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825" windowHeight="7740"/>
  </bookViews>
  <sheets>
    <sheet name="Mid DSM Energy &amp; Capacity" sheetId="4" r:id="rId1"/>
  </sheets>
  <calcPr calcId="145621"/>
</workbook>
</file>

<file path=xl/calcChain.xml><?xml version="1.0" encoding="utf-8"?>
<calcChain xmlns="http://schemas.openxmlformats.org/spreadsheetml/2006/main">
  <c r="I8" i="4" l="1"/>
  <c r="K8" i="4" s="1"/>
  <c r="I9" i="4"/>
  <c r="K9" i="4" s="1"/>
  <c r="I10" i="4"/>
  <c r="K10" i="4" s="1"/>
  <c r="I11" i="4"/>
  <c r="I12" i="4"/>
  <c r="I13" i="4"/>
  <c r="I14" i="4"/>
  <c r="K14" i="4" s="1"/>
  <c r="I15" i="4"/>
  <c r="I16" i="4"/>
  <c r="I17" i="4"/>
  <c r="I18" i="4"/>
  <c r="K18" i="4" s="1"/>
  <c r="I19" i="4"/>
  <c r="I20" i="4"/>
  <c r="I21" i="4"/>
  <c r="I22" i="4"/>
  <c r="K22" i="4" s="1"/>
  <c r="I23" i="4"/>
  <c r="I24" i="4"/>
  <c r="I25" i="4"/>
  <c r="I26" i="4"/>
  <c r="K26" i="4" s="1"/>
  <c r="I27" i="4"/>
  <c r="I28" i="4"/>
  <c r="I29" i="4"/>
  <c r="I30" i="4"/>
  <c r="K30" i="4" s="1"/>
  <c r="I31" i="4"/>
  <c r="I32" i="4"/>
  <c r="J34" i="4"/>
  <c r="K11" i="4"/>
  <c r="E12" i="4"/>
  <c r="K12" i="4"/>
  <c r="E13" i="4"/>
  <c r="K13" i="4"/>
  <c r="E14" i="4"/>
  <c r="E15" i="4"/>
  <c r="K15" i="4"/>
  <c r="E16" i="4"/>
  <c r="K16" i="4"/>
  <c r="E17" i="4"/>
  <c r="K17" i="4"/>
  <c r="E18" i="4"/>
  <c r="E19" i="4"/>
  <c r="K19" i="4"/>
  <c r="E20" i="4"/>
  <c r="K20" i="4"/>
  <c r="E21" i="4"/>
  <c r="K21" i="4"/>
  <c r="E22" i="4"/>
  <c r="E23" i="4"/>
  <c r="K23" i="4"/>
  <c r="E24" i="4"/>
  <c r="K24" i="4"/>
  <c r="E25" i="4"/>
  <c r="K25" i="4"/>
  <c r="E26" i="4"/>
  <c r="E27" i="4"/>
  <c r="K27" i="4"/>
  <c r="E28" i="4"/>
  <c r="K28" i="4"/>
  <c r="E29" i="4"/>
  <c r="K29" i="4"/>
  <c r="E30" i="4"/>
  <c r="E31" i="4"/>
  <c r="K31" i="4"/>
  <c r="E32" i="4"/>
  <c r="K32" i="4"/>
  <c r="B34" i="4"/>
  <c r="D36" i="4" s="1"/>
  <c r="D34" i="4"/>
  <c r="I34" i="4" l="1"/>
  <c r="J36" i="4" s="1"/>
</calcChain>
</file>

<file path=xl/sharedStrings.xml><?xml version="1.0" encoding="utf-8"?>
<sst xmlns="http://schemas.openxmlformats.org/spreadsheetml/2006/main" count="27" uniqueCount="21">
  <si>
    <t>Levelized Energy Cost 2015-2039 ($/MWh)</t>
  </si>
  <si>
    <t>Levelized Capacity Cost 2015-2039 ($/kW)</t>
  </si>
  <si>
    <t>NPV</t>
  </si>
  <si>
    <t>$/MWh</t>
  </si>
  <si>
    <t>GWh</t>
  </si>
  <si>
    <t>k$</t>
  </si>
  <si>
    <t>$/kW</t>
  </si>
  <si>
    <t>Energy Costs</t>
  </si>
  <si>
    <t>No DSM- Mid DSM</t>
  </si>
  <si>
    <t>Total Cost less Capacity Costs</t>
  </si>
  <si>
    <t>Capacity Costs</t>
  </si>
  <si>
    <t>Avoided</t>
  </si>
  <si>
    <t>Difference in Load</t>
  </si>
  <si>
    <t>Avoided Energy Costs</t>
  </si>
  <si>
    <t>Difference</t>
  </si>
  <si>
    <t>Total Cost</t>
  </si>
  <si>
    <t>Mid DSM Case</t>
  </si>
  <si>
    <t>Avoided Energy and Capacity Costs</t>
  </si>
  <si>
    <t>Difference in</t>
  </si>
  <si>
    <t>Cumulative Additions</t>
  </si>
  <si>
    <t>No DSM-Mid DSM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</si>
</sst>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&quot;$&quot;#,##0;[Red]\-&quot;$&quot;#,##0"/>
    <numFmt numFmtId="165" formatCode="&quot;$&quot;#,##0.00;[Red]\-&quot;$&quot;#,##0.00"/>
    <numFmt numFmtId="166" formatCode="&quot;$&quot;#,##0"/>
    <numFmt numFmtId="167" formatCode="0.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25">
    <xf numFmtId="0" fontId="0" fillId="0" borderId="0" xfId="0"/>
    <xf numFmtId="166" fontId="2" fillId="0" borderId="0" xfId="0" applyNumberFormat="1" applyFont="1"/>
    <xf numFmtId="0" fontId="2" fillId="0" borderId="0" xfId="0" applyFont="1" applyAlignment="1">
      <alignment horizontal="right"/>
    </xf>
    <xf numFmtId="164" fontId="2" fillId="0" borderId="0" xfId="0" applyNumberFormat="1" applyFont="1"/>
    <xf numFmtId="166" fontId="2" fillId="0" borderId="0" xfId="0" applyNumberFormat="1" applyFont="1" applyAlignment="1">
      <alignment horizontal="right"/>
    </xf>
    <xf numFmtId="165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Fill="1" applyAlignment="1">
      <alignment horizontal="center"/>
    </xf>
    <xf numFmtId="1" fontId="0" fillId="0" borderId="0" xfId="0" applyNumberFormat="1"/>
    <xf numFmtId="1" fontId="0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3" fontId="0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1" applyFont="1" applyFill="1"/>
    <xf numFmtId="0" fontId="2" fillId="0" borderId="0" xfId="0" applyFont="1" applyFill="1"/>
    <xf numFmtId="0" fontId="1" fillId="0" borderId="0" xfId="0" applyFont="1" applyFill="1"/>
    <xf numFmtId="167" fontId="0" fillId="0" borderId="0" xfId="0" applyNumberFormat="1" applyFill="1" applyAlignment="1">
      <alignment horizontal="center"/>
    </xf>
    <xf numFmtId="166" fontId="0" fillId="0" borderId="0" xfId="0" applyNumberFormat="1" applyFill="1"/>
    <xf numFmtId="3" fontId="0" fillId="0" borderId="0" xfId="0" applyNumberFormat="1" applyFill="1" applyAlignment="1">
      <alignment horizontal="center"/>
    </xf>
    <xf numFmtId="0" fontId="0" fillId="0" borderId="0" xfId="0" applyFill="1"/>
    <xf numFmtId="3" fontId="0" fillId="0" borderId="0" xfId="0" applyNumberFormat="1" applyFill="1"/>
    <xf numFmtId="0" fontId="2" fillId="0" borderId="0" xfId="0" applyFont="1" applyFill="1" applyAlignment="1">
      <alignment horizontal="right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abSelected="1" workbookViewId="0">
      <selection activeCell="E14" sqref="E14"/>
    </sheetView>
  </sheetViews>
  <sheetFormatPr defaultRowHeight="15" x14ac:dyDescent="0.25"/>
  <cols>
    <col min="1" max="1" width="12.85546875" customWidth="1"/>
    <col min="2" max="2" width="24.85546875" customWidth="1"/>
    <col min="3" max="3" width="3.7109375" customWidth="1"/>
    <col min="4" max="4" width="13.7109375" customWidth="1"/>
    <col min="5" max="5" width="13.28515625" customWidth="1"/>
    <col min="6" max="6" width="4.28515625" customWidth="1"/>
    <col min="7" max="7" width="19" customWidth="1"/>
    <col min="8" max="8" width="3.5703125" customWidth="1"/>
    <col min="9" max="9" width="26.7109375" customWidth="1"/>
    <col min="10" max="10" width="20.140625" customWidth="1"/>
    <col min="11" max="11" width="11" customWidth="1"/>
  </cols>
  <sheetData>
    <row r="1" spans="1:11" x14ac:dyDescent="0.25">
      <c r="A1" s="14" t="s">
        <v>17</v>
      </c>
    </row>
    <row r="2" spans="1:11" x14ac:dyDescent="0.25">
      <c r="A2" s="17" t="s">
        <v>16</v>
      </c>
    </row>
    <row r="3" spans="1:11" x14ac:dyDescent="0.25">
      <c r="A3" s="16"/>
      <c r="B3" s="18"/>
      <c r="E3" s="6"/>
    </row>
    <row r="4" spans="1:11" x14ac:dyDescent="0.25">
      <c r="A4" s="16"/>
      <c r="B4" s="15"/>
      <c r="E4" s="6"/>
      <c r="G4" s="13" t="s">
        <v>15</v>
      </c>
    </row>
    <row r="5" spans="1:11" x14ac:dyDescent="0.25">
      <c r="B5" s="13" t="s">
        <v>18</v>
      </c>
      <c r="D5" s="13" t="s">
        <v>11</v>
      </c>
      <c r="E5" s="12" t="s">
        <v>11</v>
      </c>
      <c r="G5" s="13" t="s">
        <v>14</v>
      </c>
      <c r="I5" s="13" t="s">
        <v>13</v>
      </c>
      <c r="J5" s="13" t="s">
        <v>12</v>
      </c>
      <c r="K5" s="12" t="s">
        <v>11</v>
      </c>
    </row>
    <row r="6" spans="1:11" x14ac:dyDescent="0.25">
      <c r="B6" s="13" t="s">
        <v>19</v>
      </c>
      <c r="D6" s="13" t="s">
        <v>10</v>
      </c>
      <c r="E6" s="12" t="s">
        <v>10</v>
      </c>
      <c r="G6" s="13" t="s">
        <v>8</v>
      </c>
      <c r="I6" s="14" t="s">
        <v>9</v>
      </c>
      <c r="J6" s="13" t="s">
        <v>8</v>
      </c>
      <c r="K6" s="12" t="s">
        <v>7</v>
      </c>
    </row>
    <row r="7" spans="1:11" x14ac:dyDescent="0.25">
      <c r="B7" s="13" t="s">
        <v>20</v>
      </c>
      <c r="D7" s="13" t="s">
        <v>5</v>
      </c>
      <c r="E7" s="12" t="s">
        <v>6</v>
      </c>
      <c r="G7" s="13" t="s">
        <v>5</v>
      </c>
      <c r="I7" s="13" t="s">
        <v>5</v>
      </c>
      <c r="J7" s="13" t="s">
        <v>4</v>
      </c>
      <c r="K7" s="12" t="s">
        <v>3</v>
      </c>
    </row>
    <row r="8" spans="1:11" x14ac:dyDescent="0.25">
      <c r="A8" s="10">
        <v>2015</v>
      </c>
      <c r="B8" s="19">
        <v>0</v>
      </c>
      <c r="C8" s="20"/>
      <c r="D8" s="21">
        <v>0</v>
      </c>
      <c r="E8" s="11">
        <v>0</v>
      </c>
      <c r="G8" s="21">
        <v>7882.8999999999069</v>
      </c>
      <c r="H8" s="22"/>
      <c r="I8" s="21">
        <f t="shared" ref="I8:I32" si="0">+G8-D8</f>
        <v>7882.8999999999069</v>
      </c>
      <c r="J8" s="7">
        <v>141.42388494722763</v>
      </c>
      <c r="K8" s="7">
        <f t="shared" ref="K8:K32" si="1">+I8/J8</f>
        <v>55.739523793603986</v>
      </c>
    </row>
    <row r="9" spans="1:11" x14ac:dyDescent="0.25">
      <c r="A9" s="10">
        <v>2016</v>
      </c>
      <c r="B9" s="19">
        <v>0</v>
      </c>
      <c r="C9" s="20"/>
      <c r="D9" s="21">
        <v>0</v>
      </c>
      <c r="E9" s="11">
        <v>0</v>
      </c>
      <c r="G9" s="21">
        <v>18229.099999999977</v>
      </c>
      <c r="H9" s="22"/>
      <c r="I9" s="21">
        <f t="shared" si="0"/>
        <v>18229.099999999977</v>
      </c>
      <c r="J9" s="7">
        <v>310.21133713517702</v>
      </c>
      <c r="K9" s="7">
        <f t="shared" si="1"/>
        <v>58.763487396518016</v>
      </c>
    </row>
    <row r="10" spans="1:11" x14ac:dyDescent="0.25">
      <c r="A10" s="10">
        <v>2017</v>
      </c>
      <c r="B10" s="19">
        <v>0</v>
      </c>
      <c r="C10" s="20"/>
      <c r="D10" s="21">
        <v>0</v>
      </c>
      <c r="E10" s="11">
        <v>0</v>
      </c>
      <c r="G10" s="21">
        <v>27943.699999999953</v>
      </c>
      <c r="H10" s="22"/>
      <c r="I10" s="21">
        <f t="shared" si="0"/>
        <v>27943.699999999953</v>
      </c>
      <c r="J10" s="7">
        <v>484.55739814202025</v>
      </c>
      <c r="K10" s="7">
        <f t="shared" si="1"/>
        <v>57.668503477909667</v>
      </c>
    </row>
    <row r="11" spans="1:11" x14ac:dyDescent="0.25">
      <c r="A11" s="10">
        <v>2018</v>
      </c>
      <c r="B11" s="19">
        <v>0</v>
      </c>
      <c r="C11" s="20"/>
      <c r="D11" s="21">
        <v>0</v>
      </c>
      <c r="E11" s="11">
        <v>0</v>
      </c>
      <c r="G11" s="21">
        <v>34420.300000000047</v>
      </c>
      <c r="H11" s="22"/>
      <c r="I11" s="21">
        <f t="shared" si="0"/>
        <v>34420.300000000047</v>
      </c>
      <c r="J11" s="7">
        <v>636.88548537754832</v>
      </c>
      <c r="K11" s="7">
        <f t="shared" si="1"/>
        <v>54.0447235653291</v>
      </c>
    </row>
    <row r="12" spans="1:11" x14ac:dyDescent="0.25">
      <c r="A12" s="10">
        <v>2019</v>
      </c>
      <c r="B12" s="19">
        <v>15</v>
      </c>
      <c r="C12" s="20"/>
      <c r="D12" s="21">
        <v>6265.8315767349304</v>
      </c>
      <c r="E12" s="9">
        <f t="shared" ref="E12:E32" si="2">+D12/B12</f>
        <v>417.72210511566203</v>
      </c>
      <c r="F12" s="8"/>
      <c r="G12" s="21">
        <v>50933.900000000023</v>
      </c>
      <c r="H12" s="22"/>
      <c r="I12" s="21">
        <f t="shared" si="0"/>
        <v>44668.068423265096</v>
      </c>
      <c r="J12" s="7">
        <v>783.32954987312041</v>
      </c>
      <c r="K12" s="7">
        <f t="shared" si="1"/>
        <v>57.023341492096392</v>
      </c>
    </row>
    <row r="13" spans="1:11" x14ac:dyDescent="0.25">
      <c r="A13" s="10">
        <v>2020</v>
      </c>
      <c r="B13" s="19">
        <v>64.400000000000006</v>
      </c>
      <c r="C13" s="20"/>
      <c r="D13" s="21">
        <v>12606.790078846334</v>
      </c>
      <c r="E13" s="9">
        <f t="shared" si="2"/>
        <v>195.7576099199741</v>
      </c>
      <c r="F13" s="8"/>
      <c r="G13" s="21">
        <v>67829.500000000116</v>
      </c>
      <c r="H13" s="22"/>
      <c r="I13" s="21">
        <f t="shared" si="0"/>
        <v>55222.709921153786</v>
      </c>
      <c r="J13" s="7">
        <v>928.36616005752694</v>
      </c>
      <c r="K13" s="7">
        <f t="shared" si="1"/>
        <v>59.483760069121722</v>
      </c>
    </row>
    <row r="14" spans="1:11" x14ac:dyDescent="0.25">
      <c r="A14" s="10">
        <v>2021</v>
      </c>
      <c r="B14" s="19">
        <v>64.400000000000006</v>
      </c>
      <c r="C14" s="20"/>
      <c r="D14" s="21">
        <v>11497.130672203937</v>
      </c>
      <c r="E14" s="9">
        <f t="shared" si="2"/>
        <v>178.52687379198659</v>
      </c>
      <c r="F14" s="8"/>
      <c r="G14" s="21">
        <v>78662.20000000007</v>
      </c>
      <c r="H14" s="22"/>
      <c r="I14" s="21">
        <f t="shared" si="0"/>
        <v>67165.06932779614</v>
      </c>
      <c r="J14" s="7">
        <v>1069.8590500009868</v>
      </c>
      <c r="K14" s="7">
        <f t="shared" si="1"/>
        <v>62.779362690565819</v>
      </c>
    </row>
    <row r="15" spans="1:11" x14ac:dyDescent="0.25">
      <c r="A15" s="10">
        <v>2022</v>
      </c>
      <c r="B15" s="19">
        <v>164.4</v>
      </c>
      <c r="C15" s="20"/>
      <c r="D15" s="21">
        <v>31314.276086138918</v>
      </c>
      <c r="E15" s="9">
        <f t="shared" si="2"/>
        <v>190.47613191082067</v>
      </c>
      <c r="F15" s="8"/>
      <c r="G15" s="21">
        <v>128698.20000000007</v>
      </c>
      <c r="H15" s="22"/>
      <c r="I15" s="21">
        <f t="shared" si="0"/>
        <v>97383.923913861159</v>
      </c>
      <c r="J15" s="7">
        <v>1216.0066719774604</v>
      </c>
      <c r="K15" s="7">
        <f t="shared" si="1"/>
        <v>80.08502433255255</v>
      </c>
    </row>
    <row r="16" spans="1:11" x14ac:dyDescent="0.25">
      <c r="A16" s="10">
        <v>2023</v>
      </c>
      <c r="B16" s="19">
        <v>179.4</v>
      </c>
      <c r="C16" s="20"/>
      <c r="D16" s="21">
        <v>37111.31240699772</v>
      </c>
      <c r="E16" s="9">
        <f t="shared" si="2"/>
        <v>206.86350282607424</v>
      </c>
      <c r="F16" s="8"/>
      <c r="G16" s="21">
        <v>147050.09999999986</v>
      </c>
      <c r="H16" s="22"/>
      <c r="I16" s="21">
        <f t="shared" si="0"/>
        <v>109938.78759300214</v>
      </c>
      <c r="J16" s="7">
        <v>1356.5537399876212</v>
      </c>
      <c r="K16" s="7">
        <f t="shared" si="1"/>
        <v>81.042707231049576</v>
      </c>
    </row>
    <row r="17" spans="1:11" x14ac:dyDescent="0.25">
      <c r="A17" s="10">
        <v>2024</v>
      </c>
      <c r="B17" s="19">
        <v>179.4</v>
      </c>
      <c r="C17" s="20"/>
      <c r="D17" s="21">
        <v>35981.447804026997</v>
      </c>
      <c r="E17" s="9">
        <f t="shared" si="2"/>
        <v>200.56548385745259</v>
      </c>
      <c r="F17" s="8"/>
      <c r="G17" s="21">
        <v>159364.80000000005</v>
      </c>
      <c r="H17" s="22"/>
      <c r="I17" s="21">
        <f t="shared" si="0"/>
        <v>123383.35219597304</v>
      </c>
      <c r="J17" s="7">
        <v>1504.9801474658161</v>
      </c>
      <c r="K17" s="7">
        <f t="shared" si="1"/>
        <v>81.983375264938871</v>
      </c>
    </row>
    <row r="18" spans="1:11" x14ac:dyDescent="0.25">
      <c r="A18" s="10">
        <v>2025</v>
      </c>
      <c r="B18" s="19">
        <v>279.39999999999998</v>
      </c>
      <c r="C18" s="20"/>
      <c r="D18" s="21">
        <v>60116.640436972535</v>
      </c>
      <c r="E18" s="9">
        <f t="shared" si="2"/>
        <v>215.16335159975856</v>
      </c>
      <c r="F18" s="8"/>
      <c r="G18" s="21">
        <v>195141</v>
      </c>
      <c r="H18" s="22"/>
      <c r="I18" s="21">
        <f t="shared" si="0"/>
        <v>135024.35956302745</v>
      </c>
      <c r="J18" s="7">
        <v>1634.0819734070847</v>
      </c>
      <c r="K18" s="7">
        <f t="shared" si="1"/>
        <v>82.630101647532229</v>
      </c>
    </row>
    <row r="19" spans="1:11" x14ac:dyDescent="0.25">
      <c r="A19" s="10">
        <v>2026</v>
      </c>
      <c r="B19" s="19">
        <v>279.39999999999998</v>
      </c>
      <c r="C19" s="20"/>
      <c r="D19" s="21">
        <v>56481.041781876949</v>
      </c>
      <c r="E19" s="9">
        <f t="shared" si="2"/>
        <v>202.15118747987458</v>
      </c>
      <c r="F19" s="8"/>
      <c r="G19" s="21">
        <v>207913.10000000009</v>
      </c>
      <c r="H19" s="22"/>
      <c r="I19" s="21">
        <f t="shared" si="0"/>
        <v>151432.05821812316</v>
      </c>
      <c r="J19" s="7">
        <v>1789.6233568805965</v>
      </c>
      <c r="K19" s="7">
        <f t="shared" si="1"/>
        <v>84.616719845496903</v>
      </c>
    </row>
    <row r="20" spans="1:11" x14ac:dyDescent="0.25">
      <c r="A20" s="10">
        <v>2027</v>
      </c>
      <c r="B20" s="19">
        <v>328.79999999999995</v>
      </c>
      <c r="C20" s="20"/>
      <c r="D20" s="21">
        <v>65224.994680935502</v>
      </c>
      <c r="E20" s="9">
        <f t="shared" si="2"/>
        <v>198.37285486902528</v>
      </c>
      <c r="F20" s="8"/>
      <c r="G20" s="21">
        <v>237662.30000000005</v>
      </c>
      <c r="H20" s="22"/>
      <c r="I20" s="21">
        <f t="shared" si="0"/>
        <v>172437.30531906453</v>
      </c>
      <c r="J20" s="7">
        <v>1971.1040019209977</v>
      </c>
      <c r="K20" s="7">
        <f t="shared" si="1"/>
        <v>87.482601197608375</v>
      </c>
    </row>
    <row r="21" spans="1:11" x14ac:dyDescent="0.25">
      <c r="A21" s="10">
        <v>2028</v>
      </c>
      <c r="B21" s="19">
        <v>328.79999999999995</v>
      </c>
      <c r="C21" s="20"/>
      <c r="D21" s="21">
        <v>64017.651589935413</v>
      </c>
      <c r="E21" s="9">
        <f t="shared" si="2"/>
        <v>194.70088683070384</v>
      </c>
      <c r="F21" s="8"/>
      <c r="G21" s="21">
        <v>262596.09999999986</v>
      </c>
      <c r="H21" s="22"/>
      <c r="I21" s="21">
        <f t="shared" si="0"/>
        <v>198578.44841006445</v>
      </c>
      <c r="J21" s="7">
        <v>2151.1787285061127</v>
      </c>
      <c r="K21" s="7">
        <f t="shared" si="1"/>
        <v>92.311459656337973</v>
      </c>
    </row>
    <row r="22" spans="1:11" x14ac:dyDescent="0.25">
      <c r="A22" s="10">
        <v>2029</v>
      </c>
      <c r="B22" s="19">
        <v>328.79999999999995</v>
      </c>
      <c r="C22" s="20"/>
      <c r="D22" s="21">
        <v>64117.715604173238</v>
      </c>
      <c r="E22" s="9">
        <f t="shared" si="2"/>
        <v>195.00521777424953</v>
      </c>
      <c r="F22" s="8"/>
      <c r="G22" s="21">
        <v>289144.40000000014</v>
      </c>
      <c r="H22" s="22"/>
      <c r="I22" s="21">
        <f t="shared" si="0"/>
        <v>225026.68439582689</v>
      </c>
      <c r="J22" s="7">
        <v>2348.0780909035057</v>
      </c>
      <c r="K22" s="7">
        <f t="shared" si="1"/>
        <v>95.834412521280314</v>
      </c>
    </row>
    <row r="23" spans="1:11" x14ac:dyDescent="0.25">
      <c r="A23" s="10">
        <v>2030</v>
      </c>
      <c r="B23" s="19">
        <v>378.19999999999993</v>
      </c>
      <c r="C23" s="20"/>
      <c r="D23" s="21">
        <v>73158.199267226897</v>
      </c>
      <c r="E23" s="9">
        <f t="shared" si="2"/>
        <v>193.43786162672373</v>
      </c>
      <c r="F23" s="8"/>
      <c r="G23" s="21">
        <v>337299.69999999995</v>
      </c>
      <c r="H23" s="22"/>
      <c r="I23" s="21">
        <f t="shared" si="0"/>
        <v>264141.50073277304</v>
      </c>
      <c r="J23" s="7">
        <v>2541.4244365812992</v>
      </c>
      <c r="K23" s="7">
        <f t="shared" si="1"/>
        <v>103.93443020800325</v>
      </c>
    </row>
    <row r="24" spans="1:11" x14ac:dyDescent="0.25">
      <c r="A24" s="10">
        <v>2031</v>
      </c>
      <c r="B24" s="19">
        <v>378.19999999999993</v>
      </c>
      <c r="C24" s="20"/>
      <c r="D24" s="21">
        <v>71596.353151600211</v>
      </c>
      <c r="E24" s="9">
        <f t="shared" si="2"/>
        <v>189.30817861343263</v>
      </c>
      <c r="F24" s="8"/>
      <c r="G24" s="21">
        <v>368930.70000000019</v>
      </c>
      <c r="H24" s="22"/>
      <c r="I24" s="21">
        <f t="shared" si="0"/>
        <v>297334.34684839996</v>
      </c>
      <c r="J24" s="7">
        <v>2730.7759746993943</v>
      </c>
      <c r="K24" s="7">
        <f t="shared" si="1"/>
        <v>108.8827313566543</v>
      </c>
    </row>
    <row r="25" spans="1:11" x14ac:dyDescent="0.25">
      <c r="A25" s="10">
        <v>2032</v>
      </c>
      <c r="B25" s="19">
        <v>494.99999999999994</v>
      </c>
      <c r="C25" s="20"/>
      <c r="D25" s="21">
        <v>93014.22129056706</v>
      </c>
      <c r="E25" s="9">
        <f t="shared" si="2"/>
        <v>187.90751775872135</v>
      </c>
      <c r="F25" s="8"/>
      <c r="G25" s="21">
        <v>426724.00000000012</v>
      </c>
      <c r="H25" s="22"/>
      <c r="I25" s="21">
        <f t="shared" si="0"/>
        <v>333709.77870943304</v>
      </c>
      <c r="J25" s="7">
        <v>2910.4203828444879</v>
      </c>
      <c r="K25" s="7">
        <f t="shared" si="1"/>
        <v>114.66033590078251</v>
      </c>
    </row>
    <row r="26" spans="1:11" x14ac:dyDescent="0.25">
      <c r="A26" s="10">
        <v>2033</v>
      </c>
      <c r="B26" s="19">
        <v>595</v>
      </c>
      <c r="C26" s="20"/>
      <c r="D26" s="21">
        <v>114636.7044843138</v>
      </c>
      <c r="E26" s="9">
        <f t="shared" si="2"/>
        <v>192.66673022573747</v>
      </c>
      <c r="F26" s="8"/>
      <c r="G26" s="21">
        <v>449079.39999999991</v>
      </c>
      <c r="H26" s="22"/>
      <c r="I26" s="21">
        <f t="shared" si="0"/>
        <v>334442.69551568612</v>
      </c>
      <c r="J26" s="7">
        <v>3084.6183811832107</v>
      </c>
      <c r="K26" s="7">
        <f t="shared" si="1"/>
        <v>108.42271366722493</v>
      </c>
    </row>
    <row r="27" spans="1:11" x14ac:dyDescent="0.25">
      <c r="A27" s="10">
        <v>2034</v>
      </c>
      <c r="B27" s="19">
        <v>595</v>
      </c>
      <c r="C27" s="20"/>
      <c r="D27" s="21">
        <v>114242.43614156595</v>
      </c>
      <c r="E27" s="9">
        <f t="shared" si="2"/>
        <v>192.00409435557302</v>
      </c>
      <c r="F27" s="8"/>
      <c r="G27" s="21">
        <v>511771.79999999993</v>
      </c>
      <c r="H27" s="22"/>
      <c r="I27" s="21">
        <f t="shared" si="0"/>
        <v>397529.36385843396</v>
      </c>
      <c r="J27" s="7">
        <v>3250.3445063494873</v>
      </c>
      <c r="K27" s="7">
        <f t="shared" si="1"/>
        <v>122.30376290324541</v>
      </c>
    </row>
    <row r="28" spans="1:11" x14ac:dyDescent="0.25">
      <c r="A28" s="10">
        <v>2035</v>
      </c>
      <c r="B28" s="19">
        <v>740</v>
      </c>
      <c r="C28" s="20"/>
      <c r="D28" s="21">
        <v>145259.07661264774</v>
      </c>
      <c r="E28" s="9">
        <f t="shared" si="2"/>
        <v>196.29604947655099</v>
      </c>
      <c r="F28" s="8"/>
      <c r="G28" s="21">
        <v>603052.39999999991</v>
      </c>
      <c r="H28" s="22"/>
      <c r="I28" s="21">
        <f t="shared" si="0"/>
        <v>457793.32338735217</v>
      </c>
      <c r="J28" s="7">
        <v>3405.7517503845647</v>
      </c>
      <c r="K28" s="7">
        <f t="shared" si="1"/>
        <v>134.41770185852795</v>
      </c>
    </row>
    <row r="29" spans="1:11" x14ac:dyDescent="0.25">
      <c r="A29" s="10">
        <v>2036</v>
      </c>
      <c r="B29" s="19">
        <v>740</v>
      </c>
      <c r="C29" s="20"/>
      <c r="D29" s="21">
        <v>141024.46753655083</v>
      </c>
      <c r="E29" s="9">
        <f t="shared" si="2"/>
        <v>190.57360477912275</v>
      </c>
      <c r="F29" s="8"/>
      <c r="G29" s="21">
        <v>638818.5</v>
      </c>
      <c r="H29" s="22"/>
      <c r="I29" s="21">
        <f t="shared" si="0"/>
        <v>497794.03246344917</v>
      </c>
      <c r="J29" s="7">
        <v>3553.1701523565953</v>
      </c>
      <c r="K29" s="7">
        <f t="shared" si="1"/>
        <v>140.09856300669799</v>
      </c>
    </row>
    <row r="30" spans="1:11" x14ac:dyDescent="0.25">
      <c r="A30" s="10">
        <v>2037</v>
      </c>
      <c r="B30" s="19">
        <v>774</v>
      </c>
      <c r="C30" s="20"/>
      <c r="D30" s="21">
        <v>150558.1502751619</v>
      </c>
      <c r="E30" s="9">
        <f t="shared" si="2"/>
        <v>194.51957399891717</v>
      </c>
      <c r="F30" s="8"/>
      <c r="G30" s="21">
        <v>691649.00000000012</v>
      </c>
      <c r="H30" s="22"/>
      <c r="I30" s="21">
        <f t="shared" si="0"/>
        <v>541090.84972483828</v>
      </c>
      <c r="J30" s="7">
        <v>3687.4232454537632</v>
      </c>
      <c r="K30" s="7">
        <f t="shared" si="1"/>
        <v>146.7395559736602</v>
      </c>
    </row>
    <row r="31" spans="1:11" x14ac:dyDescent="0.25">
      <c r="A31" s="10">
        <v>2038</v>
      </c>
      <c r="B31" s="19">
        <v>919</v>
      </c>
      <c r="C31" s="20"/>
      <c r="D31" s="21">
        <v>179369.20411602946</v>
      </c>
      <c r="E31" s="9">
        <f t="shared" si="2"/>
        <v>195.17867694888952</v>
      </c>
      <c r="F31" s="8"/>
      <c r="G31" s="21">
        <v>767382.8</v>
      </c>
      <c r="H31" s="22"/>
      <c r="I31" s="21">
        <f t="shared" si="0"/>
        <v>588013.59588397061</v>
      </c>
      <c r="J31" s="7">
        <v>3822.6077149383345</v>
      </c>
      <c r="K31" s="7">
        <f t="shared" si="1"/>
        <v>153.82525221881323</v>
      </c>
    </row>
    <row r="32" spans="1:11" x14ac:dyDescent="0.25">
      <c r="A32" s="10">
        <v>2039</v>
      </c>
      <c r="B32" s="19">
        <v>919</v>
      </c>
      <c r="C32" s="20"/>
      <c r="D32" s="21">
        <v>173431.76532735306</v>
      </c>
      <c r="E32" s="9">
        <f t="shared" si="2"/>
        <v>188.71791656948102</v>
      </c>
      <c r="F32" s="8"/>
      <c r="G32" s="21">
        <v>798623.5</v>
      </c>
      <c r="H32" s="22"/>
      <c r="I32" s="21">
        <f t="shared" si="0"/>
        <v>625191.73467264697</v>
      </c>
      <c r="J32" s="7">
        <v>3950.5545385637615</v>
      </c>
      <c r="K32" s="7">
        <f t="shared" si="1"/>
        <v>158.2541712991862</v>
      </c>
    </row>
    <row r="33" spans="1:11" x14ac:dyDescent="0.25">
      <c r="B33" s="22"/>
      <c r="C33" s="22"/>
      <c r="D33" s="22"/>
      <c r="G33" s="22"/>
      <c r="H33" s="22"/>
      <c r="I33" s="22"/>
      <c r="J33" s="22"/>
      <c r="K33" s="6"/>
    </row>
    <row r="34" spans="1:11" x14ac:dyDescent="0.25">
      <c r="A34" t="s">
        <v>2</v>
      </c>
      <c r="B34" s="23">
        <f>+NPV(6.49%, B9:B32)+B8</f>
        <v>2993.2097365603345</v>
      </c>
      <c r="C34" s="23"/>
      <c r="D34" s="23">
        <f>+NPV(6.49%, D9:D32)+D8</f>
        <v>586297.30098780221</v>
      </c>
      <c r="E34" s="5"/>
      <c r="F34" s="5"/>
      <c r="G34" s="22"/>
      <c r="H34" s="24"/>
      <c r="I34" s="23">
        <f>+NPV(6.49%, I9:I32)+I8</f>
        <v>2038179.4054196947</v>
      </c>
      <c r="J34" s="23">
        <f>+NPV(6.49%, J9:J32)+J8</f>
        <v>20064.970790746018</v>
      </c>
    </row>
    <row r="35" spans="1:11" x14ac:dyDescent="0.25">
      <c r="B35" s="5"/>
      <c r="C35" s="5"/>
      <c r="D35" s="5"/>
    </row>
    <row r="36" spans="1:11" x14ac:dyDescent="0.25">
      <c r="C36" s="2" t="s">
        <v>1</v>
      </c>
      <c r="D36" s="4">
        <f>+D34/B34</f>
        <v>195.87578305205881</v>
      </c>
      <c r="E36" s="3"/>
      <c r="I36" s="2" t="s">
        <v>0</v>
      </c>
      <c r="J36" s="1">
        <f>+I34/J34</f>
        <v>101.57898691582969</v>
      </c>
    </row>
  </sheetData>
  <pageMargins left="0.70866141732283505" right="0.70866141732283505" top="0.74803149606299202" bottom="0.74803149606299202" header="0.31496062992126" footer="0.31496062992126"/>
  <pageSetup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ED1BEBFD08BA42AA0ECFC96E97F68C" ma:contentTypeVersion="14" ma:contentTypeDescription="Create a new document." ma:contentTypeScope="" ma:versionID="abc2be83405d8f8a4940af30b7353d07">
  <xsd:schema xmlns:xsd="http://www.w3.org/2001/XMLSchema" xmlns:xs="http://www.w3.org/2001/XMLSchema" xmlns:p="http://schemas.microsoft.com/office/2006/metadata/properties" xmlns:ns2="d546d85e-e9b2-4775-9324-c7991557311d" xmlns:ns3="f934f4e6-f501-4b9a-b157-4f0c654b00ed" targetNamespace="http://schemas.microsoft.com/office/2006/metadata/properties" ma:root="true" ma:fieldsID="8be501486d596561cc8b523e244df1e4" ns2:_="" ns3:_="">
    <xsd:import namespace="d546d85e-e9b2-4775-9324-c7991557311d"/>
    <xsd:import namespace="f934f4e6-f501-4b9a-b157-4f0c654b00ed"/>
    <xsd:element name="properties">
      <xsd:complexType>
        <xsd:sequence>
          <xsd:element name="documentManagement">
            <xsd:complexType>
              <xsd:all>
                <xsd:element ref="ns2:Status_" minOccurs="0"/>
                <xsd:element ref="ns2:IR_Requestor" minOccurs="0"/>
                <xsd:element ref="ns3:IR_Owner" minOccurs="0"/>
                <xsd:element ref="ns3:IR_Writer" minOccurs="0"/>
                <xsd:element ref="ns3:IR_Description" minOccurs="0"/>
                <xsd:element ref="ns3:IR_Received_Date" minOccurs="0"/>
                <xsd:element ref="ns3:IR_Filing_Date" minOccurs="0"/>
                <xsd:element ref="ns3:IR_Sorting" minOccurs="0"/>
                <xsd:element ref="ns2:IR_Topic" minOccurs="0"/>
                <xsd:element ref="ns2:IR_Sub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d85e-e9b2-4775-9324-c7991557311d" elementFormDefault="qualified">
    <xsd:import namespace="http://schemas.microsoft.com/office/2006/documentManagement/types"/>
    <xsd:import namespace="http://schemas.microsoft.com/office/infopath/2007/PartnerControls"/>
    <xsd:element name="Status_" ma:index="2" nillable="true" ma:displayName="Status_" ma:list="{3f215ca8-37ad-4883-a943-cd5949c55c2e}" ma:internalName="Status_" ma:showField="LinkTitleNoMenu">
      <xsd:simpleType>
        <xsd:restriction base="dms:Lookup"/>
      </xsd:simpleType>
    </xsd:element>
    <xsd:element name="IR_Requestor" ma:index="3" nillable="true" ma:displayName="IR_Requestor" ma:description="The party that requested the information." ma:list="{547729b1-58cd-4fae-a6ff-999ec8befc66}" ma:internalName="IR_Requestor" ma:showField="LinkTitleNoMenu">
      <xsd:simpleType>
        <xsd:restriction base="dms:Lookup"/>
      </xsd:simpleType>
    </xsd:element>
    <xsd:element name="IR_Topic" ma:index="10" nillable="true" ma:displayName="IR_Topic" ma:list="{e9fe794f-d8c7-455c-ac33-0834243ec39d}" ma:internalName="IR_Topic" ma:showField="LinkTitleNoMenu">
      <xsd:simpleType>
        <xsd:restriction base="dms:Lookup"/>
      </xsd:simpleType>
    </xsd:element>
    <xsd:element name="IR_Subtopic" ma:index="11" nillable="true" ma:displayName="IR_Subtopic" ma:list="{2b5424fd-5894-46a2-a618-bb21352f448b}" ma:internalName="IR_Subtopic" ma:showField="LinkTitleNoMenu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4f4e6-f501-4b9a-b157-4f0c654b00ed" elementFormDefault="qualified">
    <xsd:import namespace="http://schemas.microsoft.com/office/2006/documentManagement/types"/>
    <xsd:import namespace="http://schemas.microsoft.com/office/infopath/2007/PartnerControls"/>
    <xsd:element name="IR_Owner" ma:index="4" nillable="true" ma:displayName="IR_Owner" ma:default="&lt;select...&gt;" ma:description="The Owner accountable for ensuring completion of the Information Request." ma:format="Dropdown" ma:internalName="IR_Owner">
      <xsd:simpleType>
        <xsd:union memberTypes="dms:Text">
          <xsd:simpleType>
            <xsd:restriction base="dms:Choice">
              <xsd:enumeration value="&lt;select...&gt;"/>
              <xsd:enumeration value="Curtis, Anne-Marie"/>
              <xsd:enumeration value="Sampson, Mike"/>
            </xsd:restriction>
          </xsd:simpleType>
        </xsd:union>
      </xsd:simpleType>
    </xsd:element>
    <xsd:element name="IR_Writer" ma:index="5" nillable="true" ma:displayName="IR_Writer" ma:default="&lt;select...&gt;" ma:description="The person assigned to draft the response of the information request." ma:format="Dropdown" ma:internalName="IR_Writer">
      <xsd:simpleType>
        <xsd:union memberTypes="dms:Text">
          <xsd:simpleType>
            <xsd:restriction base="dms:Choice">
              <xsd:enumeration value="&lt;select...&gt;"/>
              <xsd:enumeration value="Boutilier, Bob"/>
              <xsd:enumeration value="Cadek, Nicole"/>
              <xsd:enumeration value="Curry, Brian"/>
              <xsd:enumeration value="Grus, Voytek"/>
              <xsd:enumeration value="MacKillop, Ian"/>
              <xsd:enumeration value="Rangaswamy, Kamala"/>
              <xsd:enumeration value="Too, Erick"/>
              <xsd:enumeration value="Wood, Tim"/>
            </xsd:restriction>
          </xsd:simpleType>
        </xsd:union>
      </xsd:simpleType>
    </xsd:element>
    <xsd:element name="IR_Description" ma:index="6" nillable="true" ma:displayName="IR_Description" ma:internalName="IR_Description">
      <xsd:simpleType>
        <xsd:restriction base="dms:Note">
          <xsd:maxLength value="255"/>
        </xsd:restriction>
      </xsd:simpleType>
    </xsd:element>
    <xsd:element name="IR_Received_Date" ma:index="7" nillable="true" ma:displayName="IR_Received_Date" ma:format="DateOnly" ma:internalName="IR_Received_Date">
      <xsd:simpleType>
        <xsd:restriction base="dms:DateTime"/>
      </xsd:simpleType>
    </xsd:element>
    <xsd:element name="IR_Filing_Date" ma:index="8" nillable="true" ma:displayName="IR_Filing_Date" ma:format="DateOnly" ma:internalName="IR_Filing_Date">
      <xsd:simpleType>
        <xsd:restriction base="dms:DateTime"/>
      </xsd:simpleType>
    </xsd:element>
    <xsd:element name="IR_Sorting" ma:index="9" nillable="true" ma:displayName="IR_Sorting" ma:default="&lt;select...&gt;" ma:format="Dropdown" ma:internalName="IR_Sorting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_Subtopic xmlns="d546d85e-e9b2-4775-9324-c7991557311d" xsi:nil="true"/>
    <IR_Description xmlns="f934f4e6-f501-4b9a-b157-4f0c654b00ed">MidDSM Avoided Energy and Capacity</IR_Description>
    <IR_Topic xmlns="d546d85e-e9b2-4775-9324-c7991557311d">3</IR_Topic>
    <IR_Received_Date xmlns="f934f4e6-f501-4b9a-b157-4f0c654b00ed" xsi:nil="true"/>
    <Status_ xmlns="d546d85e-e9b2-4775-9324-c7991557311d">15</Status_>
    <IR_Requestor xmlns="d546d85e-e9b2-4775-9324-c7991557311d">4</IR_Requestor>
    <IR_Filing_Date xmlns="f934f4e6-f501-4b9a-b157-4f0c654b00ed" xsi:nil="true"/>
    <IR_Sorting xmlns="f934f4e6-f501-4b9a-b157-4f0c654b00ed">&lt;select...&gt;</IR_Sorting>
    <IR_Writer xmlns="f934f4e6-f501-4b9a-b157-4f0c654b00ed">Milojevic, Mila</IR_Writer>
    <IR_Owner xmlns="f934f4e6-f501-4b9a-b157-4f0c654b00ed">Sampson, Mike</IR_Owner>
  </documentManagement>
</p:properties>
</file>

<file path=customXml/itemProps1.xml><?xml version="1.0" encoding="utf-8"?>
<ds:datastoreItem xmlns:ds="http://schemas.openxmlformats.org/officeDocument/2006/customXml" ds:itemID="{2AF3C6AF-595B-412C-9962-ED7235DA59B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92D0525-0D9C-4431-9692-DC0FF029E7A7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8A5007D2-B469-4FCF-9724-65799206D9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6d85e-e9b2-4775-9324-c7991557311d"/>
    <ds:schemaRef ds:uri="f934f4e6-f501-4b9a-b157-4f0c654b0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686FDAF-F675-45C6-BE7A-5E071F2C193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25C8EF0B-6F29-4A03-86CA-47AED8CC7EA9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  <ds:schemaRef ds:uri="d546d85e-e9b2-4775-9324-c7991557311d"/>
    <ds:schemaRef ds:uri="http://purl.org/dc/dcmitype/"/>
    <ds:schemaRef ds:uri="http://www.w3.org/XML/1998/namespace"/>
    <ds:schemaRef ds:uri="http://schemas.openxmlformats.org/package/2006/metadata/core-properties"/>
    <ds:schemaRef ds:uri="f934f4e6-f501-4b9a-b157-4f0c654b00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 DSM Energy &amp; Capacity</vt:lpstr>
    </vt:vector>
  </TitlesOfParts>
  <Company>Emera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MILOJEVIC, MILA</dc:creator>
  <cp:lastModifiedBy>MYATT, LANA</cp:lastModifiedBy>
  <cp:lastPrinted>2015-05-19T12:55:41Z</cp:lastPrinted>
  <dcterms:created xsi:type="dcterms:W3CDTF">2015-05-07T14:37:01Z</dcterms:created>
  <dcterms:modified xsi:type="dcterms:W3CDTF">2015-05-19T12:56:12Z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0x010100BFED1BEBFD08BA42AA0ECFC96E97F68C</vt:lpwstr>
  </property>
  <property fmtid="{D5CDD505-2E9C-101B-9397-08002B2CF9AE}" pid="3" name="Order">
    <vt:r8>23200</vt:r8>
  </property>
</Properties>
</file>