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825" windowHeight="7740"/>
  </bookViews>
  <sheets>
    <sheet name="Half Low DSM Energy &amp; Capacity" sheetId="4" r:id="rId1"/>
  </sheets>
  <calcPr calcId="145621"/>
</workbook>
</file>

<file path=xl/calcChain.xml><?xml version="1.0" encoding="utf-8"?>
<calcChain xmlns="http://schemas.openxmlformats.org/spreadsheetml/2006/main">
  <c r="I8" i="4" l="1"/>
  <c r="K8" i="4" s="1"/>
  <c r="I9" i="4"/>
  <c r="K9" i="4" s="1"/>
  <c r="I10" i="4"/>
  <c r="K10" i="4" s="1"/>
  <c r="I11" i="4"/>
  <c r="I12" i="4"/>
  <c r="K12" i="4" s="1"/>
  <c r="I13" i="4"/>
  <c r="K13" i="4" s="1"/>
  <c r="I14" i="4"/>
  <c r="K14" i="4" s="1"/>
  <c r="I15" i="4"/>
  <c r="I16" i="4"/>
  <c r="K16" i="4" s="1"/>
  <c r="I17" i="4"/>
  <c r="I18" i="4"/>
  <c r="K18" i="4" s="1"/>
  <c r="I19" i="4"/>
  <c r="I20" i="4"/>
  <c r="I21" i="4"/>
  <c r="K21" i="4" s="1"/>
  <c r="I22" i="4"/>
  <c r="K22" i="4" s="1"/>
  <c r="I23" i="4"/>
  <c r="I24" i="4"/>
  <c r="I25" i="4"/>
  <c r="K25" i="4" s="1"/>
  <c r="I26" i="4"/>
  <c r="K26" i="4" s="1"/>
  <c r="I27" i="4"/>
  <c r="I28" i="4"/>
  <c r="I29" i="4"/>
  <c r="K29" i="4" s="1"/>
  <c r="I30" i="4"/>
  <c r="K30" i="4" s="1"/>
  <c r="I31" i="4"/>
  <c r="I32" i="4"/>
  <c r="K32" i="4" s="1"/>
  <c r="J34" i="4"/>
  <c r="K11" i="4"/>
  <c r="K15" i="4"/>
  <c r="K17" i="4"/>
  <c r="K19" i="4"/>
  <c r="K20" i="4"/>
  <c r="K23" i="4"/>
  <c r="K24" i="4"/>
  <c r="K27" i="4"/>
  <c r="K28" i="4"/>
  <c r="K31" i="4"/>
  <c r="B34" i="4"/>
  <c r="D34" i="4"/>
  <c r="D36" i="4" l="1"/>
  <c r="I34" i="4"/>
  <c r="J36" i="4" s="1"/>
</calcChain>
</file>

<file path=xl/sharedStrings.xml><?xml version="1.0" encoding="utf-8"?>
<sst xmlns="http://schemas.openxmlformats.org/spreadsheetml/2006/main" count="27" uniqueCount="21">
  <si>
    <t>Levelized Energy Cost 2015-2039 ($/MWh)</t>
  </si>
  <si>
    <t>Levelized Capacity Cost 2015-2039 ($/kW)</t>
  </si>
  <si>
    <t>NPV</t>
  </si>
  <si>
    <t>$/MWh</t>
  </si>
  <si>
    <t>GWh</t>
  </si>
  <si>
    <t>k$</t>
  </si>
  <si>
    <t>$/kW</t>
  </si>
  <si>
    <t>Energy Costs</t>
  </si>
  <si>
    <t>No DSM- Mid DSM</t>
  </si>
  <si>
    <t>Total Cost less Capacity Costs</t>
  </si>
  <si>
    <t>Capacity Costs</t>
  </si>
  <si>
    <t>Avoided</t>
  </si>
  <si>
    <t>Difference in Load</t>
  </si>
  <si>
    <t>Avoided Energy Costs</t>
  </si>
  <si>
    <t>Difference</t>
  </si>
  <si>
    <t>Total Cost</t>
  </si>
  <si>
    <t>Avoided Energy and Capacity Costs</t>
  </si>
  <si>
    <t>Half Low DSM Case</t>
  </si>
  <si>
    <t xml:space="preserve">Difference in </t>
  </si>
  <si>
    <t>Cumulative Additions</t>
  </si>
  <si>
    <t>No DSM-Half Low DSM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</si>
</sst>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_-* #,##0.00_-;\-* #,##0.00_-;_-* &quot;-&quot;??_-;_-@_-"/>
    <numFmt numFmtId="167" formatCode="&quot;$&quot;#,##0"/>
    <numFmt numFmtId="168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9">
    <xf numFmtId="0" fontId="0" fillId="0" borderId="0" xfId="0"/>
    <xf numFmtId="167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167" fontId="2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/>
    <xf numFmtId="1" fontId="0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1" applyFont="1" applyFill="1"/>
    <xf numFmtId="0" fontId="2" fillId="0" borderId="0" xfId="0" applyFont="1" applyFill="1"/>
    <xf numFmtId="0" fontId="1" fillId="0" borderId="0" xfId="0" applyFont="1" applyFill="1"/>
    <xf numFmtId="168" fontId="0" fillId="0" borderId="0" xfId="0" applyNumberFormat="1" applyFill="1" applyAlignment="1">
      <alignment horizontal="center"/>
    </xf>
    <xf numFmtId="167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0" borderId="0" xfId="0" applyFont="1" applyFill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</cellXfs>
  <cellStyles count="5">
    <cellStyle name="Comma 2" xfId="2"/>
    <cellStyle name="Comma 3" xfId="3"/>
    <cellStyle name="Normal" xfId="0" builtinId="0"/>
    <cellStyle name="Normal 2" xfId="1"/>
    <cellStyle name="Percent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A33" sqref="A33"/>
    </sheetView>
  </sheetViews>
  <sheetFormatPr defaultRowHeight="15" x14ac:dyDescent="0.25"/>
  <cols>
    <col min="1" max="1" width="12.85546875" customWidth="1"/>
    <col min="2" max="2" width="24.85546875" customWidth="1"/>
    <col min="3" max="3" width="3.7109375" customWidth="1"/>
    <col min="4" max="4" width="13.7109375" customWidth="1"/>
    <col min="5" max="5" width="13.28515625" customWidth="1"/>
    <col min="6" max="6" width="4.28515625" customWidth="1"/>
    <col min="7" max="7" width="19" customWidth="1"/>
    <col min="8" max="8" width="3.5703125" customWidth="1"/>
    <col min="9" max="9" width="26.7109375" customWidth="1"/>
    <col min="10" max="10" width="20.140625" customWidth="1"/>
    <col min="11" max="11" width="11" customWidth="1"/>
  </cols>
  <sheetData>
    <row r="1" spans="1:11" x14ac:dyDescent="0.25">
      <c r="A1" s="14" t="s">
        <v>16</v>
      </c>
    </row>
    <row r="2" spans="1:11" x14ac:dyDescent="0.25">
      <c r="A2" s="17" t="s">
        <v>17</v>
      </c>
    </row>
    <row r="3" spans="1:11" x14ac:dyDescent="0.25">
      <c r="A3" s="16"/>
      <c r="B3" s="18"/>
      <c r="E3" s="6"/>
    </row>
    <row r="4" spans="1:11" x14ac:dyDescent="0.25">
      <c r="A4" s="16"/>
      <c r="B4" s="15"/>
      <c r="E4" s="6"/>
      <c r="G4" s="13" t="s">
        <v>15</v>
      </c>
    </row>
    <row r="5" spans="1:11" x14ac:dyDescent="0.25">
      <c r="B5" s="27" t="s">
        <v>18</v>
      </c>
      <c r="D5" s="13" t="s">
        <v>11</v>
      </c>
      <c r="E5" s="12" t="s">
        <v>11</v>
      </c>
      <c r="G5" s="13" t="s">
        <v>14</v>
      </c>
      <c r="I5" s="13" t="s">
        <v>13</v>
      </c>
      <c r="J5" s="13" t="s">
        <v>12</v>
      </c>
      <c r="K5" s="12" t="s">
        <v>11</v>
      </c>
    </row>
    <row r="6" spans="1:11" x14ac:dyDescent="0.25">
      <c r="B6" s="13" t="s">
        <v>19</v>
      </c>
      <c r="D6" s="13" t="s">
        <v>10</v>
      </c>
      <c r="E6" s="12" t="s">
        <v>10</v>
      </c>
      <c r="G6" s="13" t="s">
        <v>8</v>
      </c>
      <c r="I6" s="14" t="s">
        <v>9</v>
      </c>
      <c r="J6" s="13" t="s">
        <v>8</v>
      </c>
      <c r="K6" s="12" t="s">
        <v>7</v>
      </c>
    </row>
    <row r="7" spans="1:11" x14ac:dyDescent="0.25">
      <c r="B7" s="13" t="s">
        <v>20</v>
      </c>
      <c r="D7" s="13" t="s">
        <v>5</v>
      </c>
      <c r="E7" s="12" t="s">
        <v>6</v>
      </c>
      <c r="G7" s="13" t="s">
        <v>5</v>
      </c>
      <c r="I7" s="13" t="s">
        <v>5</v>
      </c>
      <c r="J7" s="13" t="s">
        <v>4</v>
      </c>
      <c r="K7" s="12" t="s">
        <v>3</v>
      </c>
    </row>
    <row r="8" spans="1:11" x14ac:dyDescent="0.25">
      <c r="A8" s="10">
        <v>2015</v>
      </c>
      <c r="B8" s="19">
        <v>0</v>
      </c>
      <c r="C8" s="20"/>
      <c r="D8" s="25">
        <v>0</v>
      </c>
      <c r="E8" s="11">
        <v>0</v>
      </c>
      <c r="G8" s="26">
        <v>2783.7999999999302</v>
      </c>
      <c r="H8" s="22"/>
      <c r="I8" s="21">
        <f t="shared" ref="I8:I32" si="0">+G8-D8</f>
        <v>2783.7999999999302</v>
      </c>
      <c r="J8" s="28">
        <v>44.007537498442616</v>
      </c>
      <c r="K8" s="7">
        <f t="shared" ref="K8:K32" si="1">+I8/J8</f>
        <v>63.257345405851126</v>
      </c>
    </row>
    <row r="9" spans="1:11" x14ac:dyDescent="0.25">
      <c r="A9" s="10">
        <v>2016</v>
      </c>
      <c r="B9" s="19">
        <v>0</v>
      </c>
      <c r="C9" s="20"/>
      <c r="D9" s="25">
        <v>0</v>
      </c>
      <c r="E9" s="11">
        <v>0</v>
      </c>
      <c r="G9" s="26">
        <v>5979.6999999999534</v>
      </c>
      <c r="H9" s="22"/>
      <c r="I9" s="21">
        <f t="shared" si="0"/>
        <v>5979.6999999999534</v>
      </c>
      <c r="J9" s="28">
        <v>97.96980808972512</v>
      </c>
      <c r="K9" s="7">
        <f t="shared" si="1"/>
        <v>61.036150999943551</v>
      </c>
    </row>
    <row r="10" spans="1:11" x14ac:dyDescent="0.25">
      <c r="A10" s="10">
        <v>2017</v>
      </c>
      <c r="B10" s="19">
        <v>0</v>
      </c>
      <c r="C10" s="20"/>
      <c r="D10" s="25">
        <v>0</v>
      </c>
      <c r="E10" s="11">
        <v>0</v>
      </c>
      <c r="G10" s="26">
        <v>9086.1999999999534</v>
      </c>
      <c r="H10" s="22"/>
      <c r="I10" s="21">
        <f t="shared" si="0"/>
        <v>9086.1999999999534</v>
      </c>
      <c r="J10" s="28">
        <v>150.46574694662922</v>
      </c>
      <c r="K10" s="7">
        <f t="shared" si="1"/>
        <v>60.387165746253622</v>
      </c>
    </row>
    <row r="11" spans="1:11" x14ac:dyDescent="0.25">
      <c r="A11" s="10">
        <v>2018</v>
      </c>
      <c r="B11" s="19">
        <v>0</v>
      </c>
      <c r="C11" s="20"/>
      <c r="D11" s="25">
        <v>0</v>
      </c>
      <c r="E11" s="11">
        <v>0</v>
      </c>
      <c r="G11" s="26">
        <v>10829.399999999907</v>
      </c>
      <c r="H11" s="22"/>
      <c r="I11" s="21">
        <f t="shared" si="0"/>
        <v>10829.399999999907</v>
      </c>
      <c r="J11" s="28">
        <v>193.82169150610935</v>
      </c>
      <c r="K11" s="7">
        <f t="shared" si="1"/>
        <v>55.873003252881837</v>
      </c>
    </row>
    <row r="12" spans="1:11" x14ac:dyDescent="0.25">
      <c r="A12" s="10">
        <v>2019</v>
      </c>
      <c r="B12" s="19">
        <v>0</v>
      </c>
      <c r="C12" s="20"/>
      <c r="D12" s="25">
        <v>0</v>
      </c>
      <c r="E12" s="11">
        <v>0</v>
      </c>
      <c r="F12" s="8"/>
      <c r="G12" s="26">
        <v>13803</v>
      </c>
      <c r="H12" s="22"/>
      <c r="I12" s="21">
        <f t="shared" si="0"/>
        <v>13803</v>
      </c>
      <c r="J12" s="28">
        <v>236.45756980656552</v>
      </c>
      <c r="K12" s="7">
        <f t="shared" si="1"/>
        <v>58.374109195537983</v>
      </c>
    </row>
    <row r="13" spans="1:11" x14ac:dyDescent="0.25">
      <c r="A13" s="10">
        <v>2020</v>
      </c>
      <c r="B13" s="19">
        <v>49.400000000000006</v>
      </c>
      <c r="C13" s="20"/>
      <c r="D13" s="25">
        <v>7404.5819473681622</v>
      </c>
      <c r="E13" s="9">
        <v>149.89032282121784</v>
      </c>
      <c r="F13" s="8"/>
      <c r="G13" s="26">
        <v>24613.900000000023</v>
      </c>
      <c r="H13" s="22"/>
      <c r="I13" s="21">
        <f t="shared" si="0"/>
        <v>17209.318052631861</v>
      </c>
      <c r="J13" s="28">
        <v>275.12557882201509</v>
      </c>
      <c r="K13" s="7">
        <f t="shared" si="1"/>
        <v>62.550774545630141</v>
      </c>
    </row>
    <row r="14" spans="1:11" x14ac:dyDescent="0.25">
      <c r="A14" s="10">
        <v>2021</v>
      </c>
      <c r="B14" s="19">
        <v>49.400000000000006</v>
      </c>
      <c r="C14" s="20"/>
      <c r="D14" s="25">
        <v>6217.8355068049723</v>
      </c>
      <c r="E14" s="9">
        <v>125.86711552236784</v>
      </c>
      <c r="F14" s="8"/>
      <c r="G14" s="26">
        <v>26064</v>
      </c>
      <c r="H14" s="22"/>
      <c r="I14" s="21">
        <f t="shared" si="0"/>
        <v>19846.164493195029</v>
      </c>
      <c r="J14" s="28">
        <v>311.8831920607463</v>
      </c>
      <c r="K14" s="7">
        <f t="shared" si="1"/>
        <v>63.633324906234577</v>
      </c>
    </row>
    <row r="15" spans="1:11" x14ac:dyDescent="0.25">
      <c r="A15" s="10">
        <v>2022</v>
      </c>
      <c r="B15" s="19">
        <v>149.4</v>
      </c>
      <c r="C15" s="20"/>
      <c r="D15" s="25">
        <v>25970.950006759671</v>
      </c>
      <c r="E15" s="9">
        <v>173.83500673868588</v>
      </c>
      <c r="F15" s="8"/>
      <c r="G15" s="26">
        <v>68205.5</v>
      </c>
      <c r="H15" s="22"/>
      <c r="I15" s="21">
        <f t="shared" si="0"/>
        <v>42234.549993240333</v>
      </c>
      <c r="J15" s="28">
        <v>356.06893262269477</v>
      </c>
      <c r="K15" s="7">
        <f t="shared" si="1"/>
        <v>118.61340915691117</v>
      </c>
    </row>
    <row r="16" spans="1:11" x14ac:dyDescent="0.25">
      <c r="A16" s="10">
        <v>2023</v>
      </c>
      <c r="B16" s="19">
        <v>49.400000000000006</v>
      </c>
      <c r="C16" s="20"/>
      <c r="D16" s="25">
        <v>5117.3462458974454</v>
      </c>
      <c r="E16" s="9">
        <v>103.59000497768108</v>
      </c>
      <c r="F16" s="8"/>
      <c r="G16" s="26">
        <v>32583.099999999977</v>
      </c>
      <c r="H16" s="22"/>
      <c r="I16" s="21">
        <f t="shared" si="0"/>
        <v>27465.75375410253</v>
      </c>
      <c r="J16" s="28">
        <v>397.9866560582941</v>
      </c>
      <c r="K16" s="7">
        <f t="shared" si="1"/>
        <v>69.011745333691678</v>
      </c>
    </row>
    <row r="17" spans="1:11" x14ac:dyDescent="0.25">
      <c r="A17" s="10">
        <v>2024</v>
      </c>
      <c r="B17" s="19">
        <v>49.400000000000006</v>
      </c>
      <c r="C17" s="20"/>
      <c r="D17" s="25">
        <v>6166.0084723275322</v>
      </c>
      <c r="E17" s="9">
        <v>124.81798526978808</v>
      </c>
      <c r="F17" s="8"/>
      <c r="G17" s="26">
        <v>37370.699999999953</v>
      </c>
      <c r="H17" s="22"/>
      <c r="I17" s="21">
        <f t="shared" si="0"/>
        <v>31204.691527672421</v>
      </c>
      <c r="J17" s="28">
        <v>441.37331100143456</v>
      </c>
      <c r="K17" s="7">
        <f t="shared" si="1"/>
        <v>70.699090202966531</v>
      </c>
    </row>
    <row r="18" spans="1:11" x14ac:dyDescent="0.25">
      <c r="A18" s="10">
        <v>2025</v>
      </c>
      <c r="B18" s="19">
        <v>149.39999999999998</v>
      </c>
      <c r="C18" s="20"/>
      <c r="D18" s="25">
        <v>30204.200222871503</v>
      </c>
      <c r="E18" s="9">
        <v>202.17001487865801</v>
      </c>
      <c r="F18" s="8"/>
      <c r="G18" s="26">
        <v>64990.20000000007</v>
      </c>
      <c r="H18" s="22"/>
      <c r="I18" s="21">
        <f t="shared" si="0"/>
        <v>34785.999777128571</v>
      </c>
      <c r="J18" s="28">
        <v>481.90183107264056</v>
      </c>
      <c r="K18" s="7">
        <f t="shared" si="1"/>
        <v>72.184825900537035</v>
      </c>
    </row>
    <row r="19" spans="1:11" x14ac:dyDescent="0.25">
      <c r="A19" s="10">
        <v>2026</v>
      </c>
      <c r="B19" s="19">
        <v>81.399999999999977</v>
      </c>
      <c r="C19" s="20"/>
      <c r="D19" s="25">
        <v>10651.008912715537</v>
      </c>
      <c r="E19" s="9">
        <v>130.84777534048575</v>
      </c>
      <c r="F19" s="8"/>
      <c r="G19" s="26">
        <v>49345.900000000023</v>
      </c>
      <c r="H19" s="22"/>
      <c r="I19" s="21">
        <f t="shared" si="0"/>
        <v>38694.891087284486</v>
      </c>
      <c r="J19" s="28">
        <v>523.54258204550933</v>
      </c>
      <c r="K19" s="7">
        <f t="shared" si="1"/>
        <v>73.909730391177433</v>
      </c>
    </row>
    <row r="20" spans="1:11" x14ac:dyDescent="0.25">
      <c r="A20" s="10">
        <v>2027</v>
      </c>
      <c r="B20" s="19">
        <v>130.79999999999995</v>
      </c>
      <c r="C20" s="20"/>
      <c r="D20" s="25">
        <v>21670.710092874622</v>
      </c>
      <c r="E20" s="9">
        <v>165.678211719225</v>
      </c>
      <c r="F20" s="8"/>
      <c r="G20" s="26">
        <v>69427</v>
      </c>
      <c r="H20" s="22"/>
      <c r="I20" s="21">
        <f t="shared" si="0"/>
        <v>47756.289907125378</v>
      </c>
      <c r="J20" s="28">
        <v>576.66348967544582</v>
      </c>
      <c r="K20" s="7">
        <f t="shared" si="1"/>
        <v>82.814831807720793</v>
      </c>
    </row>
    <row r="21" spans="1:11" x14ac:dyDescent="0.25">
      <c r="A21" s="10">
        <v>2028</v>
      </c>
      <c r="B21" s="19">
        <v>130.79999999999995</v>
      </c>
      <c r="C21" s="20"/>
      <c r="D21" s="25">
        <v>20223.025552805153</v>
      </c>
      <c r="E21" s="9">
        <v>154.61028710095687</v>
      </c>
      <c r="F21" s="8"/>
      <c r="G21" s="26">
        <v>77575.799999999814</v>
      </c>
      <c r="H21" s="22"/>
      <c r="I21" s="21">
        <f t="shared" si="0"/>
        <v>57352.774447194664</v>
      </c>
      <c r="J21" s="28">
        <v>626.3829669244351</v>
      </c>
      <c r="K21" s="7">
        <f t="shared" si="1"/>
        <v>91.561835930499569</v>
      </c>
    </row>
    <row r="22" spans="1:11" x14ac:dyDescent="0.25">
      <c r="A22" s="10">
        <v>2029</v>
      </c>
      <c r="B22" s="19">
        <v>130.79999999999995</v>
      </c>
      <c r="C22" s="20"/>
      <c r="D22" s="25">
        <v>20139.186392606221</v>
      </c>
      <c r="E22" s="9">
        <v>153.96931492818217</v>
      </c>
      <c r="F22" s="8"/>
      <c r="G22" s="26">
        <v>84529.20000000007</v>
      </c>
      <c r="H22" s="22"/>
      <c r="I22" s="21">
        <f t="shared" si="0"/>
        <v>64390.013607393848</v>
      </c>
      <c r="J22" s="28">
        <v>684.34250424729362</v>
      </c>
      <c r="K22" s="7">
        <f t="shared" si="1"/>
        <v>94.090332264567209</v>
      </c>
    </row>
    <row r="23" spans="1:11" x14ac:dyDescent="0.25">
      <c r="A23" s="10">
        <v>2030</v>
      </c>
      <c r="B23" s="19">
        <v>180.19999999999993</v>
      </c>
      <c r="C23" s="20"/>
      <c r="D23" s="25">
        <v>29047.698765063011</v>
      </c>
      <c r="E23" s="9">
        <v>161.19699647648736</v>
      </c>
      <c r="F23" s="8"/>
      <c r="G23" s="26">
        <v>108602.79999999993</v>
      </c>
      <c r="H23" s="22"/>
      <c r="I23" s="21">
        <f t="shared" si="0"/>
        <v>79555.101234936912</v>
      </c>
      <c r="J23" s="28">
        <v>748.79998750004415</v>
      </c>
      <c r="K23" s="7">
        <f t="shared" si="1"/>
        <v>106.24345961935826</v>
      </c>
    </row>
    <row r="24" spans="1:11" x14ac:dyDescent="0.25">
      <c r="A24" s="10">
        <v>2031</v>
      </c>
      <c r="B24" s="19">
        <v>130.79999999999993</v>
      </c>
      <c r="C24" s="20"/>
      <c r="D24" s="25">
        <v>18245.673674434966</v>
      </c>
      <c r="E24" s="9">
        <v>139.49291800026739</v>
      </c>
      <c r="F24" s="8"/>
      <c r="G24" s="26">
        <v>111041.10000000009</v>
      </c>
      <c r="H24" s="22"/>
      <c r="I24" s="21">
        <f t="shared" si="0"/>
        <v>92795.426325565131</v>
      </c>
      <c r="J24" s="28">
        <v>810.39880930170148</v>
      </c>
      <c r="K24" s="7">
        <f t="shared" si="1"/>
        <v>114.50587693425219</v>
      </c>
    </row>
    <row r="25" spans="1:11" x14ac:dyDescent="0.25">
      <c r="A25" s="10">
        <v>2032</v>
      </c>
      <c r="B25" s="19">
        <v>198.19999999999993</v>
      </c>
      <c r="C25" s="20"/>
      <c r="D25" s="25">
        <v>31760.813559196795</v>
      </c>
      <c r="E25" s="9">
        <v>160.24628435518065</v>
      </c>
      <c r="F25" s="8"/>
      <c r="G25" s="26">
        <v>144277.5</v>
      </c>
      <c r="H25" s="22"/>
      <c r="I25" s="21">
        <f t="shared" si="0"/>
        <v>112516.6864408032</v>
      </c>
      <c r="J25" s="28">
        <v>872.16798152114825</v>
      </c>
      <c r="K25" s="7">
        <f t="shared" si="1"/>
        <v>129.0080452673381</v>
      </c>
    </row>
    <row r="26" spans="1:11" x14ac:dyDescent="0.25">
      <c r="A26" s="10">
        <v>2033</v>
      </c>
      <c r="B26" s="19">
        <v>298.2</v>
      </c>
      <c r="C26" s="20"/>
      <c r="D26" s="25">
        <v>54921.631112871502</v>
      </c>
      <c r="E26" s="9">
        <v>184.17716670983066</v>
      </c>
      <c r="F26" s="8"/>
      <c r="G26" s="26">
        <v>152108.5</v>
      </c>
      <c r="H26" s="22"/>
      <c r="I26" s="21">
        <f t="shared" si="0"/>
        <v>97186.868887128498</v>
      </c>
      <c r="J26" s="28">
        <v>932.22234358354399</v>
      </c>
      <c r="K26" s="7">
        <f t="shared" si="1"/>
        <v>104.25288511486831</v>
      </c>
    </row>
    <row r="27" spans="1:11" x14ac:dyDescent="0.25">
      <c r="A27" s="10">
        <v>2034</v>
      </c>
      <c r="B27" s="19">
        <v>298.2</v>
      </c>
      <c r="C27" s="20"/>
      <c r="D27" s="25">
        <v>54594.922512759324</v>
      </c>
      <c r="E27" s="9">
        <v>183.08156442910573</v>
      </c>
      <c r="F27" s="8"/>
      <c r="G27" s="26">
        <v>201518.80000000005</v>
      </c>
      <c r="H27" s="22"/>
      <c r="I27" s="21">
        <f t="shared" si="0"/>
        <v>146923.87748724071</v>
      </c>
      <c r="J27" s="28">
        <v>991.82752142825484</v>
      </c>
      <c r="K27" s="7">
        <f t="shared" si="1"/>
        <v>148.13450354318348</v>
      </c>
    </row>
    <row r="28" spans="1:11" x14ac:dyDescent="0.25">
      <c r="A28" s="10">
        <v>2035</v>
      </c>
      <c r="B28" s="19">
        <v>298.2</v>
      </c>
      <c r="C28" s="20"/>
      <c r="D28" s="25">
        <v>56497.691964580925</v>
      </c>
      <c r="E28" s="9">
        <v>189.46241436814529</v>
      </c>
      <c r="F28" s="8"/>
      <c r="G28" s="26">
        <v>223306</v>
      </c>
      <c r="H28" s="22"/>
      <c r="I28" s="21">
        <f t="shared" si="0"/>
        <v>166808.30803541909</v>
      </c>
      <c r="J28" s="28">
        <v>1049.4063092870365</v>
      </c>
      <c r="K28" s="7">
        <f t="shared" si="1"/>
        <v>158.95493152575779</v>
      </c>
    </row>
    <row r="29" spans="1:11" x14ac:dyDescent="0.25">
      <c r="A29" s="10">
        <v>2036</v>
      </c>
      <c r="B29" s="19">
        <v>248.8</v>
      </c>
      <c r="C29" s="20"/>
      <c r="D29" s="25">
        <v>46988.195204142816</v>
      </c>
      <c r="E29" s="9">
        <v>188.85930548288911</v>
      </c>
      <c r="F29" s="8"/>
      <c r="G29" s="26">
        <v>234567.70000000019</v>
      </c>
      <c r="H29" s="22"/>
      <c r="I29" s="21">
        <f t="shared" si="0"/>
        <v>187579.50479585736</v>
      </c>
      <c r="J29" s="28">
        <v>1105.4312270774099</v>
      </c>
      <c r="K29" s="7">
        <f t="shared" si="1"/>
        <v>169.68898670592898</v>
      </c>
    </row>
    <row r="30" spans="1:11" x14ac:dyDescent="0.25">
      <c r="A30" s="10">
        <v>2037</v>
      </c>
      <c r="B30" s="19">
        <v>282.8</v>
      </c>
      <c r="C30" s="20"/>
      <c r="D30" s="25">
        <v>58343.178250020654</v>
      </c>
      <c r="E30" s="9">
        <v>206.30543935650866</v>
      </c>
      <c r="F30" s="8"/>
      <c r="G30" s="26">
        <v>265530.10000000009</v>
      </c>
      <c r="H30" s="22"/>
      <c r="I30" s="21">
        <f t="shared" si="0"/>
        <v>207186.92174997943</v>
      </c>
      <c r="J30" s="28">
        <v>1156.5863330032716</v>
      </c>
      <c r="K30" s="7">
        <f t="shared" si="1"/>
        <v>179.13658136698157</v>
      </c>
    </row>
    <row r="31" spans="1:11" x14ac:dyDescent="0.25">
      <c r="A31" s="10">
        <v>2038</v>
      </c>
      <c r="B31" s="19">
        <v>378.4</v>
      </c>
      <c r="C31" s="20"/>
      <c r="D31" s="25">
        <v>76856.353944686998</v>
      </c>
      <c r="E31" s="9">
        <v>203.10875778194239</v>
      </c>
      <c r="F31" s="8"/>
      <c r="G31" s="26">
        <v>302106.30000000005</v>
      </c>
      <c r="H31" s="22"/>
      <c r="I31" s="21">
        <f t="shared" si="0"/>
        <v>225249.94605531305</v>
      </c>
      <c r="J31" s="28">
        <v>1210.6568450474624</v>
      </c>
      <c r="K31" s="7">
        <f t="shared" si="1"/>
        <v>186.05598025300256</v>
      </c>
    </row>
    <row r="32" spans="1:11" x14ac:dyDescent="0.25">
      <c r="A32" s="10">
        <v>2039</v>
      </c>
      <c r="B32" s="19">
        <v>329</v>
      </c>
      <c r="C32" s="20"/>
      <c r="D32" s="25">
        <v>62224.610000109373</v>
      </c>
      <c r="E32" s="9">
        <v>189.13255319182181</v>
      </c>
      <c r="F32" s="8"/>
      <c r="G32" s="26">
        <v>308185</v>
      </c>
      <c r="H32" s="22"/>
      <c r="I32" s="21">
        <f t="shared" si="0"/>
        <v>245960.38999989064</v>
      </c>
      <c r="J32" s="28">
        <v>1260.7856144073467</v>
      </c>
      <c r="K32" s="7">
        <f t="shared" si="1"/>
        <v>195.08502253613389</v>
      </c>
    </row>
    <row r="33" spans="1:11" x14ac:dyDescent="0.25">
      <c r="B33" s="22"/>
      <c r="C33" s="22"/>
      <c r="D33" s="22"/>
      <c r="G33" s="22"/>
      <c r="H33" s="22"/>
      <c r="I33" s="22"/>
      <c r="J33" s="22"/>
      <c r="K33" s="6"/>
    </row>
    <row r="34" spans="1:11" x14ac:dyDescent="0.25">
      <c r="A34" t="s">
        <v>2</v>
      </c>
      <c r="B34" s="23">
        <f>+NPV(6.49%, B9:B32)+B8</f>
        <v>1274.4363271452241</v>
      </c>
      <c r="C34" s="23"/>
      <c r="D34" s="23">
        <f>+NPV(6.49%, D9:D32)+D8</f>
        <v>220117.03610334211</v>
      </c>
      <c r="E34" s="5"/>
      <c r="F34" s="5"/>
      <c r="G34" s="22"/>
      <c r="H34" s="24"/>
      <c r="I34" s="23">
        <f>+NPV(6.49%, I9:I32)+I8</f>
        <v>672455.37797279935</v>
      </c>
      <c r="J34" s="23">
        <f>+NPV(6.49%, J9:J32)+J8</f>
        <v>6034.577699454685</v>
      </c>
    </row>
    <row r="35" spans="1:11" x14ac:dyDescent="0.25">
      <c r="B35" s="5"/>
      <c r="C35" s="5"/>
      <c r="D35" s="5"/>
    </row>
    <row r="36" spans="1:11" x14ac:dyDescent="0.25">
      <c r="C36" s="2" t="s">
        <v>1</v>
      </c>
      <c r="D36" s="4">
        <f>+D34/B34</f>
        <v>172.71717026178226</v>
      </c>
      <c r="E36" s="3"/>
      <c r="I36" s="2" t="s">
        <v>0</v>
      </c>
      <c r="J36" s="1">
        <f>+I34/J34</f>
        <v>111.43370944309257</v>
      </c>
    </row>
  </sheetData>
  <pageMargins left="0.70866141732283505" right="0.70866141732283505" top="0.74803149606299202" bottom="0.74803149606299202" header="0.31496062992126" footer="0.31496062992126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>Half Low Avoided Energy and Capacity</IR_Description>
    <IR_Topic xmlns="d546d85e-e9b2-4775-9324-c7991557311d">3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Milojevic, Mila</IR_Writer>
    <IR_Owner xmlns="f934f4e6-f501-4b9a-b157-4f0c654b00ed">Sampson, Mike</IR_Owner>
  </documentManagement>
</p:properties>
</file>

<file path=customXml/itemProps1.xml><?xml version="1.0" encoding="utf-8"?>
<ds:datastoreItem xmlns:ds="http://schemas.openxmlformats.org/officeDocument/2006/customXml" ds:itemID="{111864A2-B841-4A10-A12B-D715F67A5F0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AFAD35C-1548-4158-B0BB-5F23E07C4760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FD84FE44-DE83-4AC5-A6DE-3AFAB582F5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3280B26-CA8B-4A31-84E2-8416D56DE73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7C1DB74-0B3A-4435-9D5E-090C3CDCC835}">
  <ds:schemaRefs>
    <ds:schemaRef ds:uri="http://purl.org/dc/terms/"/>
    <ds:schemaRef ds:uri="http://purl.org/dc/elements/1.1/"/>
    <ds:schemaRef ds:uri="d546d85e-e9b2-4775-9324-c7991557311d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934f4e6-f501-4b9a-b157-4f0c654b00e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Half Low DSM Energy &amp; Capacity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MILOJEVIC, MILA</dc:creator>
  <cp:lastModifiedBy>MYATT, LANA</cp:lastModifiedBy>
  <cp:lastPrinted>2015-05-19T12:58:30Z</cp:lastPrinted>
  <dcterms:created xsi:type="dcterms:W3CDTF">2015-05-07T14:37:01Z</dcterms:created>
  <dcterms:modified xsi:type="dcterms:W3CDTF">2015-05-19T12:58:57Z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23500</vt:r8>
  </property>
</Properties>
</file>