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11370"/>
  </bookViews>
  <sheets>
    <sheet name="Map Data" sheetId="1" r:id="rId1"/>
  </sheets>
  <externalReferences>
    <externalReference r:id="rId2"/>
  </externalReferences>
  <definedNames>
    <definedName name="_xlnm.Print_Area" localSheetId="0">'Map Data'!$A$1:$X$59</definedName>
  </definedNames>
  <calcPr calcId="145621"/>
</workbook>
</file>

<file path=xl/calcChain.xml><?xml version="1.0" encoding="utf-8"?>
<calcChain xmlns="http://schemas.openxmlformats.org/spreadsheetml/2006/main">
  <c r="E2" i="1" l="1"/>
  <c r="G2" i="1"/>
  <c r="K2" i="1" s="1"/>
  <c r="I2" i="1"/>
  <c r="L2" i="1"/>
  <c r="M2" i="1"/>
  <c r="S2" i="1" s="1"/>
  <c r="O2" i="1"/>
  <c r="Q2" i="1"/>
  <c r="T2" i="1"/>
  <c r="E3" i="1"/>
  <c r="G3" i="1"/>
  <c r="I3" i="1"/>
  <c r="L3" i="1" s="1"/>
  <c r="K3" i="1"/>
  <c r="M3" i="1"/>
  <c r="S3" i="1" s="1"/>
  <c r="O3" i="1"/>
  <c r="Q3" i="1"/>
  <c r="T3" i="1" s="1"/>
  <c r="E4" i="1"/>
  <c r="G4" i="1"/>
  <c r="K4" i="1" s="1"/>
  <c r="I4" i="1"/>
  <c r="L4" i="1"/>
  <c r="M4" i="1"/>
  <c r="S4" i="1" s="1"/>
  <c r="O4" i="1"/>
  <c r="Q4" i="1"/>
  <c r="T4" i="1"/>
  <c r="E5" i="1"/>
  <c r="G5" i="1"/>
  <c r="I5" i="1"/>
  <c r="L5" i="1" s="1"/>
  <c r="K5" i="1"/>
  <c r="M5" i="1"/>
  <c r="S5" i="1" s="1"/>
  <c r="O5" i="1"/>
  <c r="Q5" i="1"/>
  <c r="T5" i="1" s="1"/>
  <c r="K6" i="1"/>
  <c r="L6" i="1"/>
  <c r="M6" i="1"/>
  <c r="S6" i="1"/>
  <c r="T6" i="1"/>
  <c r="E7" i="1"/>
  <c r="K7" i="1" s="1"/>
  <c r="G7" i="1"/>
  <c r="I7" i="1"/>
  <c r="L7" i="1"/>
  <c r="M7" i="1"/>
  <c r="O7" i="1"/>
  <c r="Q7" i="1"/>
  <c r="T7" i="1" s="1"/>
  <c r="S7" i="1"/>
  <c r="E8" i="1"/>
  <c r="K8" i="1" s="1"/>
  <c r="G8" i="1"/>
  <c r="I8" i="1"/>
  <c r="L8" i="1" s="1"/>
  <c r="M8" i="1"/>
  <c r="O8" i="1"/>
  <c r="S8" i="1" s="1"/>
  <c r="Q8" i="1"/>
  <c r="T8" i="1"/>
  <c r="E9" i="1"/>
  <c r="L9" i="1" s="1"/>
  <c r="G9" i="1"/>
  <c r="M9" i="1"/>
  <c r="T9" i="1" s="1"/>
  <c r="O9" i="1"/>
  <c r="B12" i="1"/>
  <c r="B13" i="1"/>
  <c r="B14" i="1"/>
  <c r="B15" i="1"/>
  <c r="B17" i="1"/>
  <c r="B18" i="1"/>
  <c r="B19" i="1"/>
  <c r="B20" i="1"/>
  <c r="B21" i="1"/>
  <c r="B22" i="1"/>
  <c r="B23" i="1"/>
  <c r="B25" i="1"/>
  <c r="B26" i="1"/>
  <c r="B27" i="1"/>
  <c r="B28" i="1"/>
  <c r="B29" i="1"/>
  <c r="B30" i="1"/>
  <c r="B31" i="1"/>
  <c r="B33" i="1"/>
  <c r="B34" i="1"/>
  <c r="B36" i="1"/>
  <c r="B37" i="1"/>
  <c r="B38" i="1"/>
  <c r="B39" i="1"/>
  <c r="B41" i="1"/>
  <c r="B42" i="1"/>
  <c r="B43" i="1"/>
  <c r="B44" i="1"/>
  <c r="B45" i="1"/>
  <c r="B46" i="1"/>
  <c r="B47" i="1"/>
  <c r="B49" i="1"/>
  <c r="B50" i="1"/>
  <c r="B51" i="1"/>
  <c r="B52" i="1"/>
  <c r="B53" i="1"/>
  <c r="B54" i="1"/>
  <c r="B55" i="1"/>
  <c r="B57" i="1"/>
  <c r="B58" i="1"/>
  <c r="S9" i="1" l="1"/>
  <c r="K9" i="1"/>
</calcChain>
</file>

<file path=xl/comments1.xml><?xml version="1.0" encoding="utf-8"?>
<comments xmlns="http://schemas.openxmlformats.org/spreadsheetml/2006/main">
  <authors>
    <author>Zimmerling, Stephanie</author>
    <author>Gustafson, Christine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Population numbers
reflect Year</t>
        </r>
      </text>
    </comment>
    <comment ref="I1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Number of customers reflect year</t>
        </r>
      </text>
    </comment>
    <comment ref="Q5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2013</t>
        </r>
      </text>
    </comment>
    <comment ref="M6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divided by 6 for comparison purposes</t>
        </r>
      </text>
    </comment>
    <comment ref="I7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2013</t>
        </r>
      </text>
    </comment>
    <comment ref="Q7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2013</t>
        </r>
      </text>
    </comment>
    <comment ref="Q8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2013</t>
        </r>
      </text>
    </comment>
    <comment ref="I9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http://www.nr.gov.nl.ca/nr/energy/electricity/
Combined customers for NLPower and Nalcor</t>
        </r>
      </text>
    </comment>
    <comment ref="Q9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http://www.nr.gov.nl.ca/nr/energy/electricity/
Combined customers for NLPower and Nalcor
</t>
        </r>
      </text>
    </comment>
    <comment ref="B11" authorId="1">
      <text>
        <r>
          <rPr>
            <b/>
            <sz val="9"/>
            <color indexed="81"/>
            <rFont val="Tahoma"/>
            <family val="2"/>
          </rPr>
          <t>ICF:</t>
        </r>
        <r>
          <rPr>
            <sz val="9"/>
            <color indexed="81"/>
            <rFont val="Tahoma"/>
            <family val="2"/>
          </rPr>
          <t xml:space="preserve">
Actual $DSM/capita needs to be sorted highest to lowest</t>
        </r>
      </text>
    </comment>
  </commentList>
</comments>
</file>

<file path=xl/sharedStrings.xml><?xml version="1.0" encoding="utf-8"?>
<sst xmlns="http://schemas.openxmlformats.org/spreadsheetml/2006/main" count="60" uniqueCount="56">
  <si>
    <t>Combined customers for NLPower and Nalcor</t>
  </si>
  <si>
    <t>Newfoundland Five Year Energy Conservation Plan 2012 - 2016, http://www.nr.gov.nl.ca/nr/energy/electricity/</t>
  </si>
  <si>
    <t>Ontario's Electricity System, http://www.energy.gov.on.ca/en/files/2014/09/OntarioElectricitySystem-en.pdf</t>
  </si>
  <si>
    <t>sheet 2</t>
  </si>
  <si>
    <t>Statistics Canada, http://www.statcan.gc.ca/tables-tableaux/sum-som/l01/cst01/demo02a-eng.htm</t>
  </si>
  <si>
    <t>sheet 1</t>
  </si>
  <si>
    <t>Joint budget NLPower/Hydro</t>
  </si>
  <si>
    <t>divided by 6 for comparison purposes</t>
  </si>
  <si>
    <t>Ontario Power Authority LDC CDM Target and Budget Allocations, http://www.powerauthority.on.ca/sites/default/files/conservation/LDC%20CDM%20Targets%20and%20Budgets_10312014.pdf</t>
  </si>
  <si>
    <t>App A, P6</t>
  </si>
  <si>
    <t>slide 2</t>
  </si>
  <si>
    <t>Newfoundland and Labrador, Department of Natural Resouces, Electricity Overview, http://www.nr.gov.nl.ca/nr/energy/electricity/</t>
  </si>
  <si>
    <t>Attachment 2, p12</t>
  </si>
  <si>
    <t>tab SIECA Q29</t>
  </si>
  <si>
    <t>i</t>
  </si>
  <si>
    <t>Ontario Energy Board CDM 2013 Report, http://www.ontarioenergyboard.ca/oeb/_Documents/EB-2010-0215/CDM%20Summary%20Report%20-%202013%20Results_20141217.pdf, Accessed January 23, 2015</t>
  </si>
  <si>
    <t>a</t>
  </si>
  <si>
    <t>Note</t>
  </si>
  <si>
    <t>Page</t>
  </si>
  <si>
    <t>References</t>
  </si>
  <si>
    <t>NL Power and NLLH</t>
  </si>
  <si>
    <t>Newfoundland</t>
  </si>
  <si>
    <t>SaskPower</t>
  </si>
  <si>
    <t>Saskatchewan</t>
  </si>
  <si>
    <t>Hydro Quebec</t>
  </si>
  <si>
    <t>Quebec</t>
  </si>
  <si>
    <t>Provincial</t>
  </si>
  <si>
    <t>Ontario</t>
  </si>
  <si>
    <t>Efficiency New Brunswick</t>
  </si>
  <si>
    <t>New Brunswick</t>
  </si>
  <si>
    <t>Manitoba Hydro</t>
  </si>
  <si>
    <t>Manitoba</t>
  </si>
  <si>
    <t>BC Hydro</t>
  </si>
  <si>
    <t>British Columbia</t>
  </si>
  <si>
    <t>Efficiency Nova Scotia</t>
  </si>
  <si>
    <t>Nova Scotia</t>
  </si>
  <si>
    <t>Plan $DSM/customer</t>
  </si>
  <si>
    <t>Plan $DSM/capita</t>
  </si>
  <si>
    <t>Column6</t>
  </si>
  <si>
    <t>Number of Customers in 2014
(000's)</t>
  </si>
  <si>
    <t>Column5</t>
  </si>
  <si>
    <t>Population in 2014
(000's)</t>
  </si>
  <si>
    <t>Column4</t>
  </si>
  <si>
    <t>2015* Planned DSM Spend
($Millions)</t>
  </si>
  <si>
    <t>Actual $DSM/customer</t>
  </si>
  <si>
    <t>Actual $DSM/capita</t>
  </si>
  <si>
    <t>Column3</t>
  </si>
  <si>
    <t>Number of Customers 
(000's)</t>
  </si>
  <si>
    <t>Column2</t>
  </si>
  <si>
    <t>Population 
(000's)</t>
  </si>
  <si>
    <t>Column1</t>
  </si>
  <si>
    <t>Actual DSM Spend ($Million)</t>
  </si>
  <si>
    <t>Year</t>
  </si>
  <si>
    <t>Exhibit Order</t>
  </si>
  <si>
    <t>Program Administrator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</si>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</sst>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10.65"/>
      <color theme="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E1E6E8"/>
      </right>
      <top/>
      <bottom style="dotted">
        <color rgb="FFE1E6E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2" fillId="2" borderId="0" xfId="0" applyFont="1" applyFill="1" applyBorder="1"/>
    <xf numFmtId="0" fontId="0" fillId="2" borderId="0" xfId="0" applyFill="1" applyAlignment="1">
      <alignment horizontal="left" vertical="top"/>
    </xf>
    <xf numFmtId="0" fontId="2" fillId="2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2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top" indent="2"/>
    </xf>
    <xf numFmtId="0" fontId="3" fillId="2" borderId="1" xfId="0" applyFont="1" applyFill="1" applyBorder="1" applyAlignment="1">
      <alignment horizontal="left" vertical="top" indent="2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 indent="2"/>
    </xf>
    <xf numFmtId="0" fontId="3" fillId="2" borderId="0" xfId="0" applyFont="1" applyFill="1" applyBorder="1" applyAlignment="1">
      <alignment horizontal="right" indent="2"/>
    </xf>
    <xf numFmtId="0" fontId="4" fillId="2" borderId="0" xfId="0" applyFont="1" applyFill="1"/>
    <xf numFmtId="2" fontId="5" fillId="3" borderId="2" xfId="1" applyNumberFormat="1" applyFont="1" applyFill="1" applyBorder="1" applyAlignment="1">
      <alignment horizontal="right" indent="2"/>
    </xf>
    <xf numFmtId="1" fontId="2" fillId="0" borderId="2" xfId="0" applyNumberFormat="1" applyFont="1" applyFill="1" applyBorder="1" applyAlignment="1">
      <alignment horizontal="right" indent="2"/>
    </xf>
    <xf numFmtId="164" fontId="5" fillId="3" borderId="2" xfId="1" applyNumberFormat="1" applyFont="1" applyFill="1" applyBorder="1" applyAlignment="1">
      <alignment horizontal="right" indent="2"/>
    </xf>
    <xf numFmtId="164" fontId="5" fillId="3" borderId="2" xfId="0" applyNumberFormat="1" applyFont="1" applyFill="1" applyBorder="1" applyAlignment="1">
      <alignment horizontal="right" indent="2"/>
    </xf>
    <xf numFmtId="165" fontId="5" fillId="3" borderId="2" xfId="0" applyNumberFormat="1" applyFont="1" applyFill="1" applyBorder="1" applyAlignment="1">
      <alignment horizontal="right" indent="2"/>
    </xf>
    <xf numFmtId="2" fontId="5" fillId="3" borderId="0" xfId="1" applyNumberFormat="1" applyFont="1" applyFill="1" applyBorder="1" applyAlignment="1">
      <alignment horizontal="right" indent="2"/>
    </xf>
    <xf numFmtId="164" fontId="5" fillId="3" borderId="2" xfId="1" applyNumberFormat="1" applyFont="1" applyFill="1" applyBorder="1" applyAlignment="1"/>
    <xf numFmtId="1" fontId="5" fillId="3" borderId="2" xfId="0" applyNumberFormat="1" applyFont="1" applyFill="1" applyBorder="1" applyAlignment="1">
      <alignment horizontal="right" indent="2"/>
    </xf>
    <xf numFmtId="0" fontId="2" fillId="2" borderId="2" xfId="0" applyFont="1" applyFill="1" applyBorder="1" applyAlignment="1">
      <alignment horizontal="right" indent="2"/>
    </xf>
    <xf numFmtId="0" fontId="2" fillId="2" borderId="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2" fontId="5" fillId="3" borderId="3" xfId="1" applyNumberFormat="1" applyFont="1" applyFill="1" applyBorder="1" applyAlignment="1">
      <alignment horizontal="right" indent="2"/>
    </xf>
    <xf numFmtId="1" fontId="2" fillId="0" borderId="3" xfId="0" applyNumberFormat="1" applyFont="1" applyFill="1" applyBorder="1" applyAlignment="1">
      <alignment horizontal="right" indent="2"/>
    </xf>
    <xf numFmtId="164" fontId="5" fillId="3" borderId="3" xfId="1" applyNumberFormat="1" applyFont="1" applyFill="1" applyBorder="1" applyAlignment="1">
      <alignment horizontal="right" indent="2"/>
    </xf>
    <xf numFmtId="0" fontId="5" fillId="3" borderId="3" xfId="0" applyFont="1" applyFill="1" applyBorder="1" applyAlignment="1">
      <alignment horizontal="right" indent="2"/>
    </xf>
    <xf numFmtId="2" fontId="5" fillId="3" borderId="4" xfId="1" applyNumberFormat="1" applyFont="1" applyFill="1" applyBorder="1" applyAlignment="1">
      <alignment horizontal="right" indent="2"/>
    </xf>
    <xf numFmtId="164" fontId="5" fillId="3" borderId="3" xfId="1" applyNumberFormat="1" applyFont="1" applyFill="1" applyBorder="1" applyAlignment="1"/>
    <xf numFmtId="1" fontId="5" fillId="3" borderId="3" xfId="0" applyNumberFormat="1" applyFont="1" applyFill="1" applyBorder="1" applyAlignment="1">
      <alignment horizontal="right" indent="2"/>
    </xf>
    <xf numFmtId="0" fontId="2" fillId="2" borderId="3" xfId="0" applyFont="1" applyFill="1" applyBorder="1" applyAlignment="1">
      <alignment horizontal="right" indent="2"/>
    </xf>
    <xf numFmtId="164" fontId="6" fillId="3" borderId="3" xfId="0" applyNumberFormat="1" applyFont="1" applyFill="1" applyBorder="1" applyAlignment="1">
      <alignment horizontal="right" indent="2"/>
    </xf>
    <xf numFmtId="3" fontId="5" fillId="3" borderId="3" xfId="0" applyNumberFormat="1" applyFont="1" applyFill="1" applyBorder="1" applyAlignment="1">
      <alignment horizontal="right" indent="2"/>
    </xf>
    <xf numFmtId="164" fontId="6" fillId="3" borderId="3" xfId="1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indent="2"/>
    </xf>
    <xf numFmtId="164" fontId="5" fillId="3" borderId="5" xfId="1" applyNumberFormat="1" applyFont="1" applyFill="1" applyBorder="1" applyAlignment="1">
      <alignment horizontal="right" indent="2"/>
    </xf>
    <xf numFmtId="164" fontId="5" fillId="3" borderId="5" xfId="1" applyNumberFormat="1" applyFont="1" applyFill="1" applyBorder="1" applyAlignment="1"/>
    <xf numFmtId="0" fontId="2" fillId="2" borderId="0" xfId="0" applyFont="1" applyFill="1" applyBorder="1" applyAlignment="1">
      <alignment horizontal="right" wrapText="1"/>
    </xf>
    <xf numFmtId="164" fontId="5" fillId="3" borderId="4" xfId="1" applyNumberFormat="1" applyFont="1" applyFill="1" applyBorder="1" applyAlignment="1">
      <alignment horizontal="right" indent="2"/>
    </xf>
    <xf numFmtId="164" fontId="5" fillId="3" borderId="4" xfId="1" applyNumberFormat="1" applyFont="1" applyFill="1" applyBorder="1" applyAlignment="1"/>
    <xf numFmtId="0" fontId="3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23">
    <dxf>
      <font>
        <strike val="0"/>
        <outline val="0"/>
        <shadow val="0"/>
        <u val="none"/>
        <vertAlign val="baseline"/>
        <sz val="11"/>
        <color theme="9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theme="9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theme="9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numFmt numFmtId="164" formatCode="_(* #,##0_);_(* \(#,##0\);_(* &quot;-&quot;??_);_(@_)"/>
      <fill>
        <patternFill patternType="solid">
          <fgColor indexed="64"/>
          <bgColor theme="9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164" formatCode="_(* #,##0_);_(* \(#,##0\);_(* &quot;-&quot;??_);_(@_)"/>
      <fill>
        <patternFill patternType="solid">
          <fgColor indexed="64"/>
          <bgColor theme="9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numFmt numFmtId="1" formatCode="0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BA%20IR-14%20Att%201%20ELECTRON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grams"/>
      <sheetName val="Cost Eff"/>
      <sheetName val="Sector Costs"/>
      <sheetName val="ENSC Cost"/>
      <sheetName val="ENSC Sectors"/>
      <sheetName val="ENSC"/>
      <sheetName val="BCH"/>
      <sheetName val="SP"/>
      <sheetName val="MH"/>
      <sheetName val="Ont"/>
      <sheetName val="HOne"/>
      <sheetName val="P"/>
      <sheetName val="HOtt"/>
      <sheetName val="HQ"/>
      <sheetName val="ENB"/>
      <sheetName val="NLP.NLLH"/>
      <sheetName val="EM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>
            <v>39</v>
          </cell>
        </row>
        <row r="5">
          <cell r="E5">
            <v>38.700000000000003</v>
          </cell>
          <cell r="O5">
            <v>501.2</v>
          </cell>
          <cell r="Q5">
            <v>942.7</v>
          </cell>
        </row>
        <row r="27">
          <cell r="C27" t="str">
            <v>EfficiencyOne Evidence, February 27, 2015</v>
          </cell>
        </row>
        <row r="29">
          <cell r="C29" t="str">
            <v xml:space="preserve">Statistics Canada, CANSIM, table 051-0001, http://www5.statcan.gc.ca/cansim/search-recherche?lang=eng&amp;searchTypeByBalue=1&amp;pattern=051-0001&amp;p2=37 </v>
          </cell>
        </row>
      </sheetData>
      <sheetData sheetId="7">
        <row r="5">
          <cell r="C5">
            <v>148</v>
          </cell>
        </row>
        <row r="6">
          <cell r="E6">
            <v>120.279</v>
          </cell>
          <cell r="S6">
            <v>1914.788</v>
          </cell>
          <cell r="U6">
            <v>4631.3019999999997</v>
          </cell>
        </row>
        <row r="32">
          <cell r="C32" t="str">
            <v>BC Hydro F2015 to F2016 Revenue Requirements Rate Application, https://www.bchydro.com/content/dam/BCHydro/customer-portal/documents/corporate/regulatory-planning-documents/revenue-requirements/RRRA-2015-2016-main.pdf, Accessed January 19, 2015.</v>
          </cell>
        </row>
        <row r="33">
          <cell r="C33" t="str">
            <v>Statistics Canada, http://www.bcstats.gov.bc.ca/StatisticsBySubject/Demography/PopulationEstimates.aspx, accessed January 28, 2015.</v>
          </cell>
        </row>
        <row r="35">
          <cell r="C35" t="str">
            <v>BC Hydro Quick Facts June 2014, https://www.bchydro.com/content/dam/BCHydro/customer-portal/documents/corporate/accountability-reports/financial-reports/annual-reports/bc-hydro-annual-report-quick-facts-june-2014.pdf, accessed January 28, 2015.</v>
          </cell>
        </row>
        <row r="41">
          <cell r="C41" t="str">
            <v>BC Hydro Report on DSM Activities, http://www.bcuc.com/Documents/Proceedings/2014/DOC_41968_A2-1_BCH-DSM-Activities_Rpt_F2014.pdf, access Feb 2, 2015.</v>
          </cell>
        </row>
      </sheetData>
      <sheetData sheetId="8">
        <row r="4">
          <cell r="C4">
            <v>10</v>
          </cell>
        </row>
        <row r="5">
          <cell r="S5">
            <v>1125.4000000000001</v>
          </cell>
        </row>
        <row r="6">
          <cell r="E6">
            <v>15.4</v>
          </cell>
          <cell r="Q6">
            <v>500.92200000000003</v>
          </cell>
          <cell r="S6">
            <v>1106.2</v>
          </cell>
        </row>
        <row r="38">
          <cell r="C38" t="str">
            <v>SaskPower 2014, 2015, 2016 Rate Review, http://www.saskratereview.ca/images/docs/SaskPower2013/minimum-filing-requirements.pdf, Accessed January 23, 2015</v>
          </cell>
        </row>
        <row r="39">
          <cell r="C39" t="str">
            <v>SaskPower Responses to SIECA Second Round, Attachment 2, http://www.saskratereview.ca/index.php?option=com_content&amp;view=article&amp;id=50&amp;Itemid=16, Accessed January 23, 2015</v>
          </cell>
        </row>
        <row r="40">
          <cell r="C40" t="str">
            <v>Statistics Canada, http://www5.statcan.gc.ca/cansim/a01?lang=eng&amp;p2=1, Accessed January 23, 2015</v>
          </cell>
        </row>
        <row r="41">
          <cell r="C41" t="str">
            <v xml:space="preserve">Final Independent Report for the Saskatchewan Rate Review Panel  on SaskPower's 2014-2016 Rate Plan, Forkast Consulting, 2014, http://www.saskratereview.ca/images/docs/SaskPower2013/2014-spc-final-april-10-with-cover-and-executive-summary.pdf </v>
          </cell>
        </row>
      </sheetData>
      <sheetData sheetId="9">
        <row r="4">
          <cell r="C4">
            <v>26.2</v>
          </cell>
        </row>
        <row r="5">
          <cell r="M5">
            <v>555.79999999999995</v>
          </cell>
          <cell r="O5">
            <v>1282</v>
          </cell>
        </row>
        <row r="7">
          <cell r="E7">
            <v>28</v>
          </cell>
          <cell r="M7">
            <v>548.79999999999995</v>
          </cell>
          <cell r="O7">
            <v>1250.5</v>
          </cell>
        </row>
        <row r="40">
          <cell r="C40" t="str">
            <v>Manitoba Hydro 2013-2016 Power Smart Plan, http://www.pub.gov.mb.ca/nfat/pdf/hydro_application/appendix_e_2013_16_power_smart_plan.pdf, Accessed January 23, 2015</v>
          </cell>
        </row>
        <row r="41">
          <cell r="C41" t="str">
            <v>Manitoba Hydro 2011-2012 Annual Power Smart Review, http://www.hydro.mb.ca/projects/development_plan/bc_documents/pub_095b_attachment_2.pdf, Access February 4, 2015</v>
          </cell>
        </row>
        <row r="42">
          <cell r="C42" t="str">
            <v>Manitoba Hydro 63rd Annual Report, http://www.hydro.mb.ca/corporate/ar/2013/publish/63rd%20Annual%20Report/files/assets/common/downloads/publication.pdf, Accessed January 23, 2015</v>
          </cell>
        </row>
        <row r="43">
          <cell r="C43" t="str">
            <v>Manitoba Hydro 62nd Annual Report, http://www.hydro.mb.ca/corporate/ar/2012/publish/files/assets/common/downloads/publication.pdf, Accessed January 23, 2015</v>
          </cell>
        </row>
        <row r="45">
          <cell r="C45" t="str">
            <v>Statistics Canada, http://www5.statcan.gc.ca/cansim/a01?lang=eng&amp;p2=1, Accessed January 23, 2015</v>
          </cell>
        </row>
      </sheetData>
      <sheetData sheetId="10"/>
      <sheetData sheetId="11"/>
      <sheetData sheetId="12"/>
      <sheetData sheetId="13"/>
      <sheetData sheetId="14">
        <row r="4">
          <cell r="C4">
            <v>135</v>
          </cell>
        </row>
        <row r="5">
          <cell r="E5">
            <v>120</v>
          </cell>
          <cell r="O5">
            <v>8214.7000000000007</v>
          </cell>
        </row>
        <row r="6">
          <cell r="M6">
            <v>4142</v>
          </cell>
        </row>
        <row r="34">
          <cell r="C34" t="str">
            <v>Hydro Quebec 2013 Annual Report, http://www.hydroquebec.com/publications/en/annual_report/pdf/annual-report-2013.pdf, Accessed January 28, 2015</v>
          </cell>
        </row>
        <row r="35">
          <cell r="C35" t="str">
            <v>Statistics Canada, http://www.statcan.gc.ca/tables-tableaux/sum-som/l01/cst01/demo02a-eng.htm, Accessed January 28, 2015</v>
          </cell>
        </row>
        <row r="44">
          <cell r="C44" t="str">
            <v>Plan Gobal En Efficacity Energetique Budget 2015, http://publicsde.regie-energie.qc.ca/projets/282/DocPrj/R-3905-2014-B-0038-Demande-Piece-2014_08_01.pdf, Accessed January 30, 2015</v>
          </cell>
        </row>
      </sheetData>
      <sheetData sheetId="15">
        <row r="4">
          <cell r="C4">
            <v>16.8</v>
          </cell>
        </row>
        <row r="5">
          <cell r="O5">
            <v>753.9</v>
          </cell>
        </row>
        <row r="6">
          <cell r="E6">
            <v>16.675999999999998</v>
          </cell>
          <cell r="M6">
            <v>351</v>
          </cell>
          <cell r="O6">
            <v>755.6</v>
          </cell>
        </row>
        <row r="12">
          <cell r="C12" t="str">
            <v>Efficiency New Brunswick 2014/15-2016/17 Electricity Efficiency Plan, http://www2.gnb.ca/content/dam/gnb/Departments/en/pdf/Publications/EfficiencyPlanExecutiveSummary.pdf, Accessed January 28, 2015</v>
          </cell>
        </row>
        <row r="13">
          <cell r="C13" t="str">
            <v>New Brunswick Power 2013 - 2014 Annual Report, http://www.nbpower.com/html/en/about/publications/annual/2014_Annual_Report_EN.pdf, Accessed January 28, 2015</v>
          </cell>
        </row>
        <row r="14">
          <cell r="C14" t="str">
            <v>Statistics Canada, http://www.statcan.gc.ca/tables-tableaux/sum-som/l01/cst01/demo02a-eng.htm, Accessed January 28, 2015</v>
          </cell>
        </row>
        <row r="15">
          <cell r="C15" t="str">
            <v>2012 - 2013 Efficiency New Brunswick Annual Report, http://0101.nccdn.net/1_5/250/0f8/0fb/2012-13-Annual-Report-FINAL.pdf, Accessed January 28, 2015</v>
          </cell>
        </row>
      </sheetData>
      <sheetData sheetId="16">
        <row r="4">
          <cell r="C4">
            <v>5.7439999999999998</v>
          </cell>
        </row>
        <row r="5">
          <cell r="O5">
            <v>526.97699999999998</v>
          </cell>
        </row>
        <row r="7">
          <cell r="E7">
            <v>4</v>
          </cell>
          <cell r="O7">
            <v>526.87400000000002</v>
          </cell>
        </row>
        <row r="14">
          <cell r="C14" t="str">
            <v>Newfoundland Five Year Energy Conservation Plan 2012 - 2016, http://www.pub.nl.ca/applications/NLH2013GRA/files/rfi/IN-NLH-009.pdf, Accessed January 27, 2015</v>
          </cell>
        </row>
        <row r="20">
          <cell r="C20" t="str">
            <v>Statistics Canada, http://www.stats.gov.nl.ca/statistics/population/PDF/Annual_Pop_Prov.PDF, accessed February 4, 2015</v>
          </cell>
        </row>
      </sheetData>
      <sheetData sheetId="17"/>
    </sheetDataSet>
  </externalBook>
</externalLink>
</file>

<file path=xl/tables/table1.xml><?xml version="1.0" encoding="utf-8"?>
<table xmlns="http://schemas.openxmlformats.org/spreadsheetml/2006/main" id="1" name="Table1" displayName="Table1" ref="A1:T9" totalsRowShown="0" headerRowDxfId="22" dataDxfId="21" tableBorderDxfId="20">
  <autoFilter ref="A1:T9"/>
  <sortState ref="A2:U9">
    <sortCondition descending="1" ref="K1:K9"/>
  </sortState>
  <tableColumns count="20">
    <tableColumn id="1" name="Province" dataDxfId="19"/>
    <tableColumn id="2" name="Program Administrator" dataDxfId="18"/>
    <tableColumn id="17" name="Exhibit Order" dataDxfId="17"/>
    <tableColumn id="3" name="Year" dataDxfId="16"/>
    <tableColumn id="14" name="Actual DSM Spend ($Million)" dataDxfId="15"/>
    <tableColumn id="19" name="Column1" dataDxfId="14"/>
    <tableColumn id="15" name="Population _x000a_(000's)" dataDxfId="13" dataCellStyle="Comma"/>
    <tableColumn id="20" name="Column2" dataDxfId="12" dataCellStyle="Comma"/>
    <tableColumn id="4" name="Number of Customers _x000a_(000's)" dataDxfId="11" dataCellStyle="Comma"/>
    <tableColumn id="21" name="Column3" dataDxfId="10" dataCellStyle="Comma"/>
    <tableColumn id="5" name="Actual $DSM/capita" dataDxfId="9" dataCellStyle="Comma">
      <calculatedColumnFormula>(E2*1000000)/(G2*1000)</calculatedColumnFormula>
    </tableColumn>
    <tableColumn id="6" name="Actual $DSM/customer" dataDxfId="8" dataCellStyle="Comma">
      <calculatedColumnFormula>(E2*1000000)/(I2*1000)</calculatedColumnFormula>
    </tableColumn>
    <tableColumn id="7" name="2015* Planned DSM Spend_x000a_($Millions)" dataDxfId="7"/>
    <tableColumn id="22" name="Column4" dataDxfId="6"/>
    <tableColumn id="8" name="Population in 2014_x000a_(000's)" dataDxfId="5"/>
    <tableColumn id="23" name="Column5" dataDxfId="4" dataCellStyle="Comma"/>
    <tableColumn id="9" name="Number of Customers in 2014_x000a_(000's)" dataDxfId="3"/>
    <tableColumn id="24" name="Column6" dataDxfId="2" dataCellStyle="Comma"/>
    <tableColumn id="10" name="Plan $DSM/capita" dataDxfId="1">
      <calculatedColumnFormula>(M2*1000000)/(O2*1000)</calculatedColumnFormula>
    </tableColumn>
    <tableColumn id="11" name="Plan $DSM/customer" dataDxfId="0">
      <calculatedColumnFormula>(M2*1000000)/(Q2*1000)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AD59"/>
  <sheetViews>
    <sheetView tabSelected="1" zoomScale="85" zoomScaleNormal="85" workbookViewId="0">
      <selection activeCell="G14" sqref="G14"/>
    </sheetView>
  </sheetViews>
  <sheetFormatPr defaultColWidth="9.140625" defaultRowHeight="15" x14ac:dyDescent="0.25"/>
  <cols>
    <col min="1" max="1" width="18" style="1" customWidth="1"/>
    <col min="2" max="2" width="27.140625" style="1" customWidth="1"/>
    <col min="3" max="3" width="8.42578125" style="1" customWidth="1"/>
    <col min="4" max="5" width="15.7109375" style="1" customWidth="1"/>
    <col min="6" max="6" width="6.28515625" style="1" customWidth="1"/>
    <col min="7" max="7" width="15.7109375" style="1" customWidth="1"/>
    <col min="8" max="8" width="6.140625" style="1" customWidth="1"/>
    <col min="9" max="9" width="15.7109375" style="1" customWidth="1"/>
    <col min="10" max="10" width="6.5703125" style="1" customWidth="1"/>
    <col min="11" max="13" width="15.7109375" style="1" customWidth="1"/>
    <col min="14" max="14" width="5.85546875" style="1" customWidth="1"/>
    <col min="15" max="15" width="15.7109375" style="1" customWidth="1"/>
    <col min="16" max="16" width="6.5703125" style="1" customWidth="1"/>
    <col min="17" max="17" width="15.7109375" style="1" customWidth="1"/>
    <col min="18" max="18" width="6.28515625" style="1" customWidth="1"/>
    <col min="19" max="20" width="15.7109375" style="1" customWidth="1"/>
    <col min="21" max="16384" width="9.140625" style="1"/>
  </cols>
  <sheetData>
    <row r="1" spans="1:30" ht="57.6" x14ac:dyDescent="0.3">
      <c r="A1" s="48" t="s">
        <v>55</v>
      </c>
      <c r="B1" s="48" t="s">
        <v>54</v>
      </c>
      <c r="C1" s="48" t="s">
        <v>53</v>
      </c>
      <c r="D1" s="48" t="s">
        <v>52</v>
      </c>
      <c r="E1" s="48" t="s">
        <v>51</v>
      </c>
      <c r="F1" s="48" t="s">
        <v>50</v>
      </c>
      <c r="G1" s="48" t="s">
        <v>49</v>
      </c>
      <c r="H1" s="48" t="s">
        <v>48</v>
      </c>
      <c r="I1" s="48" t="s">
        <v>47</v>
      </c>
      <c r="J1" s="48" t="s">
        <v>46</v>
      </c>
      <c r="K1" s="48" t="s">
        <v>45</v>
      </c>
      <c r="L1" s="48" t="s">
        <v>44</v>
      </c>
      <c r="M1" s="48" t="s">
        <v>43</v>
      </c>
      <c r="N1" s="48" t="s">
        <v>42</v>
      </c>
      <c r="O1" s="48" t="s">
        <v>41</v>
      </c>
      <c r="P1" s="48" t="s">
        <v>40</v>
      </c>
      <c r="Q1" s="48" t="s">
        <v>39</v>
      </c>
      <c r="R1" s="48" t="s">
        <v>38</v>
      </c>
      <c r="S1" s="48" t="s">
        <v>37</v>
      </c>
      <c r="T1" s="48" t="s">
        <v>36</v>
      </c>
    </row>
    <row r="2" spans="1:30" ht="14.45" x14ac:dyDescent="0.3">
      <c r="A2" s="30" t="s">
        <v>35</v>
      </c>
      <c r="B2" s="30" t="s">
        <v>34</v>
      </c>
      <c r="C2" s="30">
        <v>1.1000000000000001</v>
      </c>
      <c r="D2" s="38">
        <v>2014</v>
      </c>
      <c r="E2" s="37">
        <f>[1]ENSC!E5</f>
        <v>38.700000000000003</v>
      </c>
      <c r="F2" s="32">
        <v>1</v>
      </c>
      <c r="G2" s="36">
        <f>[1]ENSC!Q5</f>
        <v>942.7</v>
      </c>
      <c r="H2" s="32">
        <v>9</v>
      </c>
      <c r="I2" s="47">
        <f>[1]ENSC!O5</f>
        <v>501.2</v>
      </c>
      <c r="J2" s="32">
        <v>17</v>
      </c>
      <c r="K2" s="35">
        <f t="shared" ref="K2:K9" si="0">(E2*1000000)/(G2*1000)</f>
        <v>41.052296594887025</v>
      </c>
      <c r="L2" s="35">
        <f t="shared" ref="L2:L9" si="1">(E2*1000000)/(I2*1000)</f>
        <v>77.214684756584191</v>
      </c>
      <c r="M2" s="34">
        <f>[1]ENSC!C4</f>
        <v>39</v>
      </c>
      <c r="N2" s="32">
        <v>25</v>
      </c>
      <c r="O2" s="33">
        <f>[1]ENSC!Q5</f>
        <v>942.7</v>
      </c>
      <c r="P2" s="32">
        <v>33</v>
      </c>
      <c r="Q2" s="46">
        <f>[1]ENSC!O5</f>
        <v>501.2</v>
      </c>
      <c r="R2" s="32">
        <v>41</v>
      </c>
      <c r="S2" s="35">
        <f>(M2*1000000)/(O2*1000)</f>
        <v>41.370531452211729</v>
      </c>
      <c r="T2" s="35">
        <f>(M2*1000000)/(Q2*1000)</f>
        <v>77.813248204309659</v>
      </c>
    </row>
    <row r="3" spans="1:30" s="19" customFormat="1" ht="14.45" x14ac:dyDescent="0.3">
      <c r="A3" s="30" t="s">
        <v>33</v>
      </c>
      <c r="B3" s="30" t="s">
        <v>32</v>
      </c>
      <c r="C3" s="30">
        <v>1.2</v>
      </c>
      <c r="D3" s="38">
        <v>2014</v>
      </c>
      <c r="E3" s="37">
        <f>[1]BCH!E6</f>
        <v>120.279</v>
      </c>
      <c r="F3" s="32">
        <v>2</v>
      </c>
      <c r="G3" s="36">
        <f>[1]BCH!U6</f>
        <v>4631.3019999999997</v>
      </c>
      <c r="H3" s="32">
        <v>10</v>
      </c>
      <c r="I3" s="36">
        <f>[1]BCH!S6</f>
        <v>1914.788</v>
      </c>
      <c r="J3" s="32">
        <v>18</v>
      </c>
      <c r="K3" s="35">
        <f t="shared" si="0"/>
        <v>25.970882486177754</v>
      </c>
      <c r="L3" s="35">
        <f t="shared" si="1"/>
        <v>62.815831308740187</v>
      </c>
      <c r="M3" s="34">
        <f>[1]BCH!C5</f>
        <v>148</v>
      </c>
      <c r="N3" s="32">
        <v>26</v>
      </c>
      <c r="O3" s="33">
        <f>[1]BCH!U6</f>
        <v>4631.3019999999997</v>
      </c>
      <c r="P3" s="32">
        <v>34</v>
      </c>
      <c r="Q3" s="33">
        <f>[1]BCH!S6</f>
        <v>1914.788</v>
      </c>
      <c r="R3" s="32">
        <v>42</v>
      </c>
      <c r="S3" s="31">
        <f>(M3*1000000)/(O3*1000)</f>
        <v>31.956456305375898</v>
      </c>
      <c r="T3" s="31">
        <f>(M3*1000000)/(Q3*1000)</f>
        <v>77.293152035630058</v>
      </c>
    </row>
    <row r="4" spans="1:30" ht="14.45" x14ac:dyDescent="0.3">
      <c r="A4" s="30" t="s">
        <v>31</v>
      </c>
      <c r="B4" s="45" t="s">
        <v>30</v>
      </c>
      <c r="C4" s="45">
        <v>1.4</v>
      </c>
      <c r="D4" s="38">
        <v>2012</v>
      </c>
      <c r="E4" s="37">
        <f>[1]MH!E7</f>
        <v>28</v>
      </c>
      <c r="F4" s="42">
        <v>3</v>
      </c>
      <c r="G4" s="44">
        <f>[1]MH!O7</f>
        <v>1250.5</v>
      </c>
      <c r="H4" s="42">
        <v>11</v>
      </c>
      <c r="I4" s="36">
        <f>[1]MH!M7</f>
        <v>548.79999999999995</v>
      </c>
      <c r="J4" s="42">
        <v>19</v>
      </c>
      <c r="K4" s="35">
        <f t="shared" si="0"/>
        <v>22.391043582566972</v>
      </c>
      <c r="L4" s="35">
        <f t="shared" si="1"/>
        <v>51.020408163265309</v>
      </c>
      <c r="M4" s="34">
        <f>[1]MH!C4</f>
        <v>26.2</v>
      </c>
      <c r="N4" s="42">
        <v>27</v>
      </c>
      <c r="O4" s="43">
        <f>[1]MH!O5</f>
        <v>1282</v>
      </c>
      <c r="P4" s="42">
        <v>35</v>
      </c>
      <c r="Q4" s="33">
        <f>[1]MH!M5</f>
        <v>555.79999999999995</v>
      </c>
      <c r="R4" s="42">
        <v>43</v>
      </c>
      <c r="S4" s="31">
        <f>(M4*1000000)/(O4*1000)</f>
        <v>20.436817472698909</v>
      </c>
      <c r="T4" s="31">
        <f>(M4*1000000)/(Q4*1000)</f>
        <v>47.139258726160492</v>
      </c>
    </row>
    <row r="5" spans="1:30" s="19" customFormat="1" ht="14.45" x14ac:dyDescent="0.3">
      <c r="A5" s="30" t="s">
        <v>29</v>
      </c>
      <c r="B5" s="30" t="s">
        <v>28</v>
      </c>
      <c r="C5" s="30">
        <v>1.7</v>
      </c>
      <c r="D5" s="38">
        <v>2013</v>
      </c>
      <c r="E5" s="37">
        <f>[1]ENB!E6</f>
        <v>16.675999999999998</v>
      </c>
      <c r="F5" s="32">
        <v>4</v>
      </c>
      <c r="G5" s="36">
        <f>[1]ENB!O6</f>
        <v>755.6</v>
      </c>
      <c r="H5" s="32">
        <v>12</v>
      </c>
      <c r="I5" s="36">
        <f>[1]ENB!M6</f>
        <v>351</v>
      </c>
      <c r="J5" s="32">
        <v>20</v>
      </c>
      <c r="K5" s="35">
        <f t="shared" si="0"/>
        <v>22.069878242456323</v>
      </c>
      <c r="L5" s="35">
        <f t="shared" si="1"/>
        <v>47.509971509971507</v>
      </c>
      <c r="M5" s="34">
        <f>[1]ENB!C4</f>
        <v>16.8</v>
      </c>
      <c r="N5" s="32">
        <v>28</v>
      </c>
      <c r="O5" s="33">
        <f>[1]ENB!O5</f>
        <v>753.9</v>
      </c>
      <c r="P5" s="32">
        <v>36</v>
      </c>
      <c r="Q5" s="33">
        <f>[1]ENB!M6</f>
        <v>351</v>
      </c>
      <c r="R5" s="32">
        <v>44</v>
      </c>
      <c r="S5" s="31">
        <f>(M5*1000000)/(O5*1000)</f>
        <v>22.284122562674096</v>
      </c>
      <c r="T5" s="31">
        <f>(M5*1000000)/(Q5*1000)</f>
        <v>47.863247863247864</v>
      </c>
    </row>
    <row r="6" spans="1:30" ht="14.45" x14ac:dyDescent="0.3">
      <c r="A6" s="30" t="s">
        <v>27</v>
      </c>
      <c r="B6" s="30" t="s">
        <v>26</v>
      </c>
      <c r="C6" s="30">
        <v>1.5</v>
      </c>
      <c r="D6" s="38">
        <v>2013</v>
      </c>
      <c r="E6" s="37">
        <v>266.5</v>
      </c>
      <c r="F6" s="32">
        <v>5</v>
      </c>
      <c r="G6" s="41">
        <v>13550.9</v>
      </c>
      <c r="H6" s="32">
        <v>13</v>
      </c>
      <c r="I6" s="36">
        <v>4800</v>
      </c>
      <c r="J6" s="32">
        <v>21</v>
      </c>
      <c r="K6" s="35">
        <f t="shared" si="0"/>
        <v>19.666590410969015</v>
      </c>
      <c r="L6" s="35">
        <f t="shared" si="1"/>
        <v>55.520833333333336</v>
      </c>
      <c r="M6" s="40">
        <f>(1835264931/1000000)/6</f>
        <v>305.87748849999997</v>
      </c>
      <c r="N6" s="32">
        <v>29</v>
      </c>
      <c r="O6" s="39">
        <v>13550.9</v>
      </c>
      <c r="P6" s="32">
        <v>37</v>
      </c>
      <c r="Q6" s="33">
        <v>4800</v>
      </c>
      <c r="R6" s="32">
        <v>45</v>
      </c>
      <c r="S6" s="31">
        <f>((M6*1000000)/(O6*1000))</f>
        <v>22.572485111689993</v>
      </c>
      <c r="T6" s="31">
        <f>((M6*1000000)/(Q6*1000))</f>
        <v>63.72447677083332</v>
      </c>
    </row>
    <row r="7" spans="1:30" ht="14.45" x14ac:dyDescent="0.3">
      <c r="A7" s="30" t="s">
        <v>25</v>
      </c>
      <c r="B7" s="30" t="s">
        <v>24</v>
      </c>
      <c r="C7" s="30">
        <v>1.6</v>
      </c>
      <c r="D7" s="38">
        <v>2014</v>
      </c>
      <c r="E7" s="37">
        <f>[1]HQ!E5</f>
        <v>120</v>
      </c>
      <c r="F7" s="32">
        <v>6</v>
      </c>
      <c r="G7" s="36">
        <f>[1]HQ!O5</f>
        <v>8214.7000000000007</v>
      </c>
      <c r="H7" s="32">
        <v>14</v>
      </c>
      <c r="I7" s="36">
        <f>[1]HQ!M6</f>
        <v>4142</v>
      </c>
      <c r="J7" s="32">
        <v>22</v>
      </c>
      <c r="K7" s="35">
        <f t="shared" si="0"/>
        <v>14.607958902942284</v>
      </c>
      <c r="L7" s="35">
        <f t="shared" si="1"/>
        <v>28.971511347175277</v>
      </c>
      <c r="M7" s="34">
        <f>[1]HQ!C4</f>
        <v>135</v>
      </c>
      <c r="N7" s="32">
        <v>30</v>
      </c>
      <c r="O7" s="33">
        <f>[1]HQ!O5</f>
        <v>8214.7000000000007</v>
      </c>
      <c r="P7" s="32">
        <v>38</v>
      </c>
      <c r="Q7" s="33">
        <f>[1]HQ!M6</f>
        <v>4142</v>
      </c>
      <c r="R7" s="32">
        <v>46</v>
      </c>
      <c r="S7" s="31">
        <f>(M7*1000000)/(O7*1000)</f>
        <v>16.43395376581007</v>
      </c>
      <c r="T7" s="31">
        <f>(M7*1000000)/(Q7*1000)</f>
        <v>32.592950265572185</v>
      </c>
    </row>
    <row r="8" spans="1:30" s="19" customFormat="1" ht="14.45" x14ac:dyDescent="0.3">
      <c r="A8" s="30" t="s">
        <v>23</v>
      </c>
      <c r="B8" s="30" t="s">
        <v>22</v>
      </c>
      <c r="C8" s="30">
        <v>1.3</v>
      </c>
      <c r="D8" s="38">
        <v>2013</v>
      </c>
      <c r="E8" s="37">
        <f>[1]SP!E6</f>
        <v>15.4</v>
      </c>
      <c r="F8" s="32">
        <v>7</v>
      </c>
      <c r="G8" s="36">
        <f>[1]SP!S6</f>
        <v>1106.2</v>
      </c>
      <c r="H8" s="32">
        <v>15</v>
      </c>
      <c r="I8" s="36">
        <f>[1]SP!Q6</f>
        <v>500.92200000000003</v>
      </c>
      <c r="J8" s="32">
        <v>23</v>
      </c>
      <c r="K8" s="35">
        <f t="shared" si="0"/>
        <v>13.921533176640752</v>
      </c>
      <c r="L8" s="35">
        <f t="shared" si="1"/>
        <v>30.743309337581501</v>
      </c>
      <c r="M8" s="34">
        <f>[1]SP!C4</f>
        <v>10</v>
      </c>
      <c r="N8" s="32">
        <v>31</v>
      </c>
      <c r="O8" s="33">
        <f>[1]SP!S5</f>
        <v>1125.4000000000001</v>
      </c>
      <c r="P8" s="32">
        <v>39</v>
      </c>
      <c r="Q8" s="33">
        <f>[1]SP!Q6</f>
        <v>500.92200000000003</v>
      </c>
      <c r="R8" s="32">
        <v>47</v>
      </c>
      <c r="S8" s="31">
        <f>(M8*1000000)/(O8*1000)</f>
        <v>8.8857295183934593</v>
      </c>
      <c r="T8" s="31">
        <f>(M8*1000000)/(Q8*1000)</f>
        <v>19.963187881546428</v>
      </c>
    </row>
    <row r="9" spans="1:30" s="19" customFormat="1" ht="14.45" x14ac:dyDescent="0.3">
      <c r="A9" s="30" t="s">
        <v>21</v>
      </c>
      <c r="B9" s="29" t="s">
        <v>20</v>
      </c>
      <c r="C9" s="29">
        <v>1.8</v>
      </c>
      <c r="D9" s="28">
        <v>2012</v>
      </c>
      <c r="E9" s="27">
        <f>[1]NLP.NLLH!E7</f>
        <v>4</v>
      </c>
      <c r="F9" s="21">
        <v>8</v>
      </c>
      <c r="G9" s="26">
        <f>[1]NLP.NLLH!O7</f>
        <v>526.87400000000002</v>
      </c>
      <c r="H9" s="21">
        <v>16</v>
      </c>
      <c r="I9" s="26">
        <v>280</v>
      </c>
      <c r="J9" s="21">
        <v>24</v>
      </c>
      <c r="K9" s="25">
        <f t="shared" si="0"/>
        <v>7.5919479799724412</v>
      </c>
      <c r="L9" s="25">
        <f t="shared" si="1"/>
        <v>14.285714285714286</v>
      </c>
      <c r="M9" s="24">
        <f>[1]NLP.NLLH!C4</f>
        <v>5.7439999999999998</v>
      </c>
      <c r="N9" s="21">
        <v>32</v>
      </c>
      <c r="O9" s="23">
        <f>[1]NLP.NLLH!O5</f>
        <v>526.97699999999998</v>
      </c>
      <c r="P9" s="21">
        <v>40</v>
      </c>
      <c r="Q9" s="22">
        <v>280</v>
      </c>
      <c r="R9" s="21">
        <v>48</v>
      </c>
      <c r="S9" s="20">
        <f>(M9*1000000)/(O9*1000)</f>
        <v>10.899906447529968</v>
      </c>
      <c r="T9" s="20">
        <f>(M9*1000000)/(Q9*1000)</f>
        <v>20.514285714285716</v>
      </c>
    </row>
    <row r="11" spans="1:30" ht="14.45" x14ac:dyDescent="0.3">
      <c r="A11" s="18"/>
      <c r="B11" s="17" t="s">
        <v>19</v>
      </c>
      <c r="E11" s="17"/>
      <c r="F11" s="17"/>
      <c r="G11" s="17"/>
      <c r="H11" s="17"/>
      <c r="I11" s="15"/>
      <c r="J11" s="15"/>
      <c r="K11" s="15"/>
      <c r="L11" s="16"/>
      <c r="M11" s="15"/>
      <c r="N11" s="15"/>
      <c r="O11" s="15"/>
      <c r="P11" s="15"/>
      <c r="Q11" s="14"/>
      <c r="R11" s="14"/>
      <c r="S11" s="13" t="s">
        <v>18</v>
      </c>
      <c r="T11" s="12" t="s">
        <v>17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0" ht="14.45" x14ac:dyDescent="0.3">
      <c r="A12" s="6">
        <v>1</v>
      </c>
      <c r="B12" s="1" t="str">
        <f>[1]ENSC!C27</f>
        <v>EfficiencyOne Evidence, February 27, 2015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0">
        <v>6</v>
      </c>
      <c r="T12" s="9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4.45" x14ac:dyDescent="0.3">
      <c r="A13" s="4">
        <v>2</v>
      </c>
      <c r="B13" s="1" t="str">
        <f>[1]BCH!C41</f>
        <v>BC Hydro Report on DSM Activities, http://www.bcuc.com/Documents/Proceedings/2014/DOC_41968_A2-1_BCH-DSM-Activities_Rpt_F2014.pdf, access Feb 2, 2015.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0">
        <v>8</v>
      </c>
      <c r="T13" s="9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4.45" x14ac:dyDescent="0.3">
      <c r="A14" s="6">
        <v>3</v>
      </c>
      <c r="B14" s="1" t="str">
        <f>[1]MH!C41</f>
        <v>Manitoba Hydro 2011-2012 Annual Power Smart Review, http://www.hydro.mb.ca/projects/development_plan/bc_documents/pub_095b_attachment_2.pdf, Access February 4, 2015</v>
      </c>
      <c r="S14" s="3" t="s">
        <v>16</v>
      </c>
      <c r="T14" s="2"/>
    </row>
    <row r="15" spans="1:30" ht="14.45" x14ac:dyDescent="0.3">
      <c r="A15" s="4">
        <v>4</v>
      </c>
      <c r="B15" s="1" t="str">
        <f>[1]ENB!C15</f>
        <v>2012 - 2013 Efficiency New Brunswick Annual Report, http://0101.nccdn.net/1_5/250/0f8/0fb/2012-13-Annual-Report-FINAL.pdf, Accessed January 28, 2015</v>
      </c>
      <c r="S15" s="3">
        <v>33</v>
      </c>
      <c r="T15" s="2"/>
    </row>
    <row r="16" spans="1:30" ht="14.45" x14ac:dyDescent="0.3">
      <c r="A16" s="6">
        <v>5</v>
      </c>
      <c r="B16" s="4" t="s">
        <v>15</v>
      </c>
      <c r="S16" s="3" t="s">
        <v>14</v>
      </c>
      <c r="T16" s="2"/>
    </row>
    <row r="17" spans="1:20" ht="14.45" x14ac:dyDescent="0.3">
      <c r="A17" s="4">
        <v>6</v>
      </c>
      <c r="B17" s="1" t="str">
        <f>[1]HQ!C44</f>
        <v>Plan Gobal En Efficacity Energetique Budget 2015, http://publicsde.regie-energie.qc.ca/projets/282/DocPrj/R-3905-2014-B-0038-Demande-Piece-2014_08_01.pdf, Accessed January 30, 2015</v>
      </c>
      <c r="S17" s="3">
        <v>6</v>
      </c>
      <c r="T17" s="2"/>
    </row>
    <row r="18" spans="1:20" ht="14.45" x14ac:dyDescent="0.3">
      <c r="A18" s="6">
        <v>7</v>
      </c>
      <c r="B18" s="1" t="str">
        <f>[1]SP!C39</f>
        <v>SaskPower Responses to SIECA Second Round, Attachment 2, http://www.saskratereview.ca/index.php?option=com_content&amp;view=article&amp;id=50&amp;Itemid=16, Accessed January 23, 2015</v>
      </c>
      <c r="S18" s="3" t="s">
        <v>13</v>
      </c>
      <c r="T18" s="2"/>
    </row>
    <row r="19" spans="1:20" ht="14.45" x14ac:dyDescent="0.3">
      <c r="A19" s="4">
        <v>8</v>
      </c>
      <c r="B19" s="1" t="str">
        <f>[1]NLP.NLLH!C14</f>
        <v>Newfoundland Five Year Energy Conservation Plan 2012 - 2016, http://www.pub.nl.ca/applications/NLH2013GRA/files/rfi/IN-NLH-009.pdf, Accessed January 27, 2015</v>
      </c>
      <c r="S19" s="3" t="s">
        <v>12</v>
      </c>
      <c r="T19" s="2"/>
    </row>
    <row r="20" spans="1:20" ht="14.45" x14ac:dyDescent="0.3">
      <c r="A20" s="6">
        <v>9</v>
      </c>
      <c r="B20" s="1" t="str">
        <f>[1]ENSC!C29</f>
        <v xml:space="preserve">Statistics Canada, CANSIM, table 051-0001, http://www5.statcan.gc.ca/cansim/search-recherche?lang=eng&amp;searchTypeByBalue=1&amp;pattern=051-0001&amp;p2=37 </v>
      </c>
      <c r="S20" s="3"/>
      <c r="T20" s="2"/>
    </row>
    <row r="21" spans="1:20" ht="14.45" x14ac:dyDescent="0.3">
      <c r="A21" s="4">
        <v>10</v>
      </c>
      <c r="B21" s="1" t="str">
        <f>[1]BCH!C33</f>
        <v>Statistics Canada, http://www.bcstats.gov.bc.ca/StatisticsBySubject/Demography/PopulationEstimates.aspx, accessed January 28, 2015.</v>
      </c>
      <c r="S21" s="3"/>
      <c r="T21" s="2"/>
    </row>
    <row r="22" spans="1:20" ht="14.45" x14ac:dyDescent="0.3">
      <c r="A22" s="6">
        <v>11</v>
      </c>
      <c r="B22" s="1" t="str">
        <f>[1]MH!C45</f>
        <v>Statistics Canada, http://www5.statcan.gc.ca/cansim/a01?lang=eng&amp;p2=1, Accessed January 23, 2015</v>
      </c>
      <c r="S22" s="3"/>
      <c r="T22" s="2"/>
    </row>
    <row r="23" spans="1:20" ht="14.45" x14ac:dyDescent="0.3">
      <c r="A23" s="4">
        <v>12</v>
      </c>
      <c r="B23" s="1" t="str">
        <f>[1]ENB!C14</f>
        <v>Statistics Canada, http://www.statcan.gc.ca/tables-tableaux/sum-som/l01/cst01/demo02a-eng.htm, Accessed January 28, 2015</v>
      </c>
      <c r="S23" s="3"/>
      <c r="T23" s="2"/>
    </row>
    <row r="24" spans="1:20" ht="14.45" x14ac:dyDescent="0.3">
      <c r="A24" s="6">
        <v>13</v>
      </c>
      <c r="B24" t="s">
        <v>4</v>
      </c>
      <c r="S24" s="3"/>
      <c r="T24" s="2"/>
    </row>
    <row r="25" spans="1:20" ht="14.45" x14ac:dyDescent="0.3">
      <c r="A25" s="4">
        <v>14</v>
      </c>
      <c r="B25" s="1" t="str">
        <f>[1]HQ!C35</f>
        <v>Statistics Canada, http://www.statcan.gc.ca/tables-tableaux/sum-som/l01/cst01/demo02a-eng.htm, Accessed January 28, 2015</v>
      </c>
      <c r="S25" s="3"/>
      <c r="T25" s="2"/>
    </row>
    <row r="26" spans="1:20" ht="14.45" x14ac:dyDescent="0.3">
      <c r="A26" s="6">
        <v>15</v>
      </c>
      <c r="B26" s="1" t="str">
        <f>[1]SP!C40</f>
        <v>Statistics Canada, http://www5.statcan.gc.ca/cansim/a01?lang=eng&amp;p2=1, Accessed January 23, 2015</v>
      </c>
      <c r="S26" s="3"/>
      <c r="T26" s="2"/>
    </row>
    <row r="27" spans="1:20" ht="14.45" x14ac:dyDescent="0.3">
      <c r="A27" s="4">
        <v>16</v>
      </c>
      <c r="B27" s="1" t="str">
        <f>[1]NLP.NLLH!C20</f>
        <v>Statistics Canada, http://www.stats.gov.nl.ca/statistics/population/PDF/Annual_Pop_Prov.PDF, accessed February 4, 2015</v>
      </c>
      <c r="S27" s="3"/>
      <c r="T27" s="2"/>
    </row>
    <row r="28" spans="1:20" ht="14.45" x14ac:dyDescent="0.3">
      <c r="A28" s="6">
        <v>17</v>
      </c>
      <c r="B28" s="1" t="str">
        <f>[1]ENSC!C29</f>
        <v xml:space="preserve">Statistics Canada, CANSIM, table 051-0001, http://www5.statcan.gc.ca/cansim/search-recherche?lang=eng&amp;searchTypeByBalue=1&amp;pattern=051-0001&amp;p2=37 </v>
      </c>
      <c r="S28" s="3" t="s">
        <v>3</v>
      </c>
      <c r="T28" s="2"/>
    </row>
    <row r="29" spans="1:20" ht="14.45" x14ac:dyDescent="0.3">
      <c r="A29" s="4">
        <v>18</v>
      </c>
      <c r="B29" s="1" t="str">
        <f>[1]BCH!C35</f>
        <v>BC Hydro Quick Facts June 2014, https://www.bchydro.com/content/dam/BCHydro/customer-portal/documents/corporate/accountability-reports/financial-reports/annual-reports/bc-hydro-annual-report-quick-facts-june-2014.pdf, accessed January 28, 2015.</v>
      </c>
      <c r="S29" s="3">
        <v>2</v>
      </c>
      <c r="T29" s="2"/>
    </row>
    <row r="30" spans="1:20" x14ac:dyDescent="0.25">
      <c r="A30" s="6">
        <v>19</v>
      </c>
      <c r="B30" s="1" t="str">
        <f>[1]MH!C43</f>
        <v>Manitoba Hydro 62nd Annual Report, http://www.hydro.mb.ca/corporate/ar/2012/publish/files/assets/common/downloads/publication.pdf, Accessed January 23, 2015</v>
      </c>
      <c r="S30" s="3">
        <v>26</v>
      </c>
      <c r="T30" s="2"/>
    </row>
    <row r="31" spans="1:20" x14ac:dyDescent="0.25">
      <c r="A31" s="4">
        <v>20</v>
      </c>
      <c r="B31" s="1" t="str">
        <f>[1]ENB!C13</f>
        <v>New Brunswick Power 2013 - 2014 Annual Report, http://www.nbpower.com/html/en/about/publications/annual/2014_Annual_Report_EN.pdf, Accessed January 28, 2015</v>
      </c>
      <c r="S31" s="3">
        <v>87</v>
      </c>
      <c r="T31" s="2"/>
    </row>
    <row r="32" spans="1:20" x14ac:dyDescent="0.25">
      <c r="A32" s="6">
        <v>21</v>
      </c>
      <c r="B32" s="8" t="s">
        <v>2</v>
      </c>
      <c r="S32" s="3">
        <v>2</v>
      </c>
      <c r="T32" s="2"/>
    </row>
    <row r="33" spans="1:20" x14ac:dyDescent="0.25">
      <c r="A33" s="4">
        <v>22</v>
      </c>
      <c r="B33" s="1" t="str">
        <f>[1]HQ!C34</f>
        <v>Hydro Quebec 2013 Annual Report, http://www.hydroquebec.com/publications/en/annual_report/pdf/annual-report-2013.pdf, Accessed January 28, 2015</v>
      </c>
      <c r="S33" s="3">
        <v>2</v>
      </c>
      <c r="T33" s="2">
        <v>2013</v>
      </c>
    </row>
    <row r="34" spans="1:20" x14ac:dyDescent="0.25">
      <c r="A34" s="6">
        <v>23</v>
      </c>
      <c r="B34" s="1" t="str">
        <f>[1]SP!C38</f>
        <v>SaskPower 2014, 2015, 2016 Rate Review, http://www.saskratereview.ca/images/docs/SaskPower2013/minimum-filing-requirements.pdf, Accessed January 23, 2015</v>
      </c>
      <c r="S34" s="3">
        <v>8</v>
      </c>
      <c r="T34" s="2"/>
    </row>
    <row r="35" spans="1:20" x14ac:dyDescent="0.25">
      <c r="A35" s="4">
        <v>24</v>
      </c>
      <c r="B35" s="1" t="s">
        <v>11</v>
      </c>
      <c r="S35" s="3"/>
      <c r="T35" s="2" t="s">
        <v>0</v>
      </c>
    </row>
    <row r="36" spans="1:20" x14ac:dyDescent="0.25">
      <c r="A36" s="6">
        <v>25</v>
      </c>
      <c r="B36" s="1" t="str">
        <f>[1]ENSC!C27</f>
        <v>EfficiencyOne Evidence, February 27, 2015</v>
      </c>
      <c r="S36" s="3" t="s">
        <v>10</v>
      </c>
      <c r="T36" s="5"/>
    </row>
    <row r="37" spans="1:20" x14ac:dyDescent="0.25">
      <c r="A37" s="4">
        <v>26</v>
      </c>
      <c r="B37" s="1" t="str">
        <f>[1]BCH!C32</f>
        <v>BC Hydro F2015 to F2016 Revenue Requirements Rate Application, https://www.bchydro.com/content/dam/BCHydro/customer-portal/documents/corporate/regulatory-planning-documents/revenue-requirements/RRRA-2015-2016-main.pdf, Accessed January 19, 2015.</v>
      </c>
      <c r="S37" s="3" t="s">
        <v>9</v>
      </c>
      <c r="T37" s="2"/>
    </row>
    <row r="38" spans="1:20" x14ac:dyDescent="0.25">
      <c r="A38" s="6">
        <v>27</v>
      </c>
      <c r="B38" s="1" t="str">
        <f>[1]MH!C40</f>
        <v>Manitoba Hydro 2013-2016 Power Smart Plan, http://www.pub.gov.mb.ca/nfat/pdf/hydro_application/appendix_e_2013_16_power_smart_plan.pdf, Accessed January 23, 2015</v>
      </c>
      <c r="S38" s="3">
        <v>31</v>
      </c>
      <c r="T38" s="2"/>
    </row>
    <row r="39" spans="1:20" x14ac:dyDescent="0.25">
      <c r="A39" s="4">
        <v>28</v>
      </c>
      <c r="B39" s="1" t="str">
        <f>[1]ENB!C12</f>
        <v>Efficiency New Brunswick 2014/15-2016/17 Electricity Efficiency Plan, http://www2.gnb.ca/content/dam/gnb/Departments/en/pdf/Publications/EfficiencyPlanExecutiveSummary.pdf, Accessed January 28, 2015</v>
      </c>
      <c r="S39" s="3">
        <v>2</v>
      </c>
      <c r="T39" s="2"/>
    </row>
    <row r="40" spans="1:20" x14ac:dyDescent="0.25">
      <c r="A40" s="6">
        <v>29</v>
      </c>
      <c r="B40" s="4" t="s">
        <v>8</v>
      </c>
      <c r="S40" s="3">
        <v>2</v>
      </c>
      <c r="T40" s="2" t="s">
        <v>7</v>
      </c>
    </row>
    <row r="41" spans="1:20" x14ac:dyDescent="0.25">
      <c r="A41" s="4">
        <v>30</v>
      </c>
      <c r="B41" s="1" t="str">
        <f>[1]HQ!C44</f>
        <v>Plan Gobal En Efficacity Energetique Budget 2015, http://publicsde.regie-energie.qc.ca/projets/282/DocPrj/R-3905-2014-B-0038-Demande-Piece-2014_08_01.pdf, Accessed January 30, 2015</v>
      </c>
      <c r="S41" s="3">
        <v>7</v>
      </c>
      <c r="T41" s="2"/>
    </row>
    <row r="42" spans="1:20" x14ac:dyDescent="0.25">
      <c r="A42" s="6">
        <v>31</v>
      </c>
      <c r="B42" s="1" t="str">
        <f>[1]SP!C41</f>
        <v xml:space="preserve">Final Independent Report for the Saskatchewan Rate Review Panel  on SaskPower's 2014-2016 Rate Plan, Forkast Consulting, 2014, http://www.saskratereview.ca/images/docs/SaskPower2013/2014-spc-final-april-10-with-cover-and-executive-summary.pdf </v>
      </c>
      <c r="S42" s="3">
        <v>66</v>
      </c>
      <c r="T42" s="2"/>
    </row>
    <row r="43" spans="1:20" x14ac:dyDescent="0.25">
      <c r="A43" s="4">
        <v>32</v>
      </c>
      <c r="B43" s="1" t="str">
        <f>[1]NLP.NLLH!C14</f>
        <v>Newfoundland Five Year Energy Conservation Plan 2012 - 2016, http://www.pub.nl.ca/applications/NLH2013GRA/files/rfi/IN-NLH-009.pdf, Accessed January 27, 2015</v>
      </c>
      <c r="S43" s="3">
        <v>21</v>
      </c>
      <c r="T43" s="2" t="s">
        <v>6</v>
      </c>
    </row>
    <row r="44" spans="1:20" x14ac:dyDescent="0.25">
      <c r="A44" s="6">
        <v>33</v>
      </c>
      <c r="B44" s="1" t="str">
        <f>[1]ENSC!C29</f>
        <v xml:space="preserve">Statistics Canada, CANSIM, table 051-0001, http://www5.statcan.gc.ca/cansim/search-recherche?lang=eng&amp;searchTypeByBalue=1&amp;pattern=051-0001&amp;p2=37 </v>
      </c>
      <c r="S44" s="3" t="s">
        <v>5</v>
      </c>
      <c r="T44" s="2"/>
    </row>
    <row r="45" spans="1:20" x14ac:dyDescent="0.25">
      <c r="A45" s="4">
        <v>34</v>
      </c>
      <c r="B45" s="1" t="str">
        <f>[1]BCH!C33</f>
        <v>Statistics Canada, http://www.bcstats.gov.bc.ca/StatisticsBySubject/Demography/PopulationEstimates.aspx, accessed January 28, 2015.</v>
      </c>
      <c r="S45" s="3"/>
      <c r="T45" s="2"/>
    </row>
    <row r="46" spans="1:20" x14ac:dyDescent="0.25">
      <c r="A46" s="6">
        <v>35</v>
      </c>
      <c r="B46" s="1" t="str">
        <f>[1]MH!C45</f>
        <v>Statistics Canada, http://www5.statcan.gc.ca/cansim/a01?lang=eng&amp;p2=1, Accessed January 23, 2015</v>
      </c>
      <c r="S46" s="3"/>
      <c r="T46" s="2"/>
    </row>
    <row r="47" spans="1:20" x14ac:dyDescent="0.25">
      <c r="A47" s="4">
        <v>36</v>
      </c>
      <c r="B47" s="1" t="str">
        <f>[1]ENB!C14</f>
        <v>Statistics Canada, http://www.statcan.gc.ca/tables-tableaux/sum-som/l01/cst01/demo02a-eng.htm, Accessed January 28, 2015</v>
      </c>
      <c r="S47" s="3"/>
      <c r="T47" s="2"/>
    </row>
    <row r="48" spans="1:20" x14ac:dyDescent="0.25">
      <c r="A48" s="6">
        <v>37</v>
      </c>
      <c r="B48" t="s">
        <v>4</v>
      </c>
      <c r="S48" s="3"/>
      <c r="T48" s="2"/>
    </row>
    <row r="49" spans="1:20" x14ac:dyDescent="0.25">
      <c r="A49" s="4">
        <v>38</v>
      </c>
      <c r="B49" s="1" t="str">
        <f>[1]HQ!C35</f>
        <v>Statistics Canada, http://www.statcan.gc.ca/tables-tableaux/sum-som/l01/cst01/demo02a-eng.htm, Accessed January 28, 2015</v>
      </c>
      <c r="S49" s="3"/>
      <c r="T49" s="2"/>
    </row>
    <row r="50" spans="1:20" x14ac:dyDescent="0.25">
      <c r="A50" s="6">
        <v>39</v>
      </c>
      <c r="B50" s="1" t="str">
        <f>[1]SP!C40</f>
        <v>Statistics Canada, http://www5.statcan.gc.ca/cansim/a01?lang=eng&amp;p2=1, Accessed January 23, 2015</v>
      </c>
      <c r="S50" s="3"/>
      <c r="T50" s="2"/>
    </row>
    <row r="51" spans="1:20" x14ac:dyDescent="0.25">
      <c r="A51" s="4">
        <v>40</v>
      </c>
      <c r="B51" s="1" t="str">
        <f>[1]NLP.NLLH!$C$20</f>
        <v>Statistics Canada, http://www.stats.gov.nl.ca/statistics/population/PDF/Annual_Pop_Prov.PDF, accessed February 4, 2015</v>
      </c>
      <c r="S51" s="3"/>
      <c r="T51" s="2"/>
    </row>
    <row r="52" spans="1:20" x14ac:dyDescent="0.25">
      <c r="A52" s="6">
        <v>41</v>
      </c>
      <c r="B52" s="1" t="str">
        <f>[1]ENSC!C29</f>
        <v xml:space="preserve">Statistics Canada, CANSIM, table 051-0001, http://www5.statcan.gc.ca/cansim/search-recherche?lang=eng&amp;searchTypeByBalue=1&amp;pattern=051-0001&amp;p2=37 </v>
      </c>
      <c r="S52" s="3" t="s">
        <v>3</v>
      </c>
      <c r="T52" s="5"/>
    </row>
    <row r="53" spans="1:20" x14ac:dyDescent="0.25">
      <c r="A53" s="4">
        <v>42</v>
      </c>
      <c r="B53" s="1" t="str">
        <f>[1]BCH!C35</f>
        <v>BC Hydro Quick Facts June 2014, https://www.bchydro.com/content/dam/BCHydro/customer-portal/documents/corporate/accountability-reports/financial-reports/annual-reports/bc-hydro-annual-report-quick-facts-june-2014.pdf, accessed January 28, 2015.</v>
      </c>
      <c r="S53" s="3">
        <v>2</v>
      </c>
      <c r="T53" s="5"/>
    </row>
    <row r="54" spans="1:20" x14ac:dyDescent="0.25">
      <c r="A54" s="6">
        <v>43</v>
      </c>
      <c r="B54" s="1" t="str">
        <f>[1]MH!C42</f>
        <v>Manitoba Hydro 63rd Annual Report, http://www.hydro.mb.ca/corporate/ar/2013/publish/63rd%20Annual%20Report/files/assets/common/downloads/publication.pdf, Accessed January 23, 2015</v>
      </c>
      <c r="S54" s="3">
        <v>26</v>
      </c>
      <c r="T54" s="5"/>
    </row>
    <row r="55" spans="1:20" x14ac:dyDescent="0.25">
      <c r="A55" s="4">
        <v>44</v>
      </c>
      <c r="B55" s="1" t="str">
        <f>[1]ENB!C13</f>
        <v>New Brunswick Power 2013 - 2014 Annual Report, http://www.nbpower.com/html/en/about/publications/annual/2014_Annual_Report_EN.pdf, Accessed January 28, 2015</v>
      </c>
      <c r="S55" s="3">
        <v>87</v>
      </c>
      <c r="T55" s="5">
        <v>2013</v>
      </c>
    </row>
    <row r="56" spans="1:20" x14ac:dyDescent="0.25">
      <c r="A56" s="6">
        <v>45</v>
      </c>
      <c r="B56" s="8" t="s">
        <v>2</v>
      </c>
      <c r="S56" s="7">
        <v>2</v>
      </c>
      <c r="T56" s="5"/>
    </row>
    <row r="57" spans="1:20" x14ac:dyDescent="0.25">
      <c r="A57" s="4">
        <v>46</v>
      </c>
      <c r="B57" s="1" t="str">
        <f>[1]HQ!C34</f>
        <v>Hydro Quebec 2013 Annual Report, http://www.hydroquebec.com/publications/en/annual_report/pdf/annual-report-2013.pdf, Accessed January 28, 2015</v>
      </c>
      <c r="S57" s="3">
        <v>2</v>
      </c>
      <c r="T57" s="5">
        <v>2013</v>
      </c>
    </row>
    <row r="58" spans="1:20" x14ac:dyDescent="0.25">
      <c r="A58" s="6">
        <v>47</v>
      </c>
      <c r="B58" s="1" t="str">
        <f>[1]SP!C38</f>
        <v>SaskPower 2014, 2015, 2016 Rate Review, http://www.saskratereview.ca/images/docs/SaskPower2013/minimum-filing-requirements.pdf, Accessed January 23, 2015</v>
      </c>
      <c r="S58" s="3">
        <v>8</v>
      </c>
      <c r="T58" s="5">
        <v>2013</v>
      </c>
    </row>
    <row r="59" spans="1:20" x14ac:dyDescent="0.25">
      <c r="A59" s="4">
        <v>48</v>
      </c>
      <c r="B59" s="1" t="s">
        <v>1</v>
      </c>
      <c r="S59" s="3"/>
      <c r="T59" s="2" t="s">
        <v>0</v>
      </c>
    </row>
  </sheetData>
  <pageMargins left="0.7" right="0.7" top="0.75" bottom="0.75" header="0.3" footer="0.3"/>
  <pageSetup paperSize="17" scale="66" fitToHeight="0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 xsi:nil="true"/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 xsi:nil="true"/>
    <IR_Owner xmlns="f934f4e6-f501-4b9a-b157-4f0c654b00ed">Curtis, Anne-Marie</IR_Owner>
  </documentManagement>
</p:properti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2C0927-C7E3-45A5-B9C0-E5E9E8B4A8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AF574-B1D6-45A0-A465-ED8EFBA5E2C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117DC96-EEEB-4647-822D-5F575794B738}">
  <ds:schemaRefs>
    <ds:schemaRef ds:uri="d546d85e-e9b2-4775-9324-c7991557311d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934f4e6-f501-4b9a-b157-4f0c654b00e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55438F8-F267-4FB1-8784-997784E3BEC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D78EB52-C51A-4D67-AD00-44B0484F9E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Map Data</vt:lpstr>
      <vt:lpstr>'Map Data'!Print_Area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Carly Currie</dc:creator>
  <cp:lastModifiedBy>MYATT, LANA</cp:lastModifiedBy>
  <cp:lastPrinted>2015-05-19T15:19:39Z</cp:lastPrinted>
  <dcterms:created xsi:type="dcterms:W3CDTF">2015-05-18T16:08:50Z</dcterms:created>
  <dcterms:modified xsi:type="dcterms:W3CDTF">2015-05-19T15:20:27Z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53800</vt:r8>
  </property>
</Properties>
</file>