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35" windowWidth="22980" windowHeight="7950"/>
  </bookViews>
  <sheets>
    <sheet name="Figure 3.7" sheetId="4" r:id="rId1"/>
  </sheets>
  <definedNames>
    <definedName name="_xlnm.Print_Titles" localSheetId="0">'Figure 3.7'!$1:$4</definedName>
    <definedName name="test" localSheetId="0">#REF!</definedName>
    <definedName name="test">#REF!</definedName>
    <definedName name="test1" localSheetId="0">#REF!</definedName>
    <definedName name="test1">#REF!</definedName>
  </definedNames>
  <calcPr calcId="145621"/>
</workbook>
</file>

<file path=xl/calcChain.xml><?xml version="1.0" encoding="utf-8"?>
<calcChain xmlns="http://schemas.openxmlformats.org/spreadsheetml/2006/main">
  <c r="D117" i="4" l="1"/>
  <c r="E116" i="4"/>
  <c r="F115" i="4"/>
  <c r="B115" i="4"/>
  <c r="D113" i="4"/>
  <c r="E112" i="4"/>
  <c r="F111" i="4"/>
  <c r="B111" i="4"/>
  <c r="D109" i="4"/>
  <c r="E108" i="4"/>
  <c r="F107" i="4"/>
  <c r="B107" i="4"/>
  <c r="D105" i="4"/>
  <c r="E104" i="4"/>
  <c r="F103" i="4"/>
  <c r="B103" i="4"/>
  <c r="D101" i="4"/>
  <c r="E100" i="4"/>
  <c r="F99" i="4"/>
  <c r="B99" i="4"/>
  <c r="D97" i="4"/>
  <c r="E96" i="4"/>
  <c r="F95" i="4"/>
  <c r="B95" i="4"/>
  <c r="D93" i="4"/>
  <c r="F87" i="4"/>
  <c r="F117" i="4" s="1"/>
  <c r="E87" i="4"/>
  <c r="E117" i="4" s="1"/>
  <c r="D87" i="4"/>
  <c r="C87" i="4"/>
  <c r="C117" i="4" s="1"/>
  <c r="B87" i="4"/>
  <c r="B117" i="4" s="1"/>
  <c r="F86" i="4"/>
  <c r="F116" i="4" s="1"/>
  <c r="E86" i="4"/>
  <c r="D86" i="4"/>
  <c r="D116" i="4" s="1"/>
  <c r="C86" i="4"/>
  <c r="C116" i="4" s="1"/>
  <c r="B86" i="4"/>
  <c r="B116" i="4" s="1"/>
  <c r="F85" i="4"/>
  <c r="E85" i="4"/>
  <c r="E115" i="4" s="1"/>
  <c r="D85" i="4"/>
  <c r="D115" i="4" s="1"/>
  <c r="C85" i="4"/>
  <c r="C115" i="4" s="1"/>
  <c r="B85" i="4"/>
  <c r="F84" i="4"/>
  <c r="F114" i="4" s="1"/>
  <c r="E84" i="4"/>
  <c r="E114" i="4" s="1"/>
  <c r="D84" i="4"/>
  <c r="D114" i="4" s="1"/>
  <c r="C84" i="4"/>
  <c r="B84" i="4"/>
  <c r="B114" i="4" s="1"/>
  <c r="F83" i="4"/>
  <c r="F113" i="4" s="1"/>
  <c r="E83" i="4"/>
  <c r="E113" i="4" s="1"/>
  <c r="D83" i="4"/>
  <c r="C83" i="4"/>
  <c r="C113" i="4" s="1"/>
  <c r="B83" i="4"/>
  <c r="B113" i="4" s="1"/>
  <c r="F82" i="4"/>
  <c r="F112" i="4" s="1"/>
  <c r="E82" i="4"/>
  <c r="D82" i="4"/>
  <c r="D112" i="4" s="1"/>
  <c r="C82" i="4"/>
  <c r="C112" i="4" s="1"/>
  <c r="B82" i="4"/>
  <c r="B112" i="4" s="1"/>
  <c r="F81" i="4"/>
  <c r="E81" i="4"/>
  <c r="E111" i="4" s="1"/>
  <c r="D81" i="4"/>
  <c r="D111" i="4" s="1"/>
  <c r="C81" i="4"/>
  <c r="C111" i="4" s="1"/>
  <c r="B81" i="4"/>
  <c r="F80" i="4"/>
  <c r="F110" i="4" s="1"/>
  <c r="E80" i="4"/>
  <c r="E110" i="4" s="1"/>
  <c r="D80" i="4"/>
  <c r="C110" i="4" s="1"/>
  <c r="C80" i="4"/>
  <c r="B80" i="4"/>
  <c r="B110" i="4" s="1"/>
  <c r="F79" i="4"/>
  <c r="F109" i="4" s="1"/>
  <c r="E79" i="4"/>
  <c r="E109" i="4" s="1"/>
  <c r="D79" i="4"/>
  <c r="C79" i="4"/>
  <c r="C109" i="4" s="1"/>
  <c r="B79" i="4"/>
  <c r="B109" i="4" s="1"/>
  <c r="F78" i="4"/>
  <c r="F108" i="4" s="1"/>
  <c r="E78" i="4"/>
  <c r="D78" i="4"/>
  <c r="D108" i="4" s="1"/>
  <c r="C78" i="4"/>
  <c r="C108" i="4" s="1"/>
  <c r="B78" i="4"/>
  <c r="B108" i="4" s="1"/>
  <c r="F77" i="4"/>
  <c r="E77" i="4"/>
  <c r="E107" i="4" s="1"/>
  <c r="D77" i="4"/>
  <c r="D107" i="4" s="1"/>
  <c r="C77" i="4"/>
  <c r="C107" i="4" s="1"/>
  <c r="B77" i="4"/>
  <c r="F76" i="4"/>
  <c r="F106" i="4" s="1"/>
  <c r="E76" i="4"/>
  <c r="E106" i="4" s="1"/>
  <c r="D76" i="4"/>
  <c r="D106" i="4" s="1"/>
  <c r="C76" i="4"/>
  <c r="B76" i="4"/>
  <c r="B106" i="4" s="1"/>
  <c r="F75" i="4"/>
  <c r="F105" i="4" s="1"/>
  <c r="E75" i="4"/>
  <c r="E105" i="4" s="1"/>
  <c r="D75" i="4"/>
  <c r="C75" i="4"/>
  <c r="C105" i="4" s="1"/>
  <c r="B75" i="4"/>
  <c r="B105" i="4" s="1"/>
  <c r="F74" i="4"/>
  <c r="F104" i="4" s="1"/>
  <c r="E74" i="4"/>
  <c r="D74" i="4"/>
  <c r="D104" i="4" s="1"/>
  <c r="C74" i="4"/>
  <c r="C104" i="4" s="1"/>
  <c r="B74" i="4"/>
  <c r="B104" i="4" s="1"/>
  <c r="F73" i="4"/>
  <c r="E73" i="4"/>
  <c r="E103" i="4" s="1"/>
  <c r="D73" i="4"/>
  <c r="D103" i="4" s="1"/>
  <c r="C73" i="4"/>
  <c r="C103" i="4" s="1"/>
  <c r="B73" i="4"/>
  <c r="F72" i="4"/>
  <c r="F102" i="4" s="1"/>
  <c r="E72" i="4"/>
  <c r="E102" i="4" s="1"/>
  <c r="D72" i="4"/>
  <c r="D102" i="4" s="1"/>
  <c r="C72" i="4"/>
  <c r="B72" i="4"/>
  <c r="B102" i="4" s="1"/>
  <c r="F71" i="4"/>
  <c r="F101" i="4" s="1"/>
  <c r="E71" i="4"/>
  <c r="E101" i="4" s="1"/>
  <c r="D71" i="4"/>
  <c r="C71" i="4"/>
  <c r="C101" i="4" s="1"/>
  <c r="B71" i="4"/>
  <c r="B101" i="4" s="1"/>
  <c r="F70" i="4"/>
  <c r="F100" i="4" s="1"/>
  <c r="E70" i="4"/>
  <c r="D70" i="4"/>
  <c r="D100" i="4" s="1"/>
  <c r="C70" i="4"/>
  <c r="C100" i="4" s="1"/>
  <c r="B70" i="4"/>
  <c r="B100" i="4" s="1"/>
  <c r="F69" i="4"/>
  <c r="E69" i="4"/>
  <c r="E99" i="4" s="1"/>
  <c r="D69" i="4"/>
  <c r="D99" i="4" s="1"/>
  <c r="C69" i="4"/>
  <c r="C99" i="4" s="1"/>
  <c r="B69" i="4"/>
  <c r="F68" i="4"/>
  <c r="F98" i="4" s="1"/>
  <c r="E68" i="4"/>
  <c r="E98" i="4" s="1"/>
  <c r="D68" i="4"/>
  <c r="D98" i="4" s="1"/>
  <c r="C68" i="4"/>
  <c r="B68" i="4"/>
  <c r="B98" i="4" s="1"/>
  <c r="F67" i="4"/>
  <c r="F97" i="4" s="1"/>
  <c r="E67" i="4"/>
  <c r="E97" i="4" s="1"/>
  <c r="D67" i="4"/>
  <c r="C67" i="4"/>
  <c r="C97" i="4" s="1"/>
  <c r="B67" i="4"/>
  <c r="B97" i="4" s="1"/>
  <c r="F66" i="4"/>
  <c r="F96" i="4" s="1"/>
  <c r="E66" i="4"/>
  <c r="D66" i="4"/>
  <c r="D96" i="4" s="1"/>
  <c r="C66" i="4"/>
  <c r="C96" i="4" s="1"/>
  <c r="B66" i="4"/>
  <c r="B96" i="4" s="1"/>
  <c r="F65" i="4"/>
  <c r="E65" i="4"/>
  <c r="E95" i="4" s="1"/>
  <c r="D65" i="4"/>
  <c r="D95" i="4" s="1"/>
  <c r="C65" i="4"/>
  <c r="C95" i="4" s="1"/>
  <c r="B65" i="4"/>
  <c r="F64" i="4"/>
  <c r="F94" i="4" s="1"/>
  <c r="E64" i="4"/>
  <c r="E94" i="4" s="1"/>
  <c r="D64" i="4"/>
  <c r="C94" i="4" s="1"/>
  <c r="C64" i="4"/>
  <c r="B64" i="4"/>
  <c r="B94" i="4" s="1"/>
  <c r="F63" i="4"/>
  <c r="F93" i="4" s="1"/>
  <c r="E63" i="4"/>
  <c r="E93" i="4" s="1"/>
  <c r="D63" i="4"/>
  <c r="C63" i="4"/>
  <c r="C93" i="4" s="1"/>
  <c r="B63" i="4"/>
  <c r="B93" i="4" s="1"/>
  <c r="C62" i="4"/>
  <c r="B62" i="4"/>
  <c r="F60" i="4"/>
  <c r="E60" i="4"/>
  <c r="D60" i="4"/>
  <c r="C60" i="4"/>
  <c r="B60" i="4"/>
  <c r="C98" i="4" l="1"/>
  <c r="C102" i="4"/>
  <c r="D94" i="4"/>
  <c r="D110" i="4"/>
  <c r="C106" i="4"/>
  <c r="C114" i="4"/>
</calcChain>
</file>

<file path=xl/sharedStrings.xml><?xml version="1.0" encoding="utf-8"?>
<sst xmlns="http://schemas.openxmlformats.org/spreadsheetml/2006/main" count="24" uniqueCount="21">
  <si>
    <t>Derivation of Figure 3.7</t>
  </si>
  <si>
    <t>Partial Revenue Requirements:</t>
  </si>
  <si>
    <t>Fuel and Purchased Power, Thermal and Hydro O&amp;M, Capital for new resources in the plan, DSM program administrator costs, sustaining capital  (k$)</t>
  </si>
  <si>
    <t xml:space="preserve">Half Low </t>
  </si>
  <si>
    <t>Base</t>
  </si>
  <si>
    <t>CRP Mid/FGD</t>
  </si>
  <si>
    <t>CRP</t>
  </si>
  <si>
    <t>CRP1-1-FGD</t>
  </si>
  <si>
    <t>CRP2-17-FGD</t>
  </si>
  <si>
    <t>No DSM Plan</t>
  </si>
  <si>
    <t>(Synapse)</t>
  </si>
  <si>
    <t>Low DSM Plan</t>
  </si>
  <si>
    <t>Figure 3.7</t>
  </si>
  <si>
    <t>Load (GWh)</t>
  </si>
  <si>
    <t>cents/kWh</t>
  </si>
  <si>
    <t>Percent Change Compared to No DSM Plan</t>
  </si>
  <si>
    <t>CRP1-1-FGD (Half-Low DSM)</t>
  </si>
  <si>
    <t>CRP2-17-FGD (Base DSM)</t>
  </si>
  <si>
    <t>No DSM (w FGD)</t>
  </si>
  <si>
    <t>CRP Mid/FGD (Synapse)</t>
  </si>
  <si>
    <t>Low DSM (w FGD)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</si>
</sst>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0.0%"/>
    <numFmt numFmtId="166" formatCode="[$-409]d\-mmm;@"/>
    <numFmt numFmtId="167" formatCode="_(&quot;$&quot;\ #,##0.00_);_(&quot;$&quot;\ \(#,##0.00\);_(&quot;$&quot;\ &quot;-&quot;??_);_(@_)"/>
    <numFmt numFmtId="168" formatCode="_(&quot;$&quot;\ #,##0_);_(&quot;$&quot;\ \(#,##0\);_(&quot;$&quot;\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  <font>
      <sz val="11"/>
      <color indexed="8"/>
      <name val="Arial"/>
      <family val="2"/>
    </font>
    <font>
      <sz val="10"/>
      <color theme="1"/>
      <name val="Calibri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0" tint="-0.14990691854609822"/>
      </left>
      <right style="thin">
        <color theme="0" tint="-0.14990691854609822"/>
      </right>
      <top style="thin">
        <color theme="0" tint="-0.14990691854609822"/>
      </top>
      <bottom style="thin">
        <color theme="0" tint="-0.14990691854609822"/>
      </bottom>
      <diagonal/>
    </border>
  </borders>
  <cellStyleXfs count="55">
    <xf numFmtId="0" fontId="0" fillId="0" borderId="0"/>
    <xf numFmtId="0" fontId="1" fillId="0" borderId="0"/>
    <xf numFmtId="0" fontId="3" fillId="0" borderId="0"/>
    <xf numFmtId="0" fontId="1" fillId="0" borderId="0"/>
    <xf numFmtId="9" fontId="1" fillId="0" borderId="0" applyFont="0" applyFill="0" applyBorder="0" applyAlignment="0" applyProtection="0"/>
    <xf numFmtId="166" fontId="6" fillId="0" borderId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7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6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7" fillId="0" borderId="0"/>
  </cellStyleXfs>
  <cellXfs count="23">
    <xf numFmtId="0" fontId="0" fillId="0" borderId="0" xfId="0"/>
    <xf numFmtId="0" fontId="2" fillId="0" borderId="0" xfId="1" applyFont="1"/>
    <xf numFmtId="0" fontId="1" fillId="0" borderId="0" xfId="1"/>
    <xf numFmtId="0" fontId="1" fillId="0" borderId="0" xfId="1" applyFill="1"/>
    <xf numFmtId="0" fontId="2" fillId="0" borderId="0" xfId="1" applyFont="1" applyAlignment="1">
      <alignment horizontal="center" vertical="center"/>
    </xf>
    <xf numFmtId="0" fontId="2" fillId="0" borderId="0" xfId="1" applyFont="1" applyFill="1" applyAlignment="1">
      <alignment horizontal="center" vertical="center" wrapText="1"/>
    </xf>
    <xf numFmtId="0" fontId="4" fillId="0" borderId="0" xfId="2" applyFont="1" applyFill="1" applyAlignment="1">
      <alignment horizontal="center" vertical="center" wrapText="1"/>
    </xf>
    <xf numFmtId="0" fontId="2" fillId="0" borderId="0" xfId="1" applyFont="1" applyFill="1" applyAlignment="1">
      <alignment horizontal="left" vertical="center"/>
    </xf>
    <xf numFmtId="0" fontId="2" fillId="0" borderId="1" xfId="3" applyFont="1" applyBorder="1" applyAlignment="1">
      <alignment horizontal="center" vertical="center"/>
    </xf>
    <xf numFmtId="0" fontId="2" fillId="0" borderId="0" xfId="1" applyFont="1" applyFill="1" applyAlignment="1">
      <alignment horizontal="center" vertical="center"/>
    </xf>
    <xf numFmtId="0" fontId="5" fillId="0" borderId="0" xfId="2" applyFont="1"/>
    <xf numFmtId="164" fontId="1" fillId="0" borderId="0" xfId="1" applyNumberFormat="1" applyFont="1"/>
    <xf numFmtId="164" fontId="1" fillId="0" borderId="0" xfId="1" applyNumberFormat="1" applyFont="1" applyFill="1"/>
    <xf numFmtId="164" fontId="1" fillId="0" borderId="0" xfId="1" applyNumberFormat="1"/>
    <xf numFmtId="0" fontId="1" fillId="0" borderId="0" xfId="1" applyFont="1"/>
    <xf numFmtId="6" fontId="1" fillId="0" borderId="0" xfId="1" applyNumberFormat="1"/>
    <xf numFmtId="3" fontId="1" fillId="0" borderId="0" xfId="1" applyNumberFormat="1"/>
    <xf numFmtId="3" fontId="1" fillId="0" borderId="0" xfId="1" applyNumberFormat="1" applyFill="1"/>
    <xf numFmtId="0" fontId="2" fillId="0" borderId="0" xfId="1" applyFont="1" applyAlignment="1">
      <alignment horizontal="right"/>
    </xf>
    <xf numFmtId="2" fontId="1" fillId="0" borderId="0" xfId="1" applyNumberFormat="1"/>
    <xf numFmtId="0" fontId="2" fillId="0" borderId="0" xfId="1" applyFont="1" applyAlignment="1">
      <alignment horizontal="right" wrapText="1"/>
    </xf>
    <xf numFmtId="165" fontId="0" fillId="0" borderId="0" xfId="4" applyNumberFormat="1" applyFont="1"/>
    <xf numFmtId="165" fontId="1" fillId="0" borderId="0" xfId="1" applyNumberFormat="1"/>
  </cellXfs>
  <cellStyles count="55">
    <cellStyle name="]_x000d__x000a_Zoomed=1_x000d__x000a_Row=0_x000d__x000a_Column=0_x000d__x000a_Height=0_x000d__x000a_Width=0_x000d__x000a_FontName=FoxFont_x000d__x000a_FontStyle=0_x000d__x000a_FontSize=9_x000d__x000a_PrtFontName=FoxPrin" xfId="5"/>
    <cellStyle name="Comma 2" xfId="6"/>
    <cellStyle name="Comma 3" xfId="7"/>
    <cellStyle name="Comma 3 2" xfId="8"/>
    <cellStyle name="Comma 3 3" xfId="9"/>
    <cellStyle name="Comma 4" xfId="10"/>
    <cellStyle name="Currency 2" xfId="11"/>
    <cellStyle name="Currency 2 2" xfId="12"/>
    <cellStyle name="Currency 3" xfId="13"/>
    <cellStyle name="Currency 3 2" xfId="14"/>
    <cellStyle name="Currency 4" xfId="15"/>
    <cellStyle name="Normal" xfId="0" builtinId="0"/>
    <cellStyle name="Normal 10" xfId="3"/>
    <cellStyle name="Normal 10 2" xfId="16"/>
    <cellStyle name="Normal 11" xfId="1"/>
    <cellStyle name="Normal 12" xfId="17"/>
    <cellStyle name="Normal 13" xfId="18"/>
    <cellStyle name="Normal 14" xfId="19"/>
    <cellStyle name="Normal 15" xfId="20"/>
    <cellStyle name="Normal 16" xfId="21"/>
    <cellStyle name="Normal 2" xfId="22"/>
    <cellStyle name="Normal 2 2" xfId="23"/>
    <cellStyle name="Normal 3" xfId="24"/>
    <cellStyle name="Normal 3 2" xfId="25"/>
    <cellStyle name="Normal 3 2 2" xfId="26"/>
    <cellStyle name="Normal 3 2 2 2" xfId="27"/>
    <cellStyle name="Normal 3 2 3" xfId="28"/>
    <cellStyle name="Normal 3 3" xfId="29"/>
    <cellStyle name="Normal 3 3 2" xfId="30"/>
    <cellStyle name="Normal 3 3 2 2" xfId="31"/>
    <cellStyle name="Normal 3 3 3" xfId="32"/>
    <cellStyle name="Normal 4" xfId="2"/>
    <cellStyle name="Normal 5" xfId="33"/>
    <cellStyle name="Normal 5 2" xfId="34"/>
    <cellStyle name="Normal 5 2 2" xfId="35"/>
    <cellStyle name="Normal 5 3" xfId="36"/>
    <cellStyle name="Normal 6" xfId="37"/>
    <cellStyle name="Normal 6 2" xfId="38"/>
    <cellStyle name="Normal 6 2 2" xfId="39"/>
    <cellStyle name="Normal 6 3" xfId="40"/>
    <cellStyle name="Normal 7" xfId="41"/>
    <cellStyle name="Normal 7 2" xfId="42"/>
    <cellStyle name="Normal 7 2 2" xfId="43"/>
    <cellStyle name="Normal 7 3" xfId="44"/>
    <cellStyle name="Normal 76" xfId="45"/>
    <cellStyle name="Normal 8" xfId="46"/>
    <cellStyle name="Normal 9" xfId="47"/>
    <cellStyle name="Percent 2" xfId="48"/>
    <cellStyle name="Percent 3" xfId="49"/>
    <cellStyle name="Percent 3 2" xfId="50"/>
    <cellStyle name="Percent 3 3" xfId="51"/>
    <cellStyle name="Percent 4" xfId="52"/>
    <cellStyle name="Percent 4 2" xfId="53"/>
    <cellStyle name="Percent 5" xfId="4"/>
    <cellStyle name="Style 1" xfId="5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600" b="1" i="0" baseline="0">
                <a:effectLst/>
              </a:rPr>
              <a:t>Annual Percent Difference in Partial Revenue Requirements Compared to No DSM Plan</a:t>
            </a:r>
          </a:p>
        </c:rich>
      </c:tx>
      <c:layout>
        <c:manualLayout>
          <c:xMode val="edge"/>
          <c:yMode val="edge"/>
          <c:x val="7.9061161501313718E-2"/>
          <c:y val="1.7066495682807239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7.5540211637906834E-2"/>
          <c:y val="9.4163086659568795E-2"/>
          <c:w val="0.68455607439622457"/>
          <c:h val="0.89008833146449906"/>
        </c:manualLayout>
      </c:layout>
      <c:lineChart>
        <c:grouping val="standard"/>
        <c:varyColors val="0"/>
        <c:ser>
          <c:idx val="0"/>
          <c:order val="0"/>
          <c:tx>
            <c:strRef>
              <c:f>'Figure 3.7'!$B$92</c:f>
              <c:strCache>
                <c:ptCount val="1"/>
                <c:pt idx="0">
                  <c:v>CRP1-1-FGD (Half-Low DSM)</c:v>
                </c:pt>
              </c:strCache>
            </c:strRef>
          </c:tx>
          <c:cat>
            <c:numRef>
              <c:f>'Figure 3.7'!$A$93:$A$117</c:f>
              <c:numCache>
                <c:formatCode>General</c:formatCode>
                <c:ptCount val="25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</c:numCache>
            </c:numRef>
          </c:cat>
          <c:val>
            <c:numRef>
              <c:f>'Figure 3.7'!$B$93:$B$117</c:f>
              <c:numCache>
                <c:formatCode>0.0%</c:formatCode>
                <c:ptCount val="25"/>
                <c:pt idx="0">
                  <c:v>3.8017480735345506E-2</c:v>
                </c:pt>
                <c:pt idx="1">
                  <c:v>3.6318862706943941E-2</c:v>
                </c:pt>
                <c:pt idx="2">
                  <c:v>3.4196650515388886E-2</c:v>
                </c:pt>
                <c:pt idx="3">
                  <c:v>3.0998156101693552E-2</c:v>
                </c:pt>
                <c:pt idx="4">
                  <c:v>2.9829054944807143E-2</c:v>
                </c:pt>
                <c:pt idx="5">
                  <c:v>2.2613962908434343E-2</c:v>
                </c:pt>
                <c:pt idx="6">
                  <c:v>2.5386083501308984E-2</c:v>
                </c:pt>
                <c:pt idx="7">
                  <c:v>-1.8726381611464164E-2</c:v>
                </c:pt>
                <c:pt idx="8">
                  <c:v>2.7982697477133566E-2</c:v>
                </c:pt>
                <c:pt idx="9">
                  <c:v>2.7550698438920093E-2</c:v>
                </c:pt>
                <c:pt idx="10">
                  <c:v>3.717546836550283E-3</c:v>
                </c:pt>
                <c:pt idx="11">
                  <c:v>2.5606831562832996E-2</c:v>
                </c:pt>
                <c:pt idx="12">
                  <c:v>1.2251136429832729E-2</c:v>
                </c:pt>
                <c:pt idx="13">
                  <c:v>1.2266950044550362E-2</c:v>
                </c:pt>
                <c:pt idx="14">
                  <c:v>1.3112915449038297E-2</c:v>
                </c:pt>
                <c:pt idx="15">
                  <c:v>1.5273754606652925E-3</c:v>
                </c:pt>
                <c:pt idx="16">
                  <c:v>8.118461075816652E-3</c:v>
                </c:pt>
                <c:pt idx="17">
                  <c:v>-1.1446868943188653E-2</c:v>
                </c:pt>
                <c:pt idx="18">
                  <c:v>-1.0468086529439346E-2</c:v>
                </c:pt>
                <c:pt idx="19">
                  <c:v>-3.9927480715675825E-2</c:v>
                </c:pt>
                <c:pt idx="20">
                  <c:v>-4.3585574279293049E-2</c:v>
                </c:pt>
                <c:pt idx="21">
                  <c:v>-4.1452508033933015E-2</c:v>
                </c:pt>
                <c:pt idx="22">
                  <c:v>-5.5051327796279866E-2</c:v>
                </c:pt>
                <c:pt idx="23">
                  <c:v>-6.7815125672802942E-2</c:v>
                </c:pt>
                <c:pt idx="24">
                  <c:v>-6.4409735396240522E-2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'Figure 3.7'!$C$92</c:f>
              <c:strCache>
                <c:ptCount val="1"/>
                <c:pt idx="0">
                  <c:v>CRP2-17-FGD (Base DSM)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</a:ln>
            </c:spPr>
          </c:marker>
          <c:cat>
            <c:numRef>
              <c:f>'Figure 3.7'!$A$93:$A$117</c:f>
              <c:numCache>
                <c:formatCode>General</c:formatCode>
                <c:ptCount val="25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</c:numCache>
            </c:numRef>
          </c:cat>
          <c:val>
            <c:numRef>
              <c:f>'Figure 3.7'!$C$93:$C$117</c:f>
              <c:numCache>
                <c:formatCode>0.0%</c:formatCode>
                <c:ptCount val="25"/>
                <c:pt idx="0">
                  <c:v>7.9883456865887992E-2</c:v>
                </c:pt>
                <c:pt idx="1">
                  <c:v>7.8490841290517088E-2</c:v>
                </c:pt>
                <c:pt idx="2">
                  <c:v>7.6361542602812235E-2</c:v>
                </c:pt>
                <c:pt idx="3">
                  <c:v>7.8534613907763437E-2</c:v>
                </c:pt>
                <c:pt idx="4">
                  <c:v>7.5976355945125043E-2</c:v>
                </c:pt>
                <c:pt idx="5">
                  <c:v>8.0704906782305519E-2</c:v>
                </c:pt>
                <c:pt idx="6">
                  <c:v>7.5778763913068606E-2</c:v>
                </c:pt>
                <c:pt idx="7">
                  <c:v>2.441595786927836E-2</c:v>
                </c:pt>
                <c:pt idx="8">
                  <c:v>1.5089330375100308E-2</c:v>
                </c:pt>
                <c:pt idx="9">
                  <c:v>1.4798118481406429E-2</c:v>
                </c:pt>
                <c:pt idx="10">
                  <c:v>-8.2634758005697122E-3</c:v>
                </c:pt>
                <c:pt idx="11">
                  <c:v>-3.1200689084275998E-3</c:v>
                </c:pt>
                <c:pt idx="12">
                  <c:v>-1.3513137423129928E-2</c:v>
                </c:pt>
                <c:pt idx="13">
                  <c:v>-1.2874633618870434E-2</c:v>
                </c:pt>
                <c:pt idx="14">
                  <c:v>-1.434663717648124E-2</c:v>
                </c:pt>
                <c:pt idx="15">
                  <c:v>-2.4616648932493174E-2</c:v>
                </c:pt>
                <c:pt idx="16">
                  <c:v>-2.8644053641818192E-2</c:v>
                </c:pt>
                <c:pt idx="17">
                  <c:v>-5.8490851028163662E-2</c:v>
                </c:pt>
                <c:pt idx="18">
                  <c:v>-6.0219816928084674E-2</c:v>
                </c:pt>
                <c:pt idx="19">
                  <c:v>-8.9983422030901941E-2</c:v>
                </c:pt>
                <c:pt idx="20">
                  <c:v>-0.1257619385641561</c:v>
                </c:pt>
                <c:pt idx="21">
                  <c:v>-0.12741848678507273</c:v>
                </c:pt>
                <c:pt idx="22">
                  <c:v>-0.14236319161886524</c:v>
                </c:pt>
                <c:pt idx="23">
                  <c:v>-0.16860915674175939</c:v>
                </c:pt>
                <c:pt idx="24">
                  <c:v>-0.14804577077347356</c:v>
                </c:pt>
              </c:numCache>
            </c:numRef>
          </c:val>
          <c:smooth val="0"/>
        </c:ser>
        <c:ser>
          <c:idx val="8"/>
          <c:order val="2"/>
          <c:tx>
            <c:strRef>
              <c:f>'Figure 3.7'!$D$92</c:f>
              <c:strCache>
                <c:ptCount val="1"/>
                <c:pt idx="0">
                  <c:v>No DSM (w FGD)</c:v>
                </c:pt>
              </c:strCache>
            </c:strRef>
          </c:tx>
          <c:spPr>
            <a:ln w="34925">
              <a:solidFill>
                <a:schemeClr val="tx1"/>
              </a:solidFill>
            </a:ln>
          </c:spPr>
          <c:marker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</c:spPr>
          </c:marker>
          <c:cat>
            <c:numRef>
              <c:f>'Figure 3.7'!$A$93:$A$117</c:f>
              <c:numCache>
                <c:formatCode>General</c:formatCode>
                <c:ptCount val="25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</c:numCache>
            </c:numRef>
          </c:cat>
          <c:val>
            <c:numRef>
              <c:f>'Figure 3.7'!$D$93:$D$117</c:f>
              <c:numCache>
                <c:formatCode>0.0%</c:formatCode>
                <c:ptCount val="2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</c:numCache>
            </c:numRef>
          </c:val>
          <c:smooth val="0"/>
        </c:ser>
        <c:ser>
          <c:idx val="9"/>
          <c:order val="3"/>
          <c:tx>
            <c:strRef>
              <c:f>'Figure 3.7'!$E$92</c:f>
              <c:strCache>
                <c:ptCount val="1"/>
                <c:pt idx="0">
                  <c:v>CRP Mid/FGD (Synapse)</c:v>
                </c:pt>
              </c:strCache>
            </c:strRef>
          </c:tx>
          <c:cat>
            <c:numRef>
              <c:f>'Figure 3.7'!$A$93:$A$117</c:f>
              <c:numCache>
                <c:formatCode>General</c:formatCode>
                <c:ptCount val="25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</c:numCache>
            </c:numRef>
          </c:cat>
          <c:val>
            <c:numRef>
              <c:f>'Figure 3.7'!$E$93:$E$117</c:f>
              <c:numCache>
                <c:formatCode>0.0%</c:formatCode>
                <c:ptCount val="25"/>
                <c:pt idx="0">
                  <c:v>9.0106330375281971E-2</c:v>
                </c:pt>
                <c:pt idx="1">
                  <c:v>9.0100143178512976E-2</c:v>
                </c:pt>
                <c:pt idx="2">
                  <c:v>9.1406077014082085E-2</c:v>
                </c:pt>
                <c:pt idx="3">
                  <c:v>0.100746410075969</c:v>
                </c:pt>
                <c:pt idx="4">
                  <c:v>0.10505165397243187</c:v>
                </c:pt>
                <c:pt idx="5">
                  <c:v>0.12095291000707525</c:v>
                </c:pt>
                <c:pt idx="6">
                  <c:v>0.1143021428488793</c:v>
                </c:pt>
                <c:pt idx="7">
                  <c:v>6.1866724610557706E-2</c:v>
                </c:pt>
                <c:pt idx="8">
                  <c:v>5.1789895202696577E-2</c:v>
                </c:pt>
                <c:pt idx="9">
                  <c:v>5.3718222365141621E-2</c:v>
                </c:pt>
                <c:pt idx="10">
                  <c:v>3.2934319536799019E-2</c:v>
                </c:pt>
                <c:pt idx="11">
                  <c:v>4.0551056128462666E-2</c:v>
                </c:pt>
                <c:pt idx="12">
                  <c:v>3.2725575140865576E-2</c:v>
                </c:pt>
                <c:pt idx="13">
                  <c:v>3.4724371469948487E-2</c:v>
                </c:pt>
                <c:pt idx="14">
                  <c:v>3.3212988310008719E-2</c:v>
                </c:pt>
                <c:pt idx="15">
                  <c:v>1.2469359857337294E-2</c:v>
                </c:pt>
                <c:pt idx="16">
                  <c:v>1.7211174207949187E-3</c:v>
                </c:pt>
                <c:pt idx="17">
                  <c:v>-3.3546745053313516E-2</c:v>
                </c:pt>
                <c:pt idx="18">
                  <c:v>-3.5631455428648241E-2</c:v>
                </c:pt>
                <c:pt idx="19">
                  <c:v>-6.7465280980799541E-2</c:v>
                </c:pt>
                <c:pt idx="20">
                  <c:v>-0.12216293886258871</c:v>
                </c:pt>
                <c:pt idx="21">
                  <c:v>-0.12138040465083007</c:v>
                </c:pt>
                <c:pt idx="22">
                  <c:v>-0.14326067752574789</c:v>
                </c:pt>
                <c:pt idx="23">
                  <c:v>-0.17163296280892162</c:v>
                </c:pt>
                <c:pt idx="24">
                  <c:v>-0.17597549713437871</c:v>
                </c:pt>
              </c:numCache>
            </c:numRef>
          </c:val>
          <c:smooth val="0"/>
        </c:ser>
        <c:ser>
          <c:idx val="2"/>
          <c:order val="4"/>
          <c:tx>
            <c:strRef>
              <c:f>'Figure 3.7'!$F$92</c:f>
              <c:strCache>
                <c:ptCount val="1"/>
                <c:pt idx="0">
                  <c:v>Low DSM (w FGD)</c:v>
                </c:pt>
              </c:strCache>
            </c:strRef>
          </c:tx>
          <c:cat>
            <c:numRef>
              <c:f>'Figure 3.7'!$A$93:$A$117</c:f>
              <c:numCache>
                <c:formatCode>General</c:formatCode>
                <c:ptCount val="25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</c:numCache>
            </c:numRef>
          </c:cat>
          <c:val>
            <c:numRef>
              <c:f>'Figure 3.7'!$F$93:$F$117</c:f>
              <c:numCache>
                <c:formatCode>0.0%</c:formatCode>
                <c:ptCount val="25"/>
                <c:pt idx="0">
                  <c:v>3.7636510687686524E-2</c:v>
                </c:pt>
                <c:pt idx="1">
                  <c:v>3.6350080644640778E-2</c:v>
                </c:pt>
                <c:pt idx="2">
                  <c:v>3.5341166377783118E-2</c:v>
                </c:pt>
                <c:pt idx="3">
                  <c:v>3.4584816170421161E-2</c:v>
                </c:pt>
                <c:pt idx="4">
                  <c:v>2.7276509896175517E-2</c:v>
                </c:pt>
                <c:pt idx="5">
                  <c:v>2.2287603109073337E-2</c:v>
                </c:pt>
                <c:pt idx="6">
                  <c:v>2.5817337450872092E-2</c:v>
                </c:pt>
                <c:pt idx="7">
                  <c:v>-1.8051025719969659E-2</c:v>
                </c:pt>
                <c:pt idx="8">
                  <c:v>-2.218484887622588E-2</c:v>
                </c:pt>
                <c:pt idx="9">
                  <c:v>-1.9702197911354965E-2</c:v>
                </c:pt>
                <c:pt idx="10">
                  <c:v>-4.269501818032892E-2</c:v>
                </c:pt>
                <c:pt idx="11">
                  <c:v>-3.7484321719088429E-2</c:v>
                </c:pt>
                <c:pt idx="12">
                  <c:v>-4.82267457817512E-2</c:v>
                </c:pt>
                <c:pt idx="13">
                  <c:v>-4.5371686063353352E-2</c:v>
                </c:pt>
                <c:pt idx="14">
                  <c:v>-4.4532106276160187E-2</c:v>
                </c:pt>
                <c:pt idx="15">
                  <c:v>-5.145541520743345E-2</c:v>
                </c:pt>
                <c:pt idx="16">
                  <c:v>-5.3031564976258938E-2</c:v>
                </c:pt>
                <c:pt idx="17">
                  <c:v>-7.2435385178773584E-2</c:v>
                </c:pt>
                <c:pt idx="18">
                  <c:v>-7.1751442639853252E-2</c:v>
                </c:pt>
                <c:pt idx="19">
                  <c:v>-9.7726705169393968E-2</c:v>
                </c:pt>
                <c:pt idx="20">
                  <c:v>-0.10994338784030369</c:v>
                </c:pt>
                <c:pt idx="21">
                  <c:v>-0.11353255451776262</c:v>
                </c:pt>
                <c:pt idx="22">
                  <c:v>-0.1264369645819271</c:v>
                </c:pt>
                <c:pt idx="23">
                  <c:v>-0.15078232083468629</c:v>
                </c:pt>
                <c:pt idx="24">
                  <c:v>-0.13886893832437483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2272512"/>
        <c:axId val="132274048"/>
      </c:lineChart>
      <c:catAx>
        <c:axId val="132272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32274048"/>
        <c:crosses val="autoZero"/>
        <c:auto val="1"/>
        <c:lblAlgn val="ctr"/>
        <c:lblOffset val="100"/>
        <c:noMultiLvlLbl val="0"/>
      </c:catAx>
      <c:valAx>
        <c:axId val="13227404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200" baseline="0"/>
                </a:pPr>
                <a:r>
                  <a:rPr lang="en-US" sz="1200" baseline="0"/>
                  <a:t>Annual Percent Difference</a:t>
                </a:r>
              </a:p>
            </c:rich>
          </c:tx>
          <c:layout/>
          <c:overlay val="0"/>
        </c:title>
        <c:numFmt formatCode="0.0%" sourceLinked="1"/>
        <c:majorTickMark val="out"/>
        <c:minorTickMark val="none"/>
        <c:tickLblPos val="nextTo"/>
        <c:crossAx val="13227251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77937231503039839"/>
          <c:y val="0.20074819443706429"/>
          <c:w val="0.18903545126031016"/>
          <c:h val="0.21877002269691473"/>
        </c:manualLayout>
      </c:layout>
      <c:overlay val="0"/>
      <c:txPr>
        <a:bodyPr/>
        <a:lstStyle/>
        <a:p>
          <a:pPr>
            <a:defRPr sz="1000" baseline="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7</xdr:row>
      <xdr:rowOff>76200</xdr:rowOff>
    </xdr:from>
    <xdr:to>
      <xdr:col>23</xdr:col>
      <xdr:colOff>323246</xdr:colOff>
      <xdr:row>33</xdr:row>
      <xdr:rowOff>143331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20"/>
  <sheetViews>
    <sheetView tabSelected="1" zoomScale="80" zoomScaleNormal="80" workbookViewId="0">
      <pane xSplit="1" ySplit="5" topLeftCell="B6" activePane="bottomRight" state="frozen"/>
      <selection pane="topRight" activeCell="B1" sqref="B1"/>
      <selection pane="bottomLeft" activeCell="A5" sqref="A5"/>
      <selection pane="bottomRight" activeCell="R177" sqref="R177"/>
    </sheetView>
  </sheetViews>
  <sheetFormatPr defaultColWidth="9.140625" defaultRowHeight="15" x14ac:dyDescent="0.25"/>
  <cols>
    <col min="1" max="1" width="12.5703125" style="2" customWidth="1"/>
    <col min="2" max="2" width="19.140625" style="2" bestFit="1" customWidth="1"/>
    <col min="3" max="3" width="14.5703125" style="2" bestFit="1" customWidth="1"/>
    <col min="4" max="4" width="16.7109375" style="3" customWidth="1"/>
    <col min="5" max="5" width="12.42578125" style="3" customWidth="1"/>
    <col min="6" max="6" width="17.28515625" style="3" customWidth="1"/>
    <col min="7" max="22" width="9.140625" style="2"/>
    <col min="23" max="23" width="10.42578125" style="2" customWidth="1"/>
    <col min="24" max="24" width="11.85546875" style="2" customWidth="1"/>
    <col min="25" max="16384" width="9.140625" style="2"/>
  </cols>
  <sheetData>
    <row r="1" spans="1:15" ht="14.45" x14ac:dyDescent="0.3">
      <c r="A1" s="1" t="s">
        <v>0</v>
      </c>
    </row>
    <row r="2" spans="1:15" ht="15" customHeight="1" x14ac:dyDescent="0.3">
      <c r="A2" s="1" t="s">
        <v>1</v>
      </c>
      <c r="B2" s="4"/>
      <c r="C2" s="4"/>
      <c r="D2" s="5"/>
      <c r="E2" s="5"/>
      <c r="F2" s="5"/>
    </row>
    <row r="3" spans="1:15" ht="14.45" x14ac:dyDescent="0.3">
      <c r="A3" s="1" t="s">
        <v>2</v>
      </c>
      <c r="B3" s="4"/>
      <c r="C3" s="4"/>
      <c r="D3" s="5"/>
      <c r="E3" s="5"/>
      <c r="F3" s="5"/>
    </row>
    <row r="4" spans="1:15" ht="14.45" x14ac:dyDescent="0.3">
      <c r="B4" s="6" t="s">
        <v>3</v>
      </c>
      <c r="C4" s="6" t="s">
        <v>4</v>
      </c>
      <c r="D4" s="5"/>
      <c r="E4" s="7" t="s">
        <v>5</v>
      </c>
      <c r="F4" s="5"/>
    </row>
    <row r="5" spans="1:15" ht="14.45" x14ac:dyDescent="0.3">
      <c r="A5" s="2" t="s">
        <v>6</v>
      </c>
      <c r="B5" s="8" t="s">
        <v>7</v>
      </c>
      <c r="C5" s="4" t="s">
        <v>8</v>
      </c>
      <c r="D5" s="9" t="s">
        <v>9</v>
      </c>
      <c r="E5" s="7" t="s">
        <v>10</v>
      </c>
      <c r="F5" s="7" t="s">
        <v>11</v>
      </c>
      <c r="G5" s="4"/>
      <c r="H5" s="4"/>
      <c r="I5" s="4"/>
      <c r="J5" s="4"/>
      <c r="K5" s="4"/>
      <c r="L5" s="4"/>
    </row>
    <row r="6" spans="1:15" ht="14.45" x14ac:dyDescent="0.3">
      <c r="A6" s="10">
        <v>2015</v>
      </c>
      <c r="B6" s="11">
        <v>651664.88104232808</v>
      </c>
      <c r="C6" s="11">
        <v>673694.18104232801</v>
      </c>
      <c r="D6" s="12">
        <v>630259.38104232796</v>
      </c>
      <c r="E6" s="12">
        <v>678476.48104232806</v>
      </c>
      <c r="F6" s="12">
        <v>649093.38104232808</v>
      </c>
    </row>
    <row r="7" spans="1:15" ht="14.45" x14ac:dyDescent="0.3">
      <c r="A7" s="10">
        <v>2016</v>
      </c>
      <c r="B7" s="13">
        <v>667940.19798789429</v>
      </c>
      <c r="C7" s="13">
        <v>685619.29798789427</v>
      </c>
      <c r="D7" s="12">
        <v>650148.79798789427</v>
      </c>
      <c r="E7" s="12">
        <v>689419.69798789429</v>
      </c>
      <c r="F7" s="12">
        <v>662626.05718789424</v>
      </c>
      <c r="N7" s="14"/>
      <c r="O7" s="14" t="s">
        <v>12</v>
      </c>
    </row>
    <row r="8" spans="1:15" ht="14.45" x14ac:dyDescent="0.3">
      <c r="A8" s="10">
        <v>2017</v>
      </c>
      <c r="B8" s="13">
        <v>701354.12947473687</v>
      </c>
      <c r="C8" s="13">
        <v>714413.87947473687</v>
      </c>
      <c r="D8" s="12">
        <v>687222.12947473687</v>
      </c>
      <c r="E8" s="12">
        <v>718278.42947473691</v>
      </c>
      <c r="F8" s="12">
        <v>693524.09930673696</v>
      </c>
    </row>
    <row r="9" spans="1:15" ht="14.45" x14ac:dyDescent="0.3">
      <c r="A9" s="10">
        <v>2018</v>
      </c>
      <c r="B9" s="13">
        <v>801620.54035656212</v>
      </c>
      <c r="C9" s="13">
        <v>815204.94035656203</v>
      </c>
      <c r="D9" s="12">
        <v>790809.94035656203</v>
      </c>
      <c r="E9" s="12">
        <v>822489.64035656198</v>
      </c>
      <c r="F9" s="12">
        <v>791510.52409928211</v>
      </c>
    </row>
    <row r="10" spans="1:15" ht="14.45" x14ac:dyDescent="0.3">
      <c r="A10" s="10">
        <v>2019</v>
      </c>
      <c r="B10" s="13">
        <v>832638.97175395244</v>
      </c>
      <c r="C10" s="13">
        <v>840153.77175395249</v>
      </c>
      <c r="D10" s="12">
        <v>825270.07175395242</v>
      </c>
      <c r="E10" s="12">
        <v>850736.1717539524</v>
      </c>
      <c r="F10" s="12">
        <v>814243.22523611574</v>
      </c>
    </row>
    <row r="11" spans="1:15" ht="14.45" x14ac:dyDescent="0.3">
      <c r="A11" s="10">
        <v>2020</v>
      </c>
      <c r="B11" s="13">
        <v>788410.40306705737</v>
      </c>
      <c r="C11" s="13">
        <v>796164.20306705742</v>
      </c>
      <c r="D11" s="12">
        <v>791314.10306705744</v>
      </c>
      <c r="E11" s="12">
        <v>810184.60306705732</v>
      </c>
      <c r="F11" s="12">
        <v>768274.06218562881</v>
      </c>
    </row>
    <row r="12" spans="1:15" ht="14.45" x14ac:dyDescent="0.3">
      <c r="A12" s="10">
        <v>2021</v>
      </c>
      <c r="B12" s="13">
        <v>812419.82621130429</v>
      </c>
      <c r="C12" s="13">
        <v>808740.12621130422</v>
      </c>
      <c r="D12" s="12">
        <v>815929.42621130426</v>
      </c>
      <c r="E12" s="12">
        <v>818967.22621130419</v>
      </c>
      <c r="F12" s="12">
        <v>789444.06929559784</v>
      </c>
    </row>
    <row r="13" spans="1:15" ht="14.45" x14ac:dyDescent="0.3">
      <c r="A13" s="10">
        <v>2022</v>
      </c>
      <c r="B13" s="13">
        <v>829554.56645170983</v>
      </c>
      <c r="C13" s="13">
        <v>816186.16645170969</v>
      </c>
      <c r="D13" s="12">
        <v>873977.76645170979</v>
      </c>
      <c r="E13" s="12">
        <v>824379.56645170972</v>
      </c>
      <c r="F13" s="12">
        <v>802995.60856729362</v>
      </c>
    </row>
    <row r="14" spans="1:15" ht="14.45" x14ac:dyDescent="0.3">
      <c r="A14" s="10">
        <v>2023</v>
      </c>
      <c r="B14" s="13">
        <v>900857.51867240586</v>
      </c>
      <c r="C14" s="13">
        <v>833152.81867240591</v>
      </c>
      <c r="D14" s="12">
        <v>909243.61867240584</v>
      </c>
      <c r="E14" s="12">
        <v>838493.51867240597</v>
      </c>
      <c r="F14" s="12">
        <v>825719.65790930192</v>
      </c>
    </row>
    <row r="15" spans="1:15" ht="14.45" x14ac:dyDescent="0.3">
      <c r="A15" s="10">
        <v>2024</v>
      </c>
      <c r="B15" s="13">
        <v>920517.72530712653</v>
      </c>
      <c r="C15" s="13">
        <v>845916.12530712655</v>
      </c>
      <c r="D15" s="12">
        <v>932772.22530712653</v>
      </c>
      <c r="E15" s="12">
        <v>850207.42530712648</v>
      </c>
      <c r="F15" s="12">
        <v>842962.68633669859</v>
      </c>
    </row>
    <row r="16" spans="1:15" ht="14.45" x14ac:dyDescent="0.3">
      <c r="A16" s="10">
        <v>2025</v>
      </c>
      <c r="B16" s="13">
        <v>953921.9011591312</v>
      </c>
      <c r="C16" s="13">
        <v>871890.9011591312</v>
      </c>
      <c r="D16" s="12">
        <v>993040.00115913129</v>
      </c>
      <c r="E16" s="12">
        <v>876399.00115913129</v>
      </c>
      <c r="F16" s="12">
        <v>869997.63376820716</v>
      </c>
    </row>
    <row r="17" spans="1:6" ht="14.45" x14ac:dyDescent="0.3">
      <c r="A17" s="10">
        <v>2026</v>
      </c>
      <c r="B17" s="13">
        <v>996422.80624733609</v>
      </c>
      <c r="C17" s="13">
        <v>889873.50624733616</v>
      </c>
      <c r="D17" s="12">
        <v>1018603.0062473362</v>
      </c>
      <c r="E17" s="12">
        <v>892589.90624733607</v>
      </c>
      <c r="F17" s="12">
        <v>890852.14548686577</v>
      </c>
    </row>
    <row r="18" spans="1:6" ht="14.45" x14ac:dyDescent="0.3">
      <c r="A18" s="10">
        <v>2027</v>
      </c>
      <c r="B18" s="13">
        <v>1004948.1273657167</v>
      </c>
      <c r="C18" s="13">
        <v>892489.02736571676</v>
      </c>
      <c r="D18" s="12">
        <v>1045544.5273657168</v>
      </c>
      <c r="E18" s="12">
        <v>893582.22736571671</v>
      </c>
      <c r="F18" s="12">
        <v>895736.23833864054</v>
      </c>
    </row>
    <row r="19" spans="1:6" ht="14.45" x14ac:dyDescent="0.3">
      <c r="A19" s="10">
        <v>2028</v>
      </c>
      <c r="B19" s="13">
        <v>1046442.1724507965</v>
      </c>
      <c r="C19" s="13">
        <v>922632.77245079633</v>
      </c>
      <c r="D19" s="12">
        <v>1092995.6724507962</v>
      </c>
      <c r="E19" s="12">
        <v>920499.57245079638</v>
      </c>
      <c r="F19" s="12">
        <v>931393.93764916738</v>
      </c>
    </row>
    <row r="20" spans="1:6" ht="14.45" x14ac:dyDescent="0.3">
      <c r="A20" s="10">
        <v>2029</v>
      </c>
      <c r="B20" s="13">
        <v>1071620.1037926734</v>
      </c>
      <c r="C20" s="13">
        <v>933693.90379267326</v>
      </c>
      <c r="D20" s="12">
        <v>1123888.8037926734</v>
      </c>
      <c r="E20" s="12">
        <v>926744.40379267326</v>
      </c>
      <c r="F20" s="12">
        <v>948561.36786230269</v>
      </c>
    </row>
    <row r="21" spans="1:6" ht="14.45" x14ac:dyDescent="0.3">
      <c r="A21" s="10">
        <v>2030</v>
      </c>
      <c r="B21" s="13">
        <v>1110820.3759901451</v>
      </c>
      <c r="C21" s="13">
        <v>959931.47599014535</v>
      </c>
      <c r="D21" s="12">
        <v>1184767.1759901452</v>
      </c>
      <c r="E21" s="12">
        <v>939667.47599014535</v>
      </c>
      <c r="F21" s="12">
        <v>981477.75111515785</v>
      </c>
    </row>
    <row r="22" spans="1:6" ht="14.45" x14ac:dyDescent="0.3">
      <c r="A22" s="10">
        <v>2031</v>
      </c>
      <c r="B22" s="13">
        <v>1152343.8908253047</v>
      </c>
      <c r="C22" s="13">
        <v>976117.59082530451</v>
      </c>
      <c r="D22" s="12">
        <v>1227107.4908253048</v>
      </c>
      <c r="E22" s="12">
        <v>945576.79082530446</v>
      </c>
      <c r="F22" s="12">
        <v>1004037.1455137419</v>
      </c>
    </row>
    <row r="23" spans="1:6" ht="14.45" x14ac:dyDescent="0.3">
      <c r="A23" s="10">
        <v>2032</v>
      </c>
      <c r="B23" s="13">
        <v>1172264.1252969736</v>
      </c>
      <c r="C23" s="13">
        <v>972791.52529697353</v>
      </c>
      <c r="D23" s="12">
        <v>1279320.1252969736</v>
      </c>
      <c r="E23" s="12">
        <v>934896.12529697351</v>
      </c>
      <c r="F23" s="12">
        <v>1014424.2507550587</v>
      </c>
    </row>
    <row r="24" spans="1:6" ht="14.45" x14ac:dyDescent="0.3">
      <c r="A24" s="10">
        <v>2033</v>
      </c>
      <c r="B24" s="13">
        <v>1202175.0580292116</v>
      </c>
      <c r="C24" s="13">
        <v>986232.65802921169</v>
      </c>
      <c r="D24" s="12">
        <v>1316837.6580292117</v>
      </c>
      <c r="E24" s="12">
        <v>944558.25802921178</v>
      </c>
      <c r="F24" s="12">
        <v>1034288.1324078662</v>
      </c>
    </row>
    <row r="25" spans="1:6" ht="14.45" x14ac:dyDescent="0.3">
      <c r="A25" s="10">
        <v>2034</v>
      </c>
      <c r="B25" s="13">
        <v>1225211.149040648</v>
      </c>
      <c r="C25" s="13">
        <v>994912.44904064818</v>
      </c>
      <c r="D25" s="12">
        <v>1389671.9490406481</v>
      </c>
      <c r="E25" s="12">
        <v>949100.14904064825</v>
      </c>
      <c r="F25" s="12">
        <v>1050320.6911489523</v>
      </c>
    </row>
    <row r="26" spans="1:6" ht="14.45" x14ac:dyDescent="0.3">
      <c r="A26" s="10">
        <v>2035</v>
      </c>
      <c r="B26" s="13">
        <v>1301880.5192392606</v>
      </c>
      <c r="C26" s="13">
        <v>1011589.7192392607</v>
      </c>
      <c r="D26" s="12">
        <v>1488701.4192392605</v>
      </c>
      <c r="E26" s="12">
        <v>943549.0192392607</v>
      </c>
      <c r="F26" s="12">
        <v>1099351.4394695712</v>
      </c>
    </row>
    <row r="27" spans="1:6" ht="14.45" x14ac:dyDescent="0.3">
      <c r="A27" s="10">
        <v>2036</v>
      </c>
      <c r="B27" s="13">
        <v>1362955.5105769024</v>
      </c>
      <c r="C27" s="13">
        <v>1046990.8105769025</v>
      </c>
      <c r="D27" s="12">
        <v>1561569.9105769026</v>
      </c>
      <c r="E27" s="12">
        <v>977551.41057690256</v>
      </c>
      <c r="F27" s="12">
        <v>1138018.5138004664</v>
      </c>
    </row>
    <row r="28" spans="1:6" ht="14.45" x14ac:dyDescent="0.3">
      <c r="A28" s="10">
        <v>2037</v>
      </c>
      <c r="B28" s="13">
        <v>1382527.3848296334</v>
      </c>
      <c r="C28" s="13">
        <v>1052015.5848296334</v>
      </c>
      <c r="D28" s="12">
        <v>1612671.8848296334</v>
      </c>
      <c r="E28" s="12">
        <v>973022.88482963329</v>
      </c>
      <c r="F28" s="12">
        <v>1148781.3043180883</v>
      </c>
    </row>
    <row r="29" spans="1:6" ht="14.45" x14ac:dyDescent="0.3">
      <c r="A29" s="10">
        <v>2038</v>
      </c>
      <c r="B29" s="13">
        <v>1429200.7941594394</v>
      </c>
      <c r="C29" s="13">
        <v>1061657.3941594395</v>
      </c>
      <c r="D29" s="12">
        <v>1696444.1941594395</v>
      </c>
      <c r="E29" s="12">
        <v>978061.39415943937</v>
      </c>
      <c r="F29" s="12">
        <v>1164718.971541815</v>
      </c>
    </row>
    <row r="30" spans="1:6" ht="14.45" x14ac:dyDescent="0.3">
      <c r="A30" s="10">
        <v>2039</v>
      </c>
      <c r="B30" s="13">
        <v>1465236.2941287749</v>
      </c>
      <c r="C30" s="13">
        <v>1104701.6941287748</v>
      </c>
      <c r="D30" s="12">
        <v>1738865.1941287748</v>
      </c>
      <c r="E30" s="12">
        <v>986741.6941287748</v>
      </c>
      <c r="F30" s="12">
        <v>1201275.7781901853</v>
      </c>
    </row>
    <row r="32" spans="1:6" ht="14.45" x14ac:dyDescent="0.3">
      <c r="B32" s="15"/>
      <c r="C32" s="15"/>
      <c r="D32" s="15"/>
      <c r="E32" s="15"/>
      <c r="F32" s="15"/>
    </row>
    <row r="33" spans="1:6" ht="14.45" x14ac:dyDescent="0.3">
      <c r="B33" s="15"/>
      <c r="C33" s="15"/>
    </row>
    <row r="34" spans="1:6" ht="14.45" x14ac:dyDescent="0.3">
      <c r="A34" s="1" t="s">
        <v>13</v>
      </c>
    </row>
    <row r="35" spans="1:6" ht="14.45" x14ac:dyDescent="0.3">
      <c r="A35" s="10">
        <v>2015</v>
      </c>
      <c r="B35" s="16">
        <v>11198.58</v>
      </c>
      <c r="C35" s="16">
        <v>11128.31</v>
      </c>
      <c r="D35" s="17">
        <v>11242.492998267227</v>
      </c>
      <c r="E35" s="17">
        <v>11102.20502509853</v>
      </c>
      <c r="F35" s="17">
        <v>11158.485234887214</v>
      </c>
    </row>
    <row r="36" spans="1:6" ht="14.45" x14ac:dyDescent="0.3">
      <c r="A36" s="10">
        <v>2016</v>
      </c>
      <c r="B36" s="16">
        <v>11252.66</v>
      </c>
      <c r="C36" s="16">
        <v>11098.84</v>
      </c>
      <c r="D36" s="17">
        <v>11350.729730285177</v>
      </c>
      <c r="E36" s="17">
        <v>11041.505932076352</v>
      </c>
      <c r="F36" s="17">
        <v>11162.797425722601</v>
      </c>
    </row>
    <row r="37" spans="1:6" ht="14.45" x14ac:dyDescent="0.3">
      <c r="A37" s="10">
        <v>2017</v>
      </c>
      <c r="B37" s="16">
        <v>11279.37</v>
      </c>
      <c r="C37" s="16">
        <v>11039.32</v>
      </c>
      <c r="D37" s="17">
        <v>11430.039929422019</v>
      </c>
      <c r="E37" s="17">
        <v>10946.040946370378</v>
      </c>
      <c r="F37" s="17">
        <v>11141.115747145632</v>
      </c>
    </row>
    <row r="38" spans="1:6" ht="14.45" x14ac:dyDescent="0.3">
      <c r="A38" s="10">
        <v>2018</v>
      </c>
      <c r="B38" s="16">
        <v>11338.52</v>
      </c>
      <c r="C38" s="16">
        <v>11022.45</v>
      </c>
      <c r="D38" s="17">
        <v>11532.342760787546</v>
      </c>
      <c r="E38" s="17">
        <v>10896.539084577737</v>
      </c>
      <c r="F38" s="17">
        <v>11156.706689392204</v>
      </c>
    </row>
    <row r="39" spans="1:6" ht="14.45" x14ac:dyDescent="0.3">
      <c r="A39" s="10">
        <v>2019</v>
      </c>
      <c r="B39" s="16">
        <v>11414.7</v>
      </c>
      <c r="C39" s="16">
        <v>11023.74</v>
      </c>
      <c r="D39" s="17">
        <v>11651.155647793119</v>
      </c>
      <c r="E39" s="17">
        <v>10868.890862668548</v>
      </c>
      <c r="F39" s="17">
        <v>11190.247819796859</v>
      </c>
    </row>
    <row r="40" spans="1:6" ht="14.45" x14ac:dyDescent="0.3">
      <c r="A40" s="10">
        <v>2020</v>
      </c>
      <c r="B40" s="16">
        <v>10429.290000000001</v>
      </c>
      <c r="C40" s="16">
        <v>9965.7420000000002</v>
      </c>
      <c r="D40" s="17">
        <v>10704.417069047526</v>
      </c>
      <c r="E40" s="17">
        <v>9777.1152078124942</v>
      </c>
      <c r="F40" s="17">
        <v>10166.16590436437</v>
      </c>
    </row>
    <row r="41" spans="1:6" ht="14.45" x14ac:dyDescent="0.3">
      <c r="A41" s="10">
        <v>2021</v>
      </c>
      <c r="B41" s="16">
        <v>10456.68</v>
      </c>
      <c r="C41" s="16">
        <v>9921.7150000000001</v>
      </c>
      <c r="D41" s="17">
        <v>10768.453063110986</v>
      </c>
      <c r="E41" s="17">
        <v>9699.8335089534448</v>
      </c>
      <c r="F41" s="17">
        <v>10156.686671950367</v>
      </c>
    </row>
    <row r="42" spans="1:6" ht="14.45" x14ac:dyDescent="0.3">
      <c r="A42" s="10">
        <v>2022</v>
      </c>
      <c r="B42" s="16">
        <v>10527.89</v>
      </c>
      <c r="C42" s="16">
        <v>9922.0040000000008</v>
      </c>
      <c r="D42" s="17">
        <v>10883.95876583746</v>
      </c>
      <c r="E42" s="17">
        <v>9668.1573536775177</v>
      </c>
      <c r="F42" s="17">
        <v>10183.820893552949</v>
      </c>
    </row>
    <row r="43" spans="1:6" ht="14.45" x14ac:dyDescent="0.3">
      <c r="A43" s="10">
        <v>2023</v>
      </c>
      <c r="B43" s="16">
        <v>10603.87</v>
      </c>
      <c r="C43" s="16">
        <v>9931.4920000000002</v>
      </c>
      <c r="D43" s="17">
        <v>11002.06873413762</v>
      </c>
      <c r="E43" s="17">
        <v>9646.3898141484206</v>
      </c>
      <c r="F43" s="17">
        <v>10218.095414981906</v>
      </c>
    </row>
    <row r="44" spans="1:6" ht="14.45" x14ac:dyDescent="0.3">
      <c r="A44" s="10">
        <v>2024</v>
      </c>
      <c r="B44" s="16">
        <v>10705</v>
      </c>
      <c r="C44" s="16">
        <v>9961.0570000000007</v>
      </c>
      <c r="D44" s="17">
        <v>11146.368085895814</v>
      </c>
      <c r="E44" s="17">
        <v>9641.8013135419824</v>
      </c>
      <c r="F44" s="17">
        <v>10275.621456853822</v>
      </c>
    </row>
    <row r="45" spans="1:6" ht="14.45" x14ac:dyDescent="0.3">
      <c r="A45" s="10">
        <v>2025</v>
      </c>
      <c r="B45" s="16">
        <v>10738.02</v>
      </c>
      <c r="C45" s="16">
        <v>9933.19</v>
      </c>
      <c r="D45" s="17">
        <v>11219.917097707081</v>
      </c>
      <c r="E45" s="17">
        <v>9586.3233057963153</v>
      </c>
      <c r="F45" s="17">
        <v>10268.113428522674</v>
      </c>
    </row>
    <row r="46" spans="1:6" ht="14.45" x14ac:dyDescent="0.3">
      <c r="A46" s="10">
        <v>2026</v>
      </c>
      <c r="B46" s="16">
        <v>10806.57</v>
      </c>
      <c r="C46" s="16">
        <v>9929.1149999999998</v>
      </c>
      <c r="D46" s="17">
        <v>11330.004188610594</v>
      </c>
      <c r="E46" s="17">
        <v>9541.4349511602522</v>
      </c>
      <c r="F46" s="17">
        <v>10294.91901748045</v>
      </c>
    </row>
    <row r="47" spans="1:6" ht="14.45" x14ac:dyDescent="0.3">
      <c r="A47" s="10">
        <v>2027</v>
      </c>
      <c r="B47" s="16">
        <v>10851.2</v>
      </c>
      <c r="C47" s="16">
        <v>9888.5810000000001</v>
      </c>
      <c r="D47" s="17">
        <v>11427.860466010996</v>
      </c>
      <c r="E47" s="17">
        <v>9457.4049666158244</v>
      </c>
      <c r="F47" s="17">
        <v>10286.533479620979</v>
      </c>
    </row>
    <row r="48" spans="1:6" ht="14.45" x14ac:dyDescent="0.3">
      <c r="A48" s="10">
        <v>2028</v>
      </c>
      <c r="B48" s="16">
        <v>10931.63</v>
      </c>
      <c r="C48" s="16">
        <v>9883.74</v>
      </c>
      <c r="D48" s="17">
        <v>11558.013306082225</v>
      </c>
      <c r="E48" s="17">
        <v>9407.271113812174</v>
      </c>
      <c r="F48" s="17">
        <v>10317.247365194229</v>
      </c>
    </row>
    <row r="49" spans="1:6" ht="14.45" x14ac:dyDescent="0.3">
      <c r="A49" s="10">
        <v>2029</v>
      </c>
      <c r="B49" s="16">
        <v>10944.66</v>
      </c>
      <c r="C49" s="16">
        <v>9801.6589999999997</v>
      </c>
      <c r="D49" s="17">
        <v>11629.006648606231</v>
      </c>
      <c r="E49" s="17">
        <v>9280.8849556853274</v>
      </c>
      <c r="F49" s="17">
        <v>10272.321633072517</v>
      </c>
    </row>
    <row r="50" spans="1:6" ht="14.45" x14ac:dyDescent="0.3">
      <c r="A50" s="10">
        <v>2030</v>
      </c>
      <c r="B50" s="16">
        <v>10981.31</v>
      </c>
      <c r="C50" s="16">
        <v>9744.0169999999998</v>
      </c>
      <c r="D50" s="17">
        <v>11730.219867501299</v>
      </c>
      <c r="E50" s="17">
        <v>9188.9406186498818</v>
      </c>
      <c r="F50" s="17">
        <v>10244.619885462087</v>
      </c>
    </row>
    <row r="51" spans="1:6" ht="14.45" x14ac:dyDescent="0.3">
      <c r="A51" s="10">
        <v>2031</v>
      </c>
      <c r="B51" s="16">
        <v>11022.1</v>
      </c>
      <c r="C51" s="16">
        <v>9689.8610000000008</v>
      </c>
      <c r="D51" s="17">
        <v>11832.497413962607</v>
      </c>
      <c r="E51" s="17">
        <v>9102.1457529241197</v>
      </c>
      <c r="F51" s="17">
        <v>10223.699788320078</v>
      </c>
    </row>
    <row r="52" spans="1:6" ht="14.45" x14ac:dyDescent="0.3">
      <c r="A52" s="10">
        <v>2032</v>
      </c>
      <c r="B52" s="16">
        <v>11063.65</v>
      </c>
      <c r="C52" s="16">
        <v>9639.8040000000001</v>
      </c>
      <c r="D52" s="17">
        <v>11935.818379518822</v>
      </c>
      <c r="E52" s="17">
        <v>9025.1717763986653</v>
      </c>
      <c r="F52" s="17">
        <v>10203.482409437403</v>
      </c>
    </row>
    <row r="53" spans="1:6" ht="14.45" x14ac:dyDescent="0.3">
      <c r="A53" s="10">
        <v>2033</v>
      </c>
      <c r="B53" s="16">
        <v>11108.12</v>
      </c>
      <c r="C53" s="16">
        <v>9595.2379999999994</v>
      </c>
      <c r="D53" s="17">
        <v>12040.23302912321</v>
      </c>
      <c r="E53" s="17">
        <v>8955.46967766753</v>
      </c>
      <c r="F53" s="17">
        <v>10187.788334917001</v>
      </c>
    </row>
    <row r="54" spans="1:6" ht="14.45" x14ac:dyDescent="0.3">
      <c r="A54" s="10">
        <v>2034</v>
      </c>
      <c r="B54" s="16">
        <v>11153.71</v>
      </c>
      <c r="C54" s="16">
        <v>9555.3809999999994</v>
      </c>
      <c r="D54" s="17">
        <v>12145.761209039487</v>
      </c>
      <c r="E54" s="17">
        <v>8895.2770467747378</v>
      </c>
      <c r="F54" s="17">
        <v>10174.106159143852</v>
      </c>
    </row>
    <row r="55" spans="1:6" ht="14.45" x14ac:dyDescent="0.3">
      <c r="A55" s="10">
        <v>2035</v>
      </c>
      <c r="B55" s="16">
        <v>11203.11</v>
      </c>
      <c r="C55" s="16">
        <v>9523.3179999999993</v>
      </c>
      <c r="D55" s="17">
        <v>12252.400720014564</v>
      </c>
      <c r="E55" s="17">
        <v>8846.3505521692259</v>
      </c>
      <c r="F55" s="17">
        <v>10165.588094401372</v>
      </c>
    </row>
    <row r="56" spans="1:6" ht="14.45" x14ac:dyDescent="0.3">
      <c r="A56" s="10">
        <v>2036</v>
      </c>
      <c r="B56" s="16">
        <v>11254.62</v>
      </c>
      <c r="C56" s="16">
        <v>9497.2890000000007</v>
      </c>
      <c r="D56" s="17">
        <v>12360.163724976594</v>
      </c>
      <c r="E56" s="17">
        <v>8806.4629700412443</v>
      </c>
      <c r="F56" s="17">
        <v>10161.301263782647</v>
      </c>
    </row>
    <row r="57" spans="1:6" ht="14.45" x14ac:dyDescent="0.3">
      <c r="A57" s="10">
        <v>2037</v>
      </c>
      <c r="B57" s="16">
        <v>11312.37</v>
      </c>
      <c r="C57" s="16">
        <v>9484.3340000000007</v>
      </c>
      <c r="D57" s="17">
        <v>12469.070848783764</v>
      </c>
      <c r="E57" s="17">
        <v>8781.3731502735936</v>
      </c>
      <c r="F57" s="17">
        <v>10167.898175738101</v>
      </c>
    </row>
    <row r="58" spans="1:6" ht="14.45" x14ac:dyDescent="0.3">
      <c r="A58" s="10">
        <v>2038</v>
      </c>
      <c r="B58" s="16">
        <v>11368.48</v>
      </c>
      <c r="C58" s="16">
        <v>9468.7000000000007</v>
      </c>
      <c r="D58" s="17">
        <v>12579.135137608333</v>
      </c>
      <c r="E58" s="17">
        <v>8754.9669905925475</v>
      </c>
      <c r="F58" s="17">
        <v>10169.821440474283</v>
      </c>
    </row>
    <row r="59" spans="1:6" x14ac:dyDescent="0.25">
      <c r="A59" s="10">
        <v>2039</v>
      </c>
      <c r="B59" s="16">
        <v>11429.58</v>
      </c>
      <c r="C59" s="16">
        <v>9463.1790000000001</v>
      </c>
      <c r="D59" s="17">
        <v>12690.367900553762</v>
      </c>
      <c r="E59" s="17">
        <v>8739.1994612955514</v>
      </c>
      <c r="F59" s="17">
        <v>10180.796664699945</v>
      </c>
    </row>
    <row r="60" spans="1:6" x14ac:dyDescent="0.25">
      <c r="A60" s="10"/>
      <c r="B60" s="16">
        <f t="shared" ref="B60:F60" si="0">SUM(B35:B59)</f>
        <v>275375.69</v>
      </c>
      <c r="C60" s="16">
        <f t="shared" si="0"/>
        <v>250112.07600000003</v>
      </c>
      <c r="D60" s="16">
        <f t="shared" si="0"/>
        <v>290912.49672268401</v>
      </c>
      <c r="E60" s="16">
        <f t="shared" si="0"/>
        <v>239657.15633878237</v>
      </c>
      <c r="F60" s="16">
        <f t="shared" si="0"/>
        <v>260127.98039891548</v>
      </c>
    </row>
    <row r="62" spans="1:6" x14ac:dyDescent="0.25">
      <c r="A62" s="2" t="s">
        <v>14</v>
      </c>
      <c r="B62" s="18" t="str">
        <f t="shared" ref="B62:C62" si="1">B5</f>
        <v>CRP1-1-FGD</v>
      </c>
      <c r="C62" s="18" t="str">
        <f t="shared" si="1"/>
        <v>CRP2-17-FGD</v>
      </c>
      <c r="D62" s="9" t="s">
        <v>9</v>
      </c>
      <c r="E62" s="7" t="s">
        <v>5</v>
      </c>
      <c r="F62" s="7" t="s">
        <v>11</v>
      </c>
    </row>
    <row r="63" spans="1:6" x14ac:dyDescent="0.25">
      <c r="A63" s="10">
        <v>2015</v>
      </c>
      <c r="B63" s="19">
        <f t="shared" ref="B63:F78" si="2">+B6/B35/10</f>
        <v>5.8191742260387311</v>
      </c>
      <c r="C63" s="19">
        <f t="shared" si="2"/>
        <v>6.0538768334304853</v>
      </c>
      <c r="D63" s="19">
        <f t="shared" si="2"/>
        <v>5.6060464626437216</v>
      </c>
      <c r="E63" s="19">
        <f t="shared" si="2"/>
        <v>6.1111867373058777</v>
      </c>
      <c r="F63" s="19">
        <f t="shared" si="2"/>
        <v>5.8170384902506793</v>
      </c>
    </row>
    <row r="64" spans="1:6" x14ac:dyDescent="0.25">
      <c r="A64" s="10">
        <v>2016</v>
      </c>
      <c r="B64" s="19">
        <f t="shared" si="2"/>
        <v>5.9358427073055999</v>
      </c>
      <c r="C64" s="19">
        <f t="shared" si="2"/>
        <v>6.1773959980312743</v>
      </c>
      <c r="D64" s="19">
        <f t="shared" si="2"/>
        <v>5.7278149813858699</v>
      </c>
      <c r="E64" s="19">
        <f t="shared" si="2"/>
        <v>6.2438919313087684</v>
      </c>
      <c r="F64" s="19">
        <f t="shared" si="2"/>
        <v>5.9360215178768279</v>
      </c>
    </row>
    <row r="65" spans="1:6" x14ac:dyDescent="0.25">
      <c r="A65" s="10">
        <v>2017</v>
      </c>
      <c r="B65" s="19">
        <f t="shared" si="2"/>
        <v>6.2180257361425051</v>
      </c>
      <c r="C65" s="19">
        <f t="shared" si="2"/>
        <v>6.4715388219087489</v>
      </c>
      <c r="D65" s="19">
        <f t="shared" si="2"/>
        <v>6.0124210739260953</v>
      </c>
      <c r="E65" s="19">
        <f t="shared" si="2"/>
        <v>6.561992897650474</v>
      </c>
      <c r="F65" s="19">
        <f t="shared" si="2"/>
        <v>6.2249070474330068</v>
      </c>
    </row>
    <row r="66" spans="1:6" x14ac:dyDescent="0.25">
      <c r="A66" s="10">
        <v>2018</v>
      </c>
      <c r="B66" s="19">
        <f t="shared" si="2"/>
        <v>7.069886901963943</v>
      </c>
      <c r="C66" s="19">
        <f t="shared" si="2"/>
        <v>7.3958597258918122</v>
      </c>
      <c r="D66" s="19">
        <f t="shared" si="2"/>
        <v>6.8573225472059889</v>
      </c>
      <c r="E66" s="19">
        <f t="shared" si="2"/>
        <v>7.5481731765699918</v>
      </c>
      <c r="F66" s="19">
        <f t="shared" si="2"/>
        <v>7.0944817869223922</v>
      </c>
    </row>
    <row r="67" spans="1:6" x14ac:dyDescent="0.25">
      <c r="A67" s="10">
        <v>2019</v>
      </c>
      <c r="B67" s="19">
        <f t="shared" si="2"/>
        <v>7.2944446350228418</v>
      </c>
      <c r="C67" s="19">
        <f t="shared" si="2"/>
        <v>7.6213133814291023</v>
      </c>
      <c r="D67" s="19">
        <f t="shared" si="2"/>
        <v>7.0831606469034627</v>
      </c>
      <c r="E67" s="19">
        <f t="shared" si="2"/>
        <v>7.8272583882131119</v>
      </c>
      <c r="F67" s="19">
        <f t="shared" si="2"/>
        <v>7.276364548384926</v>
      </c>
    </row>
    <row r="68" spans="1:6" x14ac:dyDescent="0.25">
      <c r="A68" s="10">
        <v>2020</v>
      </c>
      <c r="B68" s="19">
        <f t="shared" si="2"/>
        <v>7.5595788693866721</v>
      </c>
      <c r="C68" s="19">
        <f t="shared" si="2"/>
        <v>7.9890107838137636</v>
      </c>
      <c r="D68" s="19">
        <f t="shared" si="2"/>
        <v>7.3924072461188981</v>
      </c>
      <c r="E68" s="19">
        <f t="shared" si="2"/>
        <v>8.2865404144943682</v>
      </c>
      <c r="F68" s="19">
        <f t="shared" si="2"/>
        <v>7.5571662848410339</v>
      </c>
    </row>
    <row r="69" spans="1:6" x14ac:dyDescent="0.25">
      <c r="A69" s="10">
        <v>2021</v>
      </c>
      <c r="B69" s="19">
        <f t="shared" si="2"/>
        <v>7.7693859447865306</v>
      </c>
      <c r="C69" s="19">
        <f t="shared" si="2"/>
        <v>8.1512130333445789</v>
      </c>
      <c r="D69" s="19">
        <f t="shared" si="2"/>
        <v>7.5770347089722447</v>
      </c>
      <c r="E69" s="19">
        <f t="shared" si="2"/>
        <v>8.4431060126481068</v>
      </c>
      <c r="F69" s="19">
        <f t="shared" si="2"/>
        <v>7.7726535709307516</v>
      </c>
    </row>
    <row r="70" spans="1:6" x14ac:dyDescent="0.25">
      <c r="A70" s="10">
        <v>2022</v>
      </c>
      <c r="B70" s="19">
        <f t="shared" si="2"/>
        <v>7.8795899886084468</v>
      </c>
      <c r="C70" s="19">
        <f t="shared" si="2"/>
        <v>8.2260213405649658</v>
      </c>
      <c r="D70" s="19">
        <f t="shared" si="2"/>
        <v>8.0299621236617398</v>
      </c>
      <c r="E70" s="19">
        <f t="shared" si="2"/>
        <v>8.5267495789995298</v>
      </c>
      <c r="F70" s="19">
        <f t="shared" si="2"/>
        <v>7.8850130708371395</v>
      </c>
    </row>
    <row r="71" spans="1:6" x14ac:dyDescent="0.25">
      <c r="A71" s="10">
        <v>2023</v>
      </c>
      <c r="B71" s="19">
        <f t="shared" si="2"/>
        <v>8.4955541577971605</v>
      </c>
      <c r="C71" s="19">
        <f t="shared" si="2"/>
        <v>8.3889995448056123</v>
      </c>
      <c r="D71" s="19">
        <f t="shared" si="2"/>
        <v>8.2642968394768488</v>
      </c>
      <c r="E71" s="19">
        <f t="shared" si="2"/>
        <v>8.6923039067173313</v>
      </c>
      <c r="F71" s="19">
        <f t="shared" si="2"/>
        <v>8.0809546630247837</v>
      </c>
    </row>
    <row r="72" spans="1:6" x14ac:dyDescent="0.25">
      <c r="A72" s="10">
        <v>2024</v>
      </c>
      <c r="B72" s="19">
        <f t="shared" si="2"/>
        <v>8.5989511939012289</v>
      </c>
      <c r="C72" s="19">
        <f t="shared" si="2"/>
        <v>8.4922325543075043</v>
      </c>
      <c r="D72" s="19">
        <f t="shared" si="2"/>
        <v>8.3683960382343798</v>
      </c>
      <c r="E72" s="19">
        <f t="shared" si="2"/>
        <v>8.8179313974558244</v>
      </c>
      <c r="F72" s="19">
        <f t="shared" si="2"/>
        <v>8.2035202432884873</v>
      </c>
    </row>
    <row r="73" spans="1:6" x14ac:dyDescent="0.25">
      <c r="A73" s="10">
        <v>2025</v>
      </c>
      <c r="B73" s="19">
        <f t="shared" si="2"/>
        <v>8.8835921441674639</v>
      </c>
      <c r="C73" s="19">
        <f t="shared" si="2"/>
        <v>8.7775518354036439</v>
      </c>
      <c r="D73" s="19">
        <f t="shared" si="2"/>
        <v>8.8506892921880009</v>
      </c>
      <c r="E73" s="19">
        <f t="shared" si="2"/>
        <v>9.1421807214578461</v>
      </c>
      <c r="F73" s="19">
        <f t="shared" si="2"/>
        <v>8.4728089519495917</v>
      </c>
    </row>
    <row r="74" spans="1:6" x14ac:dyDescent="0.25">
      <c r="A74" s="10">
        <v>2026</v>
      </c>
      <c r="B74" s="19">
        <f t="shared" si="2"/>
        <v>9.2205279403856739</v>
      </c>
      <c r="C74" s="19">
        <f t="shared" si="2"/>
        <v>8.9622640713430766</v>
      </c>
      <c r="D74" s="19">
        <f t="shared" si="2"/>
        <v>8.9903144720041634</v>
      </c>
      <c r="E74" s="19">
        <f t="shared" si="2"/>
        <v>9.3548812187709345</v>
      </c>
      <c r="F74" s="19">
        <f t="shared" si="2"/>
        <v>8.6533186319797828</v>
      </c>
    </row>
    <row r="75" spans="1:6" x14ac:dyDescent="0.25">
      <c r="A75" s="10">
        <v>2027</v>
      </c>
      <c r="B75" s="19">
        <f t="shared" si="2"/>
        <v>9.2611704453490553</v>
      </c>
      <c r="C75" s="19">
        <f t="shared" si="2"/>
        <v>9.0254509455473606</v>
      </c>
      <c r="D75" s="19">
        <f t="shared" si="2"/>
        <v>9.1490837718521263</v>
      </c>
      <c r="E75" s="19">
        <f t="shared" si="2"/>
        <v>9.4484928002979469</v>
      </c>
      <c r="F75" s="19">
        <f t="shared" si="2"/>
        <v>8.7078532346510684</v>
      </c>
    </row>
    <row r="76" spans="1:6" x14ac:dyDescent="0.25">
      <c r="A76" s="10">
        <v>2028</v>
      </c>
      <c r="B76" s="19">
        <f t="shared" si="2"/>
        <v>9.5726087733558174</v>
      </c>
      <c r="C76" s="19">
        <f t="shared" si="2"/>
        <v>9.3348547457824296</v>
      </c>
      <c r="D76" s="19">
        <f t="shared" si="2"/>
        <v>9.4566050713544705</v>
      </c>
      <c r="E76" s="19">
        <f t="shared" si="2"/>
        <v>9.7849797386967818</v>
      </c>
      <c r="F76" s="19">
        <f t="shared" si="2"/>
        <v>9.0275429548318602</v>
      </c>
    </row>
    <row r="77" spans="1:6" x14ac:dyDescent="0.25">
      <c r="A77" s="10">
        <v>2029</v>
      </c>
      <c r="B77" s="19">
        <f t="shared" si="2"/>
        <v>9.7912598819211691</v>
      </c>
      <c r="C77" s="19">
        <f t="shared" si="2"/>
        <v>9.5258762194509448</v>
      </c>
      <c r="D77" s="19">
        <f t="shared" si="2"/>
        <v>9.6645297208371144</v>
      </c>
      <c r="E77" s="19">
        <f t="shared" si="2"/>
        <v>9.9855176334770093</v>
      </c>
      <c r="F77" s="19">
        <f t="shared" si="2"/>
        <v>9.2341478561996873</v>
      </c>
    </row>
    <row r="78" spans="1:6" x14ac:dyDescent="0.25">
      <c r="A78" s="10">
        <v>2030</v>
      </c>
      <c r="B78" s="19">
        <f t="shared" si="2"/>
        <v>10.115554300808785</v>
      </c>
      <c r="C78" s="19">
        <f t="shared" si="2"/>
        <v>9.8514963181011019</v>
      </c>
      <c r="D78" s="19">
        <f t="shared" si="2"/>
        <v>10.100127613741968</v>
      </c>
      <c r="E78" s="19">
        <f t="shared" si="2"/>
        <v>10.226069739562746</v>
      </c>
      <c r="F78" s="19">
        <f t="shared" si="2"/>
        <v>9.580421353728811</v>
      </c>
    </row>
    <row r="79" spans="1:6" x14ac:dyDescent="0.25">
      <c r="A79" s="10">
        <v>2031</v>
      </c>
      <c r="B79" s="19">
        <f t="shared" ref="B79:F87" si="3">+B22/B51/10</f>
        <v>10.454848811254703</v>
      </c>
      <c r="C79" s="19">
        <f t="shared" si="3"/>
        <v>10.073597452278257</v>
      </c>
      <c r="D79" s="19">
        <f t="shared" si="3"/>
        <v>10.370655051885251</v>
      </c>
      <c r="E79" s="19">
        <f t="shared" si="3"/>
        <v>10.388504166960105</v>
      </c>
      <c r="F79" s="19">
        <f t="shared" si="3"/>
        <v>9.8206829846548302</v>
      </c>
    </row>
    <row r="80" spans="1:6" x14ac:dyDescent="0.25">
      <c r="A80" s="10">
        <v>2032</v>
      </c>
      <c r="B80" s="19">
        <f t="shared" si="3"/>
        <v>10.595636388506268</v>
      </c>
      <c r="C80" s="19">
        <f t="shared" si="3"/>
        <v>10.091403573111794</v>
      </c>
      <c r="D80" s="19">
        <f t="shared" si="3"/>
        <v>10.718327680758057</v>
      </c>
      <c r="E80" s="19">
        <f t="shared" si="3"/>
        <v>10.358762674653793</v>
      </c>
      <c r="F80" s="19">
        <f t="shared" si="3"/>
        <v>9.9419414867300357</v>
      </c>
    </row>
    <row r="81" spans="1:6" x14ac:dyDescent="0.25">
      <c r="A81" s="10">
        <v>2033</v>
      </c>
      <c r="B81" s="19">
        <f t="shared" si="3"/>
        <v>10.822488936284552</v>
      </c>
      <c r="C81" s="19">
        <f t="shared" si="3"/>
        <v>10.278355346987869</v>
      </c>
      <c r="D81" s="19">
        <f t="shared" si="3"/>
        <v>10.936978170140168</v>
      </c>
      <c r="E81" s="19">
        <f t="shared" si="3"/>
        <v>10.54727771994672</v>
      </c>
      <c r="F81" s="19">
        <f t="shared" si="3"/>
        <v>10.152234208312029</v>
      </c>
    </row>
    <row r="82" spans="1:6" x14ac:dyDescent="0.25">
      <c r="A82" s="10">
        <v>2034</v>
      </c>
      <c r="B82" s="19">
        <f t="shared" si="3"/>
        <v>10.98478577119764</v>
      </c>
      <c r="C82" s="19">
        <f t="shared" si="3"/>
        <v>10.412064668490437</v>
      </c>
      <c r="D82" s="19">
        <f t="shared" si="3"/>
        <v>11.441620867750835</v>
      </c>
      <c r="E82" s="19">
        <f t="shared" si="3"/>
        <v>10.669708701032246</v>
      </c>
      <c r="F82" s="19">
        <f t="shared" si="3"/>
        <v>10.323468958548164</v>
      </c>
    </row>
    <row r="83" spans="1:6" x14ac:dyDescent="0.25">
      <c r="A83" s="10">
        <v>2035</v>
      </c>
      <c r="B83" s="19">
        <f t="shared" si="3"/>
        <v>11.620706386345045</v>
      </c>
      <c r="C83" s="19">
        <f t="shared" si="3"/>
        <v>10.622240265832357</v>
      </c>
      <c r="D83" s="19">
        <f t="shared" si="3"/>
        <v>12.150283468997502</v>
      </c>
      <c r="E83" s="19">
        <f t="shared" si="3"/>
        <v>10.665969132411238</v>
      </c>
      <c r="F83" s="19">
        <f t="shared" si="3"/>
        <v>10.814440141195879</v>
      </c>
    </row>
    <row r="84" spans="1:6" x14ac:dyDescent="0.25">
      <c r="A84" s="10">
        <v>2036</v>
      </c>
      <c r="B84" s="19">
        <f t="shared" si="3"/>
        <v>12.110186843952992</v>
      </c>
      <c r="C84" s="19">
        <f t="shared" si="3"/>
        <v>11.024101831342632</v>
      </c>
      <c r="D84" s="19">
        <f t="shared" si="3"/>
        <v>12.633893412118695</v>
      </c>
      <c r="E84" s="19">
        <f t="shared" si="3"/>
        <v>11.100386317440272</v>
      </c>
      <c r="F84" s="19">
        <f t="shared" si="3"/>
        <v>11.199535219535727</v>
      </c>
    </row>
    <row r="85" spans="1:6" x14ac:dyDescent="0.25">
      <c r="A85" s="10">
        <v>2037</v>
      </c>
      <c r="B85" s="19">
        <f t="shared" si="3"/>
        <v>12.221376995533502</v>
      </c>
      <c r="C85" s="19">
        <f t="shared" si="3"/>
        <v>11.092139783664654</v>
      </c>
      <c r="D85" s="19">
        <f t="shared" si="3"/>
        <v>12.933376547354641</v>
      </c>
      <c r="E85" s="19">
        <f t="shared" si="3"/>
        <v>11.080532260484997</v>
      </c>
      <c r="F85" s="19">
        <f t="shared" si="3"/>
        <v>11.298119674912035</v>
      </c>
    </row>
    <row r="86" spans="1:6" x14ac:dyDescent="0.25">
      <c r="A86" s="10">
        <v>2038</v>
      </c>
      <c r="B86" s="19">
        <f t="shared" si="3"/>
        <v>12.57160846621043</v>
      </c>
      <c r="C86" s="19">
        <f t="shared" si="3"/>
        <v>11.212282511426483</v>
      </c>
      <c r="D86" s="19">
        <f t="shared" si="3"/>
        <v>13.486175127314706</v>
      </c>
      <c r="E86" s="19">
        <f t="shared" si="3"/>
        <v>11.171502933253697</v>
      </c>
      <c r="F86" s="19">
        <f t="shared" si="3"/>
        <v>11.452698342435173</v>
      </c>
    </row>
    <row r="87" spans="1:6" x14ac:dyDescent="0.25">
      <c r="A87" s="10">
        <v>2039</v>
      </c>
      <c r="B87" s="19">
        <f t="shared" si="3"/>
        <v>12.819686236316425</v>
      </c>
      <c r="C87" s="19">
        <f t="shared" si="3"/>
        <v>11.673684859271656</v>
      </c>
      <c r="D87" s="19">
        <f t="shared" si="3"/>
        <v>13.702244156789948</v>
      </c>
      <c r="E87" s="19">
        <f t="shared" si="3"/>
        <v>11.290984929442201</v>
      </c>
      <c r="F87" s="19">
        <f t="shared" si="3"/>
        <v>11.79942805807516</v>
      </c>
    </row>
    <row r="88" spans="1:6" x14ac:dyDescent="0.25">
      <c r="A88" s="10"/>
      <c r="B88" s="19"/>
      <c r="C88" s="19"/>
      <c r="D88" s="19"/>
      <c r="E88" s="19"/>
      <c r="F88" s="19"/>
    </row>
    <row r="91" spans="1:6" x14ac:dyDescent="0.25">
      <c r="A91" s="14" t="s">
        <v>15</v>
      </c>
    </row>
    <row r="92" spans="1:6" ht="30" x14ac:dyDescent="0.25">
      <c r="B92" s="20" t="s">
        <v>16</v>
      </c>
      <c r="C92" s="20" t="s">
        <v>17</v>
      </c>
      <c r="D92" s="9" t="s">
        <v>18</v>
      </c>
      <c r="E92" s="7" t="s">
        <v>19</v>
      </c>
      <c r="F92" s="7" t="s">
        <v>20</v>
      </c>
    </row>
    <row r="93" spans="1:6" x14ac:dyDescent="0.25">
      <c r="A93" s="10">
        <v>2015</v>
      </c>
      <c r="B93" s="21">
        <f>+(B63-$D63)/$D63</f>
        <v>3.8017480735345506E-2</v>
      </c>
      <c r="C93" s="21">
        <f>+(C63-$D63)/$D63</f>
        <v>7.9883456865887992E-2</v>
      </c>
      <c r="D93" s="21">
        <f>+(D63-$D63)/$D63</f>
        <v>0</v>
      </c>
      <c r="E93" s="21">
        <f>+(E63-$D63)/$D63</f>
        <v>9.0106330375281971E-2</v>
      </c>
      <c r="F93" s="21">
        <f t="shared" ref="F93" si="4">+(F63-$D63)/$D63</f>
        <v>3.7636510687686524E-2</v>
      </c>
    </row>
    <row r="94" spans="1:6" x14ac:dyDescent="0.25">
      <c r="A94" s="10">
        <v>2016</v>
      </c>
      <c r="B94" s="21">
        <f t="shared" ref="B94:F109" si="5">+(B64-$D64)/$D64</f>
        <v>3.6318862706943941E-2</v>
      </c>
      <c r="C94" s="21">
        <f t="shared" si="5"/>
        <v>7.8490841290517088E-2</v>
      </c>
      <c r="D94" s="21">
        <f t="shared" si="5"/>
        <v>0</v>
      </c>
      <c r="E94" s="21">
        <f t="shared" si="5"/>
        <v>9.0100143178512976E-2</v>
      </c>
      <c r="F94" s="21">
        <f t="shared" si="5"/>
        <v>3.6350080644640778E-2</v>
      </c>
    </row>
    <row r="95" spans="1:6" x14ac:dyDescent="0.25">
      <c r="A95" s="10">
        <v>2017</v>
      </c>
      <c r="B95" s="21">
        <f t="shared" si="5"/>
        <v>3.4196650515388886E-2</v>
      </c>
      <c r="C95" s="21">
        <f t="shared" si="5"/>
        <v>7.6361542602812235E-2</v>
      </c>
      <c r="D95" s="21">
        <f t="shared" si="5"/>
        <v>0</v>
      </c>
      <c r="E95" s="21">
        <f t="shared" si="5"/>
        <v>9.1406077014082085E-2</v>
      </c>
      <c r="F95" s="21">
        <f t="shared" si="5"/>
        <v>3.5341166377783118E-2</v>
      </c>
    </row>
    <row r="96" spans="1:6" x14ac:dyDescent="0.25">
      <c r="A96" s="10">
        <v>2018</v>
      </c>
      <c r="B96" s="21">
        <f t="shared" si="5"/>
        <v>3.0998156101693552E-2</v>
      </c>
      <c r="C96" s="21">
        <f t="shared" si="5"/>
        <v>7.8534613907763437E-2</v>
      </c>
      <c r="D96" s="21">
        <f t="shared" si="5"/>
        <v>0</v>
      </c>
      <c r="E96" s="21">
        <f t="shared" si="5"/>
        <v>0.100746410075969</v>
      </c>
      <c r="F96" s="21">
        <f t="shared" si="5"/>
        <v>3.4584816170421161E-2</v>
      </c>
    </row>
    <row r="97" spans="1:23" x14ac:dyDescent="0.25">
      <c r="A97" s="10">
        <v>2019</v>
      </c>
      <c r="B97" s="21">
        <f t="shared" si="5"/>
        <v>2.9829054944807143E-2</v>
      </c>
      <c r="C97" s="21">
        <f t="shared" si="5"/>
        <v>7.5976355945125043E-2</v>
      </c>
      <c r="D97" s="21">
        <f t="shared" si="5"/>
        <v>0</v>
      </c>
      <c r="E97" s="21">
        <f t="shared" si="5"/>
        <v>0.10505165397243187</v>
      </c>
      <c r="F97" s="21">
        <f t="shared" si="5"/>
        <v>2.7276509896175517E-2</v>
      </c>
    </row>
    <row r="98" spans="1:23" x14ac:dyDescent="0.25">
      <c r="A98" s="10">
        <v>2020</v>
      </c>
      <c r="B98" s="21">
        <f t="shared" si="5"/>
        <v>2.2613962908434343E-2</v>
      </c>
      <c r="C98" s="21">
        <f t="shared" si="5"/>
        <v>8.0704906782305519E-2</v>
      </c>
      <c r="D98" s="21">
        <f t="shared" si="5"/>
        <v>0</v>
      </c>
      <c r="E98" s="21">
        <f t="shared" si="5"/>
        <v>0.12095291000707525</v>
      </c>
      <c r="F98" s="21">
        <f t="shared" si="5"/>
        <v>2.2287603109073337E-2</v>
      </c>
    </row>
    <row r="99" spans="1:23" x14ac:dyDescent="0.25">
      <c r="A99" s="10">
        <v>2021</v>
      </c>
      <c r="B99" s="21">
        <f t="shared" si="5"/>
        <v>2.5386083501308984E-2</v>
      </c>
      <c r="C99" s="21">
        <f t="shared" si="5"/>
        <v>7.5778763913068606E-2</v>
      </c>
      <c r="D99" s="21">
        <f t="shared" si="5"/>
        <v>0</v>
      </c>
      <c r="E99" s="21">
        <f t="shared" si="5"/>
        <v>0.1143021428488793</v>
      </c>
      <c r="F99" s="21">
        <f t="shared" si="5"/>
        <v>2.5817337450872092E-2</v>
      </c>
    </row>
    <row r="100" spans="1:23" x14ac:dyDescent="0.25">
      <c r="A100" s="10">
        <v>2022</v>
      </c>
      <c r="B100" s="21">
        <f t="shared" si="5"/>
        <v>-1.8726381611464164E-2</v>
      </c>
      <c r="C100" s="21">
        <f t="shared" si="5"/>
        <v>2.441595786927836E-2</v>
      </c>
      <c r="D100" s="21">
        <f t="shared" si="5"/>
        <v>0</v>
      </c>
      <c r="E100" s="21">
        <f t="shared" si="5"/>
        <v>6.1866724610557706E-2</v>
      </c>
      <c r="F100" s="21">
        <f t="shared" si="5"/>
        <v>-1.8051025719969659E-2</v>
      </c>
    </row>
    <row r="101" spans="1:23" x14ac:dyDescent="0.25">
      <c r="A101" s="10">
        <v>2023</v>
      </c>
      <c r="B101" s="21">
        <f t="shared" si="5"/>
        <v>2.7982697477133566E-2</v>
      </c>
      <c r="C101" s="21">
        <f t="shared" si="5"/>
        <v>1.5089330375100308E-2</v>
      </c>
      <c r="D101" s="21">
        <f t="shared" si="5"/>
        <v>0</v>
      </c>
      <c r="E101" s="21">
        <f t="shared" si="5"/>
        <v>5.1789895202696577E-2</v>
      </c>
      <c r="F101" s="21">
        <f t="shared" si="5"/>
        <v>-2.218484887622588E-2</v>
      </c>
      <c r="W101" s="14"/>
    </row>
    <row r="102" spans="1:23" x14ac:dyDescent="0.25">
      <c r="A102" s="10">
        <v>2024</v>
      </c>
      <c r="B102" s="21">
        <f t="shared" si="5"/>
        <v>2.7550698438920093E-2</v>
      </c>
      <c r="C102" s="21">
        <f t="shared" si="5"/>
        <v>1.4798118481406429E-2</v>
      </c>
      <c r="D102" s="21">
        <f t="shared" si="5"/>
        <v>0</v>
      </c>
      <c r="E102" s="21">
        <f t="shared" si="5"/>
        <v>5.3718222365141621E-2</v>
      </c>
      <c r="F102" s="21">
        <f t="shared" si="5"/>
        <v>-1.9702197911354965E-2</v>
      </c>
      <c r="W102" s="14"/>
    </row>
    <row r="103" spans="1:23" x14ac:dyDescent="0.25">
      <c r="A103" s="10">
        <v>2025</v>
      </c>
      <c r="B103" s="21">
        <f t="shared" si="5"/>
        <v>3.717546836550283E-3</v>
      </c>
      <c r="C103" s="21">
        <f t="shared" si="5"/>
        <v>-8.2634758005697122E-3</v>
      </c>
      <c r="D103" s="21">
        <f t="shared" si="5"/>
        <v>0</v>
      </c>
      <c r="E103" s="21">
        <f t="shared" si="5"/>
        <v>3.2934319536799019E-2</v>
      </c>
      <c r="F103" s="21">
        <f t="shared" si="5"/>
        <v>-4.269501818032892E-2</v>
      </c>
    </row>
    <row r="104" spans="1:23" x14ac:dyDescent="0.25">
      <c r="A104" s="10">
        <v>2026</v>
      </c>
      <c r="B104" s="21">
        <f t="shared" si="5"/>
        <v>2.5606831562832996E-2</v>
      </c>
      <c r="C104" s="21">
        <f t="shared" si="5"/>
        <v>-3.1200689084275998E-3</v>
      </c>
      <c r="D104" s="21">
        <f t="shared" si="5"/>
        <v>0</v>
      </c>
      <c r="E104" s="21">
        <f t="shared" si="5"/>
        <v>4.0551056128462666E-2</v>
      </c>
      <c r="F104" s="21">
        <f t="shared" si="5"/>
        <v>-3.7484321719088429E-2</v>
      </c>
    </row>
    <row r="105" spans="1:23" x14ac:dyDescent="0.25">
      <c r="A105" s="10">
        <v>2027</v>
      </c>
      <c r="B105" s="21">
        <f t="shared" si="5"/>
        <v>1.2251136429832729E-2</v>
      </c>
      <c r="C105" s="21">
        <f t="shared" si="5"/>
        <v>-1.3513137423129928E-2</v>
      </c>
      <c r="D105" s="21">
        <f t="shared" si="5"/>
        <v>0</v>
      </c>
      <c r="E105" s="21">
        <f t="shared" si="5"/>
        <v>3.2725575140865576E-2</v>
      </c>
      <c r="F105" s="21">
        <f t="shared" si="5"/>
        <v>-4.82267457817512E-2</v>
      </c>
    </row>
    <row r="106" spans="1:23" x14ac:dyDescent="0.25">
      <c r="A106" s="10">
        <v>2028</v>
      </c>
      <c r="B106" s="21">
        <f t="shared" si="5"/>
        <v>1.2266950044550362E-2</v>
      </c>
      <c r="C106" s="21">
        <f t="shared" si="5"/>
        <v>-1.2874633618870434E-2</v>
      </c>
      <c r="D106" s="21">
        <f t="shared" si="5"/>
        <v>0</v>
      </c>
      <c r="E106" s="21">
        <f t="shared" si="5"/>
        <v>3.4724371469948487E-2</v>
      </c>
      <c r="F106" s="21">
        <f t="shared" si="5"/>
        <v>-4.5371686063353352E-2</v>
      </c>
    </row>
    <row r="107" spans="1:23" x14ac:dyDescent="0.25">
      <c r="A107" s="10">
        <v>2029</v>
      </c>
      <c r="B107" s="21">
        <f t="shared" si="5"/>
        <v>1.3112915449038297E-2</v>
      </c>
      <c r="C107" s="21">
        <f t="shared" si="5"/>
        <v>-1.434663717648124E-2</v>
      </c>
      <c r="D107" s="21">
        <f t="shared" si="5"/>
        <v>0</v>
      </c>
      <c r="E107" s="21">
        <f t="shared" si="5"/>
        <v>3.3212988310008719E-2</v>
      </c>
      <c r="F107" s="21">
        <f t="shared" si="5"/>
        <v>-4.4532106276160187E-2</v>
      </c>
    </row>
    <row r="108" spans="1:23" x14ac:dyDescent="0.25">
      <c r="A108" s="10">
        <v>2030</v>
      </c>
      <c r="B108" s="21">
        <f t="shared" si="5"/>
        <v>1.5273754606652925E-3</v>
      </c>
      <c r="C108" s="21">
        <f t="shared" si="5"/>
        <v>-2.4616648932493174E-2</v>
      </c>
      <c r="D108" s="21">
        <f t="shared" si="5"/>
        <v>0</v>
      </c>
      <c r="E108" s="21">
        <f t="shared" si="5"/>
        <v>1.2469359857337294E-2</v>
      </c>
      <c r="F108" s="21">
        <f t="shared" si="5"/>
        <v>-5.145541520743345E-2</v>
      </c>
    </row>
    <row r="109" spans="1:23" x14ac:dyDescent="0.25">
      <c r="A109" s="10">
        <v>2031</v>
      </c>
      <c r="B109" s="21">
        <f t="shared" si="5"/>
        <v>8.118461075816652E-3</v>
      </c>
      <c r="C109" s="21">
        <f t="shared" si="5"/>
        <v>-2.8644053641818192E-2</v>
      </c>
      <c r="D109" s="21">
        <f t="shared" si="5"/>
        <v>0</v>
      </c>
      <c r="E109" s="21">
        <f t="shared" si="5"/>
        <v>1.7211174207949187E-3</v>
      </c>
      <c r="F109" s="21">
        <f t="shared" si="5"/>
        <v>-5.3031564976258938E-2</v>
      </c>
    </row>
    <row r="110" spans="1:23" x14ac:dyDescent="0.25">
      <c r="A110" s="10">
        <v>2032</v>
      </c>
      <c r="B110" s="21">
        <f t="shared" ref="B110:F117" si="6">+(B80-$D80)/$D80</f>
        <v>-1.1446868943188653E-2</v>
      </c>
      <c r="C110" s="21">
        <f t="shared" si="6"/>
        <v>-5.8490851028163662E-2</v>
      </c>
      <c r="D110" s="21">
        <f t="shared" si="6"/>
        <v>0</v>
      </c>
      <c r="E110" s="21">
        <f t="shared" si="6"/>
        <v>-3.3546745053313516E-2</v>
      </c>
      <c r="F110" s="21">
        <f t="shared" si="6"/>
        <v>-7.2435385178773584E-2</v>
      </c>
    </row>
    <row r="111" spans="1:23" x14ac:dyDescent="0.25">
      <c r="A111" s="10">
        <v>2033</v>
      </c>
      <c r="B111" s="21">
        <f t="shared" si="6"/>
        <v>-1.0468086529439346E-2</v>
      </c>
      <c r="C111" s="21">
        <f t="shared" si="6"/>
        <v>-6.0219816928084674E-2</v>
      </c>
      <c r="D111" s="21">
        <f t="shared" si="6"/>
        <v>0</v>
      </c>
      <c r="E111" s="21">
        <f t="shared" si="6"/>
        <v>-3.5631455428648241E-2</v>
      </c>
      <c r="F111" s="21">
        <f t="shared" si="6"/>
        <v>-7.1751442639853252E-2</v>
      </c>
    </row>
    <row r="112" spans="1:23" x14ac:dyDescent="0.25">
      <c r="A112" s="10">
        <v>2034</v>
      </c>
      <c r="B112" s="21">
        <f t="shared" si="6"/>
        <v>-3.9927480715675825E-2</v>
      </c>
      <c r="C112" s="21">
        <f t="shared" si="6"/>
        <v>-8.9983422030901941E-2</v>
      </c>
      <c r="D112" s="21">
        <f t="shared" si="6"/>
        <v>0</v>
      </c>
      <c r="E112" s="21">
        <f t="shared" si="6"/>
        <v>-6.7465280980799541E-2</v>
      </c>
      <c r="F112" s="21">
        <f t="shared" si="6"/>
        <v>-9.7726705169393968E-2</v>
      </c>
    </row>
    <row r="113" spans="1:32" x14ac:dyDescent="0.25">
      <c r="A113" s="10">
        <v>2035</v>
      </c>
      <c r="B113" s="21">
        <f t="shared" si="6"/>
        <v>-4.3585574279293049E-2</v>
      </c>
      <c r="C113" s="21">
        <f t="shared" si="6"/>
        <v>-0.1257619385641561</v>
      </c>
      <c r="D113" s="21">
        <f t="shared" si="6"/>
        <v>0</v>
      </c>
      <c r="E113" s="21">
        <f t="shared" si="6"/>
        <v>-0.12216293886258871</v>
      </c>
      <c r="F113" s="21">
        <f t="shared" si="6"/>
        <v>-0.10994338784030369</v>
      </c>
    </row>
    <row r="114" spans="1:32" x14ac:dyDescent="0.25">
      <c r="A114" s="10">
        <v>2036</v>
      </c>
      <c r="B114" s="21">
        <f t="shared" si="6"/>
        <v>-4.1452508033933015E-2</v>
      </c>
      <c r="C114" s="21">
        <f t="shared" si="6"/>
        <v>-0.12741848678507273</v>
      </c>
      <c r="D114" s="21">
        <f t="shared" si="6"/>
        <v>0</v>
      </c>
      <c r="E114" s="21">
        <f t="shared" si="6"/>
        <v>-0.12138040465083007</v>
      </c>
      <c r="F114" s="21">
        <f t="shared" si="6"/>
        <v>-0.11353255451776262</v>
      </c>
    </row>
    <row r="115" spans="1:32" x14ac:dyDescent="0.25">
      <c r="A115" s="10">
        <v>2037</v>
      </c>
      <c r="B115" s="21">
        <f t="shared" si="6"/>
        <v>-5.5051327796279866E-2</v>
      </c>
      <c r="C115" s="21">
        <f t="shared" si="6"/>
        <v>-0.14236319161886524</v>
      </c>
      <c r="D115" s="21">
        <f t="shared" si="6"/>
        <v>0</v>
      </c>
      <c r="E115" s="21">
        <f t="shared" si="6"/>
        <v>-0.14326067752574789</v>
      </c>
      <c r="F115" s="21">
        <f t="shared" si="6"/>
        <v>-0.1264369645819271</v>
      </c>
    </row>
    <row r="116" spans="1:32" x14ac:dyDescent="0.25">
      <c r="A116" s="10">
        <v>2038</v>
      </c>
      <c r="B116" s="21">
        <f t="shared" si="6"/>
        <v>-6.7815125672802942E-2</v>
      </c>
      <c r="C116" s="21">
        <f t="shared" si="6"/>
        <v>-0.16860915674175939</v>
      </c>
      <c r="D116" s="21">
        <f t="shared" si="6"/>
        <v>0</v>
      </c>
      <c r="E116" s="21">
        <f t="shared" si="6"/>
        <v>-0.17163296280892162</v>
      </c>
      <c r="F116" s="21">
        <f t="shared" si="6"/>
        <v>-0.15078232083468629</v>
      </c>
    </row>
    <row r="117" spans="1:32" x14ac:dyDescent="0.25">
      <c r="A117" s="10">
        <v>2039</v>
      </c>
      <c r="B117" s="21">
        <f t="shared" si="6"/>
        <v>-6.4409735396240522E-2</v>
      </c>
      <c r="C117" s="21">
        <f t="shared" si="6"/>
        <v>-0.14804577077347356</v>
      </c>
      <c r="D117" s="21">
        <f t="shared" si="6"/>
        <v>0</v>
      </c>
      <c r="E117" s="21">
        <f t="shared" si="6"/>
        <v>-0.17597549713437871</v>
      </c>
      <c r="F117" s="21">
        <f t="shared" si="6"/>
        <v>-0.13886893832437483</v>
      </c>
    </row>
    <row r="118" spans="1:32" x14ac:dyDescent="0.25">
      <c r="B118" s="22"/>
      <c r="C118" s="22"/>
      <c r="D118" s="22"/>
      <c r="E118" s="22"/>
      <c r="F118" s="22"/>
    </row>
    <row r="120" spans="1:32" x14ac:dyDescent="0.25">
      <c r="AF120" s="14"/>
    </row>
  </sheetData>
  <pageMargins left="0.7" right="0.7" top="0.75" bottom="0.75" header="0.3" footer="0.3"/>
  <pageSetup paperSize="3" scale="76" fitToHeight="0" orientation="landscape" r:id="rId1"/>
  <rowBreaks count="1" manualBreakCount="1">
    <brk id="61" max="16383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R_Subtopic xmlns="d546d85e-e9b2-4775-9324-c7991557311d" xsi:nil="true"/>
    <IR_Description xmlns="f934f4e6-f501-4b9a-b157-4f0c654b00ed" xsi:nil="true"/>
    <IR_Topic xmlns="d546d85e-e9b2-4775-9324-c7991557311d">27</IR_Topic>
    <IR_Received_Date xmlns="f934f4e6-f501-4b9a-b157-4f0c654b00ed" xsi:nil="true"/>
    <Status_ xmlns="d546d85e-e9b2-4775-9324-c7991557311d">15</Status_>
    <IR_Requestor xmlns="d546d85e-e9b2-4775-9324-c7991557311d">4</IR_Requestor>
    <IR_Filing_Date xmlns="f934f4e6-f501-4b9a-b157-4f0c654b00ed" xsi:nil="true"/>
    <IR_Sorting xmlns="f934f4e6-f501-4b9a-b157-4f0c654b00ed">&lt;select...&gt;</IR_Sorting>
    <IR_Writer xmlns="f934f4e6-f501-4b9a-b157-4f0c654b00ed">Wood, Tim</IR_Writer>
    <IR_Owner xmlns="f934f4e6-f501-4b9a-b157-4f0c654b00ed">Curtis, Anne-Marie</IR_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/>
</file>

<file path=customXml/item4.xml><?xml version="1.0" encoding="utf-8"?>
<?mso-contentType ?>
<customXsn xmlns="http://schemas.microsoft.com/office/2006/metadata/customXsn">
  <xsnLocation/>
  <cached>True</cached>
  <openByDefault>True</openByDefault>
  <xsnScope/>
</customXsn>
</file>

<file path=customXml/item5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FED1BEBFD08BA42AA0ECFC96E97F68C" ma:contentTypeVersion="14" ma:contentTypeDescription="Create a new document." ma:contentTypeScope="" ma:versionID="abc2be83405d8f8a4940af30b7353d07">
  <xsd:schema xmlns:xsd="http://www.w3.org/2001/XMLSchema" xmlns:xs="http://www.w3.org/2001/XMLSchema" xmlns:p="http://schemas.microsoft.com/office/2006/metadata/properties" xmlns:ns2="d546d85e-e9b2-4775-9324-c7991557311d" xmlns:ns3="f934f4e6-f501-4b9a-b157-4f0c654b00ed" targetNamespace="http://schemas.microsoft.com/office/2006/metadata/properties" ma:root="true" ma:fieldsID="8be501486d596561cc8b523e244df1e4" ns2:_="" ns3:_="">
    <xsd:import namespace="d546d85e-e9b2-4775-9324-c7991557311d"/>
    <xsd:import namespace="f934f4e6-f501-4b9a-b157-4f0c654b00ed"/>
    <xsd:element name="properties">
      <xsd:complexType>
        <xsd:sequence>
          <xsd:element name="documentManagement">
            <xsd:complexType>
              <xsd:all>
                <xsd:element ref="ns2:Status_" minOccurs="0"/>
                <xsd:element ref="ns2:IR_Requestor" minOccurs="0"/>
                <xsd:element ref="ns3:IR_Owner" minOccurs="0"/>
                <xsd:element ref="ns3:IR_Writer" minOccurs="0"/>
                <xsd:element ref="ns3:IR_Description" minOccurs="0"/>
                <xsd:element ref="ns3:IR_Received_Date" minOccurs="0"/>
                <xsd:element ref="ns3:IR_Filing_Date" minOccurs="0"/>
                <xsd:element ref="ns3:IR_Sorting" minOccurs="0"/>
                <xsd:element ref="ns2:IR_Topic" minOccurs="0"/>
                <xsd:element ref="ns2:IR_Subtopic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46d85e-e9b2-4775-9324-c7991557311d" elementFormDefault="qualified">
    <xsd:import namespace="http://schemas.microsoft.com/office/2006/documentManagement/types"/>
    <xsd:import namespace="http://schemas.microsoft.com/office/infopath/2007/PartnerControls"/>
    <xsd:element name="Status_" ma:index="2" nillable="true" ma:displayName="Status_" ma:list="{3f215ca8-37ad-4883-a943-cd5949c55c2e}" ma:internalName="Status_" ma:showField="LinkTitleNoMenu">
      <xsd:simpleType>
        <xsd:restriction base="dms:Lookup"/>
      </xsd:simpleType>
    </xsd:element>
    <xsd:element name="IR_Requestor" ma:index="3" nillable="true" ma:displayName="IR_Requestor" ma:description="The party that requested the information." ma:list="{547729b1-58cd-4fae-a6ff-999ec8befc66}" ma:internalName="IR_Requestor" ma:showField="LinkTitleNoMenu">
      <xsd:simpleType>
        <xsd:restriction base="dms:Lookup"/>
      </xsd:simpleType>
    </xsd:element>
    <xsd:element name="IR_Topic" ma:index="10" nillable="true" ma:displayName="IR_Topic" ma:list="{e9fe794f-d8c7-455c-ac33-0834243ec39d}" ma:internalName="IR_Topic" ma:showField="LinkTitleNoMenu">
      <xsd:simpleType>
        <xsd:restriction base="dms:Lookup"/>
      </xsd:simpleType>
    </xsd:element>
    <xsd:element name="IR_Subtopic" ma:index="11" nillable="true" ma:displayName="IR_Subtopic" ma:list="{2b5424fd-5894-46a2-a618-bb21352f448b}" ma:internalName="IR_Subtopic" ma:showField="LinkTitleNoMenu">
      <xsd:simpleType>
        <xsd:restriction base="dms:Lookup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34f4e6-f501-4b9a-b157-4f0c654b00ed" elementFormDefault="qualified">
    <xsd:import namespace="http://schemas.microsoft.com/office/2006/documentManagement/types"/>
    <xsd:import namespace="http://schemas.microsoft.com/office/infopath/2007/PartnerControls"/>
    <xsd:element name="IR_Owner" ma:index="4" nillable="true" ma:displayName="IR_Owner" ma:default="&lt;select...&gt;" ma:description="The Owner accountable for ensuring completion of the Information Request." ma:format="Dropdown" ma:internalName="IR_Owner">
      <xsd:simpleType>
        <xsd:union memberTypes="dms:Text">
          <xsd:simpleType>
            <xsd:restriction base="dms:Choice">
              <xsd:enumeration value="&lt;select...&gt;"/>
              <xsd:enumeration value="Curtis, Anne-Marie"/>
              <xsd:enumeration value="Sampson, Mike"/>
            </xsd:restriction>
          </xsd:simpleType>
        </xsd:union>
      </xsd:simpleType>
    </xsd:element>
    <xsd:element name="IR_Writer" ma:index="5" nillable="true" ma:displayName="IR_Writer" ma:default="&lt;select...&gt;" ma:description="The person assigned to draft the response of the information request." ma:format="Dropdown" ma:internalName="IR_Writer">
      <xsd:simpleType>
        <xsd:union memberTypes="dms:Text">
          <xsd:simpleType>
            <xsd:restriction base="dms:Choice">
              <xsd:enumeration value="&lt;select...&gt;"/>
              <xsd:enumeration value="Boutilier, Bob"/>
              <xsd:enumeration value="Cadek, Nicole"/>
              <xsd:enumeration value="Curry, Brian"/>
              <xsd:enumeration value="Grus, Voytek"/>
              <xsd:enumeration value="MacKillop, Ian"/>
              <xsd:enumeration value="Rangaswamy, Kamala"/>
              <xsd:enumeration value="Too, Erick"/>
              <xsd:enumeration value="Wood, Tim"/>
            </xsd:restriction>
          </xsd:simpleType>
        </xsd:union>
      </xsd:simpleType>
    </xsd:element>
    <xsd:element name="IR_Description" ma:index="6" nillable="true" ma:displayName="IR_Description" ma:internalName="IR_Description">
      <xsd:simpleType>
        <xsd:restriction base="dms:Note">
          <xsd:maxLength value="255"/>
        </xsd:restriction>
      </xsd:simpleType>
    </xsd:element>
    <xsd:element name="IR_Received_Date" ma:index="7" nillable="true" ma:displayName="IR_Received_Date" ma:format="DateOnly" ma:internalName="IR_Received_Date">
      <xsd:simpleType>
        <xsd:restriction base="dms:DateTime"/>
      </xsd:simpleType>
    </xsd:element>
    <xsd:element name="IR_Filing_Date" ma:index="8" nillable="true" ma:displayName="IR_Filing_Date" ma:format="DateOnly" ma:internalName="IR_Filing_Date">
      <xsd:simpleType>
        <xsd:restriction base="dms:DateTime"/>
      </xsd:simpleType>
    </xsd:element>
    <xsd:element name="IR_Sorting" ma:index="9" nillable="true" ma:displayName="IR_Sorting" ma:default="&lt;select...&gt;" ma:format="Dropdown" ma:internalName="IR_Sorting">
      <xsd:simpleType>
        <xsd:restriction base="dms:Choice">
          <xsd:enumeration value="&lt;select...&gt;"/>
          <xsd:enumeration value="001 - 050"/>
          <xsd:enumeration value="051 - 100"/>
          <xsd:enumeration value="101 - 150"/>
          <xsd:enumeration value="151 - 200"/>
          <xsd:enumeration value="201 - 250"/>
          <xsd:enumeration value="251 - 300"/>
          <xsd:enumeration value="301 - 350"/>
          <xsd:enumeration value="351 - 400"/>
          <xsd:enumeration value="401 - 450"/>
          <xsd:enumeration value="451 - 500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2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96B3003-F2C2-417F-A695-C444BE428258}">
  <ds:schemaRefs>
    <ds:schemaRef ds:uri="http://purl.org/dc/dcmitype/"/>
    <ds:schemaRef ds:uri="http://schemas.microsoft.com/office/2006/metadata/properties"/>
    <ds:schemaRef ds:uri="http://schemas.microsoft.com/office/2006/documentManagement/types"/>
    <ds:schemaRef ds:uri="d546d85e-e9b2-4775-9324-c7991557311d"/>
    <ds:schemaRef ds:uri="http://purl.org/dc/terms/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f934f4e6-f501-4b9a-b157-4f0c654b00ed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355B7159-C2BA-4414-AA16-C3572433196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9DB4866-4A20-400D-8E9C-A7FB86EF37B5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27CEB245-9FB0-45F4-BEC5-ED608590690D}">
  <ds:schemaRefs>
    <ds:schemaRef ds:uri="http://schemas.microsoft.com/office/2006/metadata/customXsn"/>
  </ds:schemaRefs>
</ds:datastoreItem>
</file>

<file path=customXml/itemProps5.xml><?xml version="1.0" encoding="utf-8"?>
<ds:datastoreItem xmlns:ds="http://schemas.openxmlformats.org/officeDocument/2006/customXml" ds:itemID="{ECDA0553-4707-424B-BFED-CA88F00D8F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546d85e-e9b2-4775-9324-c7991557311d"/>
    <ds:schemaRef ds:uri="f934f4e6-f501-4b9a-b157-4f0c654b00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Figure 3.7</vt:lpstr>
      <vt:lpstr>'Figure 3.7'!Print_Titles</vt:lpstr>
    </vt:vector>
  </TitlesOfParts>
  <Company>Emera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Carly Currie</dc:creator>
  <cp:lastModifiedBy>MYATT, LANA</cp:lastModifiedBy>
  <cp:lastPrinted>2015-05-19T15:34:08Z</cp:lastPrinted>
  <dcterms:created xsi:type="dcterms:W3CDTF">2015-05-10T16:42:23Z</dcterms:created>
  <dcterms:modified xsi:type="dcterms:W3CDTF">2015-05-19T15:34:39Z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0x010100BFED1BEBFD08BA42AA0ECFC96E97F68C</vt:lpwstr>
  </property>
  <property fmtid="{D5CDD505-2E9C-101B-9397-08002B2CF9AE}" pid="3" name="Order">
    <vt:r8>26500</vt:r8>
  </property>
</Properties>
</file>