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0" yWindow="-75" windowWidth="10170" windowHeight="7920" activeTab="1"/>
  </bookViews>
  <sheets>
    <sheet name="Res Portfolio" sheetId="2" r:id="rId1"/>
    <sheet name="NonRes Portfolio" sheetId="3" r:id="rId2"/>
    <sheet name="Exchange &amp; Inflation rates" sheetId="7" r:id="rId3"/>
  </sheets>
  <calcPr calcId="145621"/>
</workbook>
</file>

<file path=xl/calcChain.xml><?xml version="1.0" encoding="utf-8"?>
<calcChain xmlns="http://schemas.openxmlformats.org/spreadsheetml/2006/main">
  <c r="C15" i="7" l="1"/>
  <c r="H5" i="2" s="1"/>
  <c r="H7" i="3"/>
  <c r="H13" i="3"/>
  <c r="H10" i="3" l="1"/>
  <c r="H7" i="2"/>
  <c r="H12" i="3"/>
  <c r="H10" i="2"/>
  <c r="H6" i="2"/>
  <c r="H8" i="2"/>
  <c r="H12" i="2"/>
  <c r="H9" i="3"/>
  <c r="H14" i="3"/>
  <c r="H9" i="2"/>
  <c r="H8" i="3"/>
</calcChain>
</file>

<file path=xl/sharedStrings.xml><?xml version="1.0" encoding="utf-8"?>
<sst xmlns="http://schemas.openxmlformats.org/spreadsheetml/2006/main" count="100" uniqueCount="40">
  <si>
    <t>Program Administrator</t>
  </si>
  <si>
    <t>BC</t>
  </si>
  <si>
    <t>BC Hydro</t>
  </si>
  <si>
    <t>Actual</t>
  </si>
  <si>
    <t>Net</t>
  </si>
  <si>
    <t>MB</t>
  </si>
  <si>
    <t>Manitoba Hydro</t>
  </si>
  <si>
    <t>ON</t>
  </si>
  <si>
    <t>Hydro One</t>
  </si>
  <si>
    <t>PowerStream</t>
  </si>
  <si>
    <t>Toronto Hydro</t>
  </si>
  <si>
    <t>2016-18 Plan</t>
  </si>
  <si>
    <t>Residential Portfolio, DR Excluded</t>
  </si>
  <si>
    <t>NS</t>
  </si>
  <si>
    <t>Rank</t>
  </si>
  <si>
    <t>*NSP programs as modeled for 2016-2018 by ENS/Navigant.</t>
  </si>
  <si>
    <t>Non-Residential Portfolio, DR Excluded</t>
  </si>
  <si>
    <t>Data for other administrators is net actual for PY2013</t>
  </si>
  <si>
    <t>Year</t>
  </si>
  <si>
    <t>WI</t>
  </si>
  <si>
    <t>Wisconsin Focus on Energy</t>
  </si>
  <si>
    <t>ME</t>
  </si>
  <si>
    <t>Efficiency Maine</t>
  </si>
  <si>
    <t>2013 Annual Average Exchange rate</t>
  </si>
  <si>
    <t>1 CAD=</t>
  </si>
  <si>
    <t>USD</t>
  </si>
  <si>
    <t>Source for other administrator data: Esource; Efficiency Maine</t>
  </si>
  <si>
    <t>1 2013 CAD=</t>
  </si>
  <si>
    <t>2013-2015 CAD inflation</t>
  </si>
  <si>
    <t>2013-2016 inflator</t>
  </si>
  <si>
    <t>Source. Bank of Canada</t>
  </si>
  <si>
    <t>2016 CAD/ kWh</t>
  </si>
  <si>
    <t>Data Type</t>
  </si>
  <si>
    <t>Net  or  Gross</t>
  </si>
  <si>
    <t>State/ Province</t>
  </si>
  <si>
    <t>Target annual inflation</t>
  </si>
  <si>
    <t>Source: U.S. IRS</t>
  </si>
  <si>
    <t>ENS</t>
  </si>
  <si>
    <t>2015 CAD</t>
  </si>
  <si>
    <t>2013 CAD/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</si>
</sst>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_);[Red]\(&quot;$&quot;#,##0.00\)"/>
    <numFmt numFmtId="43" formatCode="_(* #,##0.00_);_(* \(#,##0.00\);_(* &quot;-&quot;??_);_(@_)"/>
    <numFmt numFmtId="164" formatCode="&quot;&quot;0&quot;&quot;"/>
    <numFmt numFmtId="165" formatCode="&quot;$&quot;#,##0.00&quot;&quot;"/>
    <numFmt numFmtId="166" formatCode="&quot;$&quot;#,##0.00"/>
    <numFmt numFmtId="167" formatCode="_(* #,##0.000_);_(* \(#,##0.000\);_(* &quot;-&quot;??_);_(@_)"/>
    <numFmt numFmtId="168" formatCode="0.000"/>
  </numFmts>
  <fonts count="9">
    <font>
      <sz val="10"/>
      <name val="Arial"/>
    </font>
    <font>
      <sz val="10"/>
      <name val="Arial"/>
    </font>
    <font>
      <sz val="12"/>
      <color indexed="9"/>
      <name val="arial, sans-serif"/>
    </font>
    <font>
      <sz val="12"/>
      <color indexed="12"/>
      <name val="arial, sans-serif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0" fillId="0" borderId="0" xfId="0"/>
    <xf numFmtId="0" fontId="4" fillId="2" borderId="0" xfId="0" applyFont="1" applyFill="1"/>
    <xf numFmtId="0" fontId="5" fillId="0" borderId="0" xfId="1"/>
    <xf numFmtId="0" fontId="5" fillId="0" borderId="0" xfId="1"/>
    <xf numFmtId="0" fontId="5" fillId="0" borderId="0" xfId="1" applyAlignment="1">
      <alignment wrapText="1"/>
    </xf>
    <xf numFmtId="0" fontId="6" fillId="0" borderId="0" xfId="1" applyFont="1"/>
    <xf numFmtId="0" fontId="5" fillId="0" borderId="0" xfId="1" applyAlignment="1">
      <alignment horizontal="center"/>
    </xf>
    <xf numFmtId="0" fontId="4" fillId="2" borderId="0" xfId="0" applyFont="1" applyFill="1" applyAlignment="1">
      <alignment horizontal="center"/>
    </xf>
    <xf numFmtId="166" fontId="5" fillId="0" borderId="0" xfId="1" applyNumberFormat="1" applyAlignment="1">
      <alignment horizontal="center"/>
    </xf>
    <xf numFmtId="0" fontId="5" fillId="0" borderId="0" xfId="1" applyAlignment="1">
      <alignment horizontal="center" wrapText="1"/>
    </xf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7" xfId="0" applyBorder="1"/>
    <xf numFmtId="0" fontId="0" fillId="0" borderId="8" xfId="0" applyBorder="1"/>
    <xf numFmtId="0" fontId="5" fillId="0" borderId="13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5" fontId="8" fillId="3" borderId="9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  <xf numFmtId="8" fontId="7" fillId="0" borderId="0" xfId="1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0" fontId="7" fillId="0" borderId="16" xfId="1" applyNumberFormat="1" applyFont="1" applyBorder="1" applyAlignment="1">
      <alignment horizontal="center" vertical="center"/>
    </xf>
    <xf numFmtId="8" fontId="7" fillId="0" borderId="16" xfId="1" applyNumberFormat="1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center" vertical="center"/>
    </xf>
    <xf numFmtId="166" fontId="5" fillId="0" borderId="14" xfId="1" applyNumberFormat="1" applyFont="1" applyBorder="1" applyAlignment="1">
      <alignment horizontal="center" vertical="center"/>
    </xf>
    <xf numFmtId="166" fontId="5" fillId="0" borderId="17" xfId="1" applyNumberFormat="1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165" fontId="8" fillId="3" borderId="18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166" fontId="5" fillId="0" borderId="11" xfId="1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8" fontId="7" fillId="0" borderId="11" xfId="1" applyNumberFormat="1" applyFont="1" applyBorder="1" applyAlignment="1">
      <alignment horizontal="center" vertical="center"/>
    </xf>
    <xf numFmtId="166" fontId="5" fillId="0" borderId="12" xfId="1" applyNumberFormat="1" applyFont="1" applyBorder="1" applyAlignment="1">
      <alignment horizontal="center" vertical="center"/>
    </xf>
    <xf numFmtId="8" fontId="7" fillId="0" borderId="14" xfId="1" applyNumberFormat="1" applyFont="1" applyBorder="1" applyAlignment="1">
      <alignment horizontal="center" vertical="center"/>
    </xf>
    <xf numFmtId="8" fontId="7" fillId="0" borderId="17" xfId="1" applyNumberFormat="1" applyFont="1" applyBorder="1" applyAlignment="1">
      <alignment horizontal="center" vertical="center"/>
    </xf>
    <xf numFmtId="167" fontId="0" fillId="0" borderId="0" xfId="2" applyNumberFormat="1" applyFont="1" applyBorder="1"/>
    <xf numFmtId="167" fontId="0" fillId="0" borderId="0" xfId="0" applyNumberFormat="1" applyBorder="1"/>
    <xf numFmtId="168" fontId="0" fillId="0" borderId="0" xfId="0" applyNumberFormat="1" applyBorder="1"/>
    <xf numFmtId="164" fontId="2" fillId="0" borderId="0" xfId="1" applyNumberFormat="1" applyFont="1"/>
    <xf numFmtId="0" fontId="5" fillId="0" borderId="0" xfId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66666"/>
      <rgbColor rgb="004B4B4B"/>
      <rgbColor rgb="00FCFCFC"/>
      <rgbColor rgb="00618A28"/>
      <rgbColor rgb="00000000"/>
      <rgbColor rgb="00F3F3F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16"/>
  <sheetViews>
    <sheetView showGridLines="0" zoomScale="115" zoomScaleNormal="115" workbookViewId="0">
      <selection activeCell="G15" sqref="G15"/>
    </sheetView>
  </sheetViews>
  <sheetFormatPr defaultColWidth="9.140625" defaultRowHeight="12.75"/>
  <cols>
    <col min="1" max="1" width="6.140625" style="6" customWidth="1"/>
    <col min="2" max="2" width="9.140625" style="6"/>
    <col min="3" max="3" width="24.85546875" style="6" bestFit="1" customWidth="1"/>
    <col min="4" max="4" width="11.85546875" style="10" bestFit="1" customWidth="1"/>
    <col min="5" max="5" width="11.85546875" style="6" bestFit="1" customWidth="1"/>
    <col min="6" max="6" width="6.42578125" style="6" customWidth="1"/>
    <col min="7" max="8" width="6.42578125" style="7" customWidth="1"/>
    <col min="9" max="9" width="6" style="6" bestFit="1" customWidth="1"/>
    <col min="10" max="16384" width="9.140625" style="6"/>
  </cols>
  <sheetData>
    <row r="1" spans="1:8" s="5" customFormat="1" ht="18">
      <c r="A1" s="5" t="s">
        <v>12</v>
      </c>
      <c r="D1" s="11"/>
    </row>
    <row r="4" spans="1:8" s="13" customFormat="1" ht="38.25">
      <c r="A4" s="45" t="s">
        <v>14</v>
      </c>
      <c r="B4" s="46" t="s">
        <v>34</v>
      </c>
      <c r="C4" s="46" t="s">
        <v>0</v>
      </c>
      <c r="D4" s="46" t="s">
        <v>32</v>
      </c>
      <c r="E4" s="46" t="s">
        <v>18</v>
      </c>
      <c r="F4" s="47" t="s">
        <v>39</v>
      </c>
      <c r="G4" s="46" t="s">
        <v>33</v>
      </c>
      <c r="H4" s="30" t="s">
        <v>31</v>
      </c>
    </row>
    <row r="5" spans="1:8">
      <c r="A5" s="49">
        <v>1</v>
      </c>
      <c r="B5" s="50" t="s">
        <v>19</v>
      </c>
      <c r="C5" s="50" t="s">
        <v>20</v>
      </c>
      <c r="D5" s="50" t="s">
        <v>3</v>
      </c>
      <c r="E5" s="50">
        <v>2013</v>
      </c>
      <c r="F5" s="51">
        <v>0.11845365895017436</v>
      </c>
      <c r="G5" s="50" t="s">
        <v>4</v>
      </c>
      <c r="H5" s="43">
        <f>F5*'Exchange &amp; Inflation rates'!$C$15</f>
        <v>0.12342871262608168</v>
      </c>
    </row>
    <row r="6" spans="1:8">
      <c r="A6" s="31">
        <v>2</v>
      </c>
      <c r="B6" s="34" t="s">
        <v>7</v>
      </c>
      <c r="C6" s="34" t="s">
        <v>9</v>
      </c>
      <c r="D6" s="34" t="s">
        <v>3</v>
      </c>
      <c r="E6" s="35">
        <v>2013</v>
      </c>
      <c r="F6" s="36">
        <v>0.15</v>
      </c>
      <c r="G6" s="34" t="s">
        <v>4</v>
      </c>
      <c r="H6" s="43">
        <f>F6*'Exchange &amp; Inflation rates'!$C$15</f>
        <v>0.15629999999999999</v>
      </c>
    </row>
    <row r="7" spans="1:8">
      <c r="A7" s="31">
        <v>3</v>
      </c>
      <c r="B7" s="32" t="s">
        <v>21</v>
      </c>
      <c r="C7" s="32" t="s">
        <v>22</v>
      </c>
      <c r="D7" s="32" t="s">
        <v>3</v>
      </c>
      <c r="E7" s="32">
        <v>2013</v>
      </c>
      <c r="F7" s="33">
        <v>0.17510289884086105</v>
      </c>
      <c r="G7" s="32" t="s">
        <v>4</v>
      </c>
      <c r="H7" s="43">
        <f>F7*'Exchange &amp; Inflation rates'!$C$15</f>
        <v>0.18245722059217723</v>
      </c>
    </row>
    <row r="8" spans="1:8">
      <c r="A8" s="31">
        <v>4</v>
      </c>
      <c r="B8" s="34" t="s">
        <v>5</v>
      </c>
      <c r="C8" s="34" t="s">
        <v>6</v>
      </c>
      <c r="D8" s="34" t="s">
        <v>3</v>
      </c>
      <c r="E8" s="35">
        <v>2013</v>
      </c>
      <c r="F8" s="36">
        <v>0.22</v>
      </c>
      <c r="G8" s="34" t="s">
        <v>4</v>
      </c>
      <c r="H8" s="43">
        <f>F8*'Exchange &amp; Inflation rates'!$C$15</f>
        <v>0.22924</v>
      </c>
    </row>
    <row r="9" spans="1:8">
      <c r="A9" s="31">
        <v>5</v>
      </c>
      <c r="B9" s="34" t="s">
        <v>7</v>
      </c>
      <c r="C9" s="34" t="s">
        <v>8</v>
      </c>
      <c r="D9" s="34" t="s">
        <v>3</v>
      </c>
      <c r="E9" s="35">
        <v>2013</v>
      </c>
      <c r="F9" s="36">
        <v>0.26</v>
      </c>
      <c r="G9" s="34" t="s">
        <v>4</v>
      </c>
      <c r="H9" s="43">
        <f>F9*'Exchange &amp; Inflation rates'!$C$15</f>
        <v>0.27091999999999999</v>
      </c>
    </row>
    <row r="10" spans="1:8">
      <c r="A10" s="31">
        <v>6</v>
      </c>
      <c r="B10" s="34" t="s">
        <v>7</v>
      </c>
      <c r="C10" s="34" t="s">
        <v>10</v>
      </c>
      <c r="D10" s="34" t="s">
        <v>3</v>
      </c>
      <c r="E10" s="35">
        <v>2013</v>
      </c>
      <c r="F10" s="36">
        <v>0.26</v>
      </c>
      <c r="G10" s="34" t="s">
        <v>4</v>
      </c>
      <c r="H10" s="43">
        <f>F10*'Exchange &amp; Inflation rates'!$C$15</f>
        <v>0.27091999999999999</v>
      </c>
    </row>
    <row r="11" spans="1:8">
      <c r="A11" s="27">
        <v>7</v>
      </c>
      <c r="B11" s="28" t="s">
        <v>13</v>
      </c>
      <c r="C11" s="28" t="s">
        <v>37</v>
      </c>
      <c r="D11" s="28" t="s">
        <v>11</v>
      </c>
      <c r="E11" s="28" t="s">
        <v>11</v>
      </c>
      <c r="F11" s="37"/>
      <c r="G11" s="28" t="s">
        <v>4</v>
      </c>
      <c r="H11" s="52">
        <v>0.30581758378268803</v>
      </c>
    </row>
    <row r="12" spans="1:8">
      <c r="A12" s="38">
        <v>8</v>
      </c>
      <c r="B12" s="39" t="s">
        <v>1</v>
      </c>
      <c r="C12" s="39" t="s">
        <v>2</v>
      </c>
      <c r="D12" s="39" t="s">
        <v>3</v>
      </c>
      <c r="E12" s="40">
        <v>2013</v>
      </c>
      <c r="F12" s="41">
        <v>0.33</v>
      </c>
      <c r="G12" s="39" t="s">
        <v>4</v>
      </c>
      <c r="H12" s="44">
        <f>F12*'Exchange &amp; Inflation rates'!$C$15</f>
        <v>0.34386000000000005</v>
      </c>
    </row>
    <row r="13" spans="1:8" s="7" customFormat="1">
      <c r="D13" s="10"/>
      <c r="F13" s="12"/>
      <c r="G13" s="12"/>
      <c r="H13" s="12"/>
    </row>
    <row r="14" spans="1:8">
      <c r="A14" s="9" t="s">
        <v>15</v>
      </c>
    </row>
    <row r="15" spans="1:8">
      <c r="A15" s="7" t="s">
        <v>17</v>
      </c>
    </row>
    <row r="16" spans="1:8">
      <c r="A16" s="7" t="s">
        <v>26</v>
      </c>
    </row>
  </sheetData>
  <sortState ref="B5:I12">
    <sortCondition ref="H5:H1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18"/>
  <sheetViews>
    <sheetView showGridLines="0" tabSelected="1" workbookViewId="0">
      <selection activeCell="N22" sqref="N22"/>
    </sheetView>
  </sheetViews>
  <sheetFormatPr defaultColWidth="9.140625" defaultRowHeight="12.75"/>
  <cols>
    <col min="1" max="1" width="7.85546875" style="6" customWidth="1"/>
    <col min="2" max="2" width="9.28515625" style="6" customWidth="1"/>
    <col min="3" max="3" width="24.85546875" style="6" bestFit="1" customWidth="1"/>
    <col min="4" max="4" width="11.85546875" style="6" bestFit="1" customWidth="1"/>
    <col min="5" max="5" width="13.28515625" style="6" customWidth="1"/>
    <col min="6" max="6" width="6.42578125" style="6" customWidth="1"/>
    <col min="7" max="8" width="6.42578125" style="7" customWidth="1"/>
    <col min="9" max="9" width="7.85546875" style="6" customWidth="1"/>
    <col min="10" max="16384" width="9.140625" style="6"/>
  </cols>
  <sheetData>
    <row r="1" spans="1:9" s="5" customFormat="1" ht="18">
      <c r="A1" s="5" t="s">
        <v>16</v>
      </c>
    </row>
    <row r="5" spans="1:9" ht="15">
      <c r="A5" s="62"/>
      <c r="B5" s="63"/>
      <c r="C5" s="63"/>
      <c r="D5" s="63"/>
      <c r="E5" s="63"/>
      <c r="F5" s="63"/>
      <c r="G5" s="63"/>
      <c r="H5" s="63"/>
      <c r="I5" s="63"/>
    </row>
    <row r="6" spans="1:9" s="8" customFormat="1" ht="38.25">
      <c r="A6" s="45" t="s">
        <v>14</v>
      </c>
      <c r="B6" s="46" t="s">
        <v>34</v>
      </c>
      <c r="C6" s="46" t="s">
        <v>0</v>
      </c>
      <c r="D6" s="46" t="s">
        <v>32</v>
      </c>
      <c r="E6" s="46" t="s">
        <v>18</v>
      </c>
      <c r="F6" s="47" t="s">
        <v>39</v>
      </c>
      <c r="G6" s="46" t="s">
        <v>33</v>
      </c>
      <c r="H6" s="47" t="s">
        <v>31</v>
      </c>
    </row>
    <row r="7" spans="1:9">
      <c r="A7" s="48">
        <v>1</v>
      </c>
      <c r="B7" s="53" t="s">
        <v>5</v>
      </c>
      <c r="C7" s="53" t="s">
        <v>6</v>
      </c>
      <c r="D7" s="53" t="s">
        <v>3</v>
      </c>
      <c r="E7" s="54">
        <v>2013</v>
      </c>
      <c r="F7" s="55">
        <v>7.0000000000000007E-2</v>
      </c>
      <c r="G7" s="53" t="s">
        <v>4</v>
      </c>
      <c r="H7" s="56">
        <f>F7*'Exchange &amp; Inflation rates'!$C$15</f>
        <v>7.2940000000000005E-2</v>
      </c>
    </row>
    <row r="8" spans="1:9">
      <c r="A8" s="25">
        <v>2</v>
      </c>
      <c r="B8" s="26" t="s">
        <v>19</v>
      </c>
      <c r="C8" s="26" t="s">
        <v>20</v>
      </c>
      <c r="D8" s="26" t="s">
        <v>3</v>
      </c>
      <c r="E8" s="32">
        <v>2013</v>
      </c>
      <c r="F8" s="42">
        <v>0.13</v>
      </c>
      <c r="G8" s="26" t="s">
        <v>4</v>
      </c>
      <c r="H8" s="43">
        <f>F8*'Exchange &amp; Inflation rates'!$C$15</f>
        <v>0.13546</v>
      </c>
    </row>
    <row r="9" spans="1:9">
      <c r="A9" s="25">
        <v>3</v>
      </c>
      <c r="B9" s="34" t="s">
        <v>1</v>
      </c>
      <c r="C9" s="34" t="s">
        <v>2</v>
      </c>
      <c r="D9" s="34" t="s">
        <v>3</v>
      </c>
      <c r="E9" s="35">
        <v>2013</v>
      </c>
      <c r="F9" s="36">
        <v>0.15</v>
      </c>
      <c r="G9" s="34" t="s">
        <v>4</v>
      </c>
      <c r="H9" s="43">
        <f>F9*'Exchange &amp; Inflation rates'!$C$15</f>
        <v>0.15629999999999999</v>
      </c>
    </row>
    <row r="10" spans="1:9">
      <c r="A10" s="25">
        <v>4</v>
      </c>
      <c r="B10" s="32" t="s">
        <v>21</v>
      </c>
      <c r="C10" s="32" t="s">
        <v>22</v>
      </c>
      <c r="D10" s="32" t="s">
        <v>3</v>
      </c>
      <c r="E10" s="32">
        <v>2013</v>
      </c>
      <c r="F10" s="33">
        <v>0.18374160434238893</v>
      </c>
      <c r="G10" s="32" t="s">
        <v>4</v>
      </c>
      <c r="H10" s="43">
        <f>F10*'Exchange &amp; Inflation rates'!$C$15</f>
        <v>0.19145875172476925</v>
      </c>
    </row>
    <row r="11" spans="1:9">
      <c r="A11" s="27">
        <v>5</v>
      </c>
      <c r="B11" s="28" t="s">
        <v>13</v>
      </c>
      <c r="C11" s="28" t="s">
        <v>37</v>
      </c>
      <c r="D11" s="28" t="s">
        <v>11</v>
      </c>
      <c r="E11" s="28" t="s">
        <v>11</v>
      </c>
      <c r="F11" s="37"/>
      <c r="G11" s="28" t="s">
        <v>4</v>
      </c>
      <c r="H11" s="52">
        <v>0.24961411678771434</v>
      </c>
    </row>
    <row r="12" spans="1:9">
      <c r="A12" s="25">
        <v>6</v>
      </c>
      <c r="B12" s="34" t="s">
        <v>7</v>
      </c>
      <c r="C12" s="34" t="s">
        <v>9</v>
      </c>
      <c r="D12" s="34" t="s">
        <v>3</v>
      </c>
      <c r="E12" s="35">
        <v>2013</v>
      </c>
      <c r="F12" s="36">
        <v>0.28999999999999998</v>
      </c>
      <c r="G12" s="34" t="s">
        <v>4</v>
      </c>
      <c r="H12" s="57">
        <f>F12*'Exchange &amp; Inflation rates'!$C$15</f>
        <v>0.30218</v>
      </c>
    </row>
    <row r="13" spans="1:9">
      <c r="A13" s="25">
        <v>7</v>
      </c>
      <c r="B13" s="34" t="s">
        <v>7</v>
      </c>
      <c r="C13" s="34" t="s">
        <v>10</v>
      </c>
      <c r="D13" s="34" t="s">
        <v>3</v>
      </c>
      <c r="E13" s="35">
        <v>2013</v>
      </c>
      <c r="F13" s="36">
        <v>0.28999999999999998</v>
      </c>
      <c r="G13" s="34" t="s">
        <v>4</v>
      </c>
      <c r="H13" s="57">
        <f>F13*'Exchange &amp; Inflation rates'!$C$15</f>
        <v>0.30218</v>
      </c>
    </row>
    <row r="14" spans="1:9">
      <c r="A14" s="29">
        <v>8</v>
      </c>
      <c r="B14" s="39" t="s">
        <v>7</v>
      </c>
      <c r="C14" s="39" t="s">
        <v>8</v>
      </c>
      <c r="D14" s="39" t="s">
        <v>3</v>
      </c>
      <c r="E14" s="40">
        <v>2013</v>
      </c>
      <c r="F14" s="41">
        <v>0.34</v>
      </c>
      <c r="G14" s="39" t="s">
        <v>4</v>
      </c>
      <c r="H14" s="58">
        <f>F14*'Exchange &amp; Inflation rates'!$C$15</f>
        <v>0.35428000000000004</v>
      </c>
    </row>
    <row r="15" spans="1:9" s="7" customFormat="1" ht="15">
      <c r="A15" s="10"/>
      <c r="B15" s="1"/>
      <c r="C15" s="2"/>
      <c r="D15" s="1"/>
      <c r="F15" s="3"/>
      <c r="G15" s="3"/>
      <c r="H15" s="3"/>
      <c r="I15" s="1"/>
    </row>
    <row r="16" spans="1:9">
      <c r="A16" s="9" t="s">
        <v>15</v>
      </c>
    </row>
    <row r="17" spans="1:1">
      <c r="A17" s="6" t="s">
        <v>17</v>
      </c>
    </row>
    <row r="18" spans="1:1">
      <c r="A18" s="7" t="s">
        <v>26</v>
      </c>
    </row>
  </sheetData>
  <sortState ref="A8:G15">
    <sortCondition ref="F8:F15"/>
  </sortState>
  <mergeCells count="1">
    <mergeCell ref="A5:I5"/>
  </mergeCells>
  <pageMargins left="0.75" right="0.75" top="1" bottom="1" header="0.5" footer="0.5"/>
  <pageSetup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activeCell="H20" sqref="H20"/>
    </sheetView>
  </sheetViews>
  <sheetFormatPr defaultRowHeight="12.75"/>
  <cols>
    <col min="1" max="1" width="9.140625" style="4"/>
    <col min="2" max="2" width="21.5703125" customWidth="1"/>
  </cols>
  <sheetData>
    <row r="1" spans="2:4" s="4" customFormat="1" ht="13.5" thickBot="1"/>
    <row r="2" spans="2:4">
      <c r="B2" s="14" t="s">
        <v>23</v>
      </c>
      <c r="C2" s="15"/>
      <c r="D2" s="16"/>
    </row>
    <row r="3" spans="2:4">
      <c r="B3" s="17"/>
      <c r="C3" s="18"/>
      <c r="D3" s="19"/>
    </row>
    <row r="4" spans="2:4">
      <c r="B4" s="20" t="s">
        <v>24</v>
      </c>
      <c r="C4" s="18">
        <v>1.071</v>
      </c>
      <c r="D4" s="21" t="s">
        <v>25</v>
      </c>
    </row>
    <row r="5" spans="2:4">
      <c r="B5" s="17"/>
      <c r="C5" s="18"/>
      <c r="D5" s="19"/>
    </row>
    <row r="6" spans="2:4" ht="13.5" thickBot="1">
      <c r="B6" s="22" t="s">
        <v>36</v>
      </c>
      <c r="C6" s="23"/>
      <c r="D6" s="24"/>
    </row>
    <row r="8" spans="2:4" ht="13.5" thickBot="1"/>
    <row r="9" spans="2:4">
      <c r="B9" s="14" t="s">
        <v>28</v>
      </c>
      <c r="C9" s="15"/>
      <c r="D9" s="16"/>
    </row>
    <row r="10" spans="2:4">
      <c r="B10" s="17"/>
      <c r="C10" s="18"/>
      <c r="D10" s="19"/>
    </row>
    <row r="11" spans="2:4">
      <c r="B11" s="20" t="s">
        <v>27</v>
      </c>
      <c r="C11" s="61">
        <v>1.022</v>
      </c>
      <c r="D11" s="21" t="s">
        <v>38</v>
      </c>
    </row>
    <row r="12" spans="2:4">
      <c r="B12" s="17"/>
      <c r="C12" s="18"/>
      <c r="D12" s="19"/>
    </row>
    <row r="13" spans="2:4">
      <c r="B13" s="20" t="s">
        <v>35</v>
      </c>
      <c r="C13" s="59">
        <v>0.02</v>
      </c>
      <c r="D13" s="19"/>
    </row>
    <row r="14" spans="2:4">
      <c r="B14" s="17"/>
      <c r="C14" s="60"/>
      <c r="D14" s="19"/>
    </row>
    <row r="15" spans="2:4">
      <c r="B15" s="20" t="s">
        <v>29</v>
      </c>
      <c r="C15" s="60">
        <f>C13+C11</f>
        <v>1.042</v>
      </c>
      <c r="D15" s="19"/>
    </row>
    <row r="16" spans="2:4">
      <c r="B16" s="17"/>
      <c r="C16" s="18"/>
      <c r="D16" s="19"/>
    </row>
    <row r="17" spans="2:4" ht="13.5" thickBot="1">
      <c r="B17" s="22" t="s">
        <v>30</v>
      </c>
      <c r="C17" s="23"/>
      <c r="D17" s="2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26</IR_Requestor>
    <IR_Filing_Date xmlns="f934f4e6-f501-4b9a-b157-4f0c654b00ed" xsi:nil="true"/>
    <IR_Sorting xmlns="f934f4e6-f501-4b9a-b157-4f0c654b00ed">&lt;select...&gt;</IR_Sorting>
    <IR_Writer xmlns="f934f4e6-f501-4b9a-b157-4f0c654b00ed">&lt;select...&gt;</IR_Writer>
    <IR_Owner xmlns="f934f4e6-f501-4b9a-b157-4f0c654b00ed">Pickles, David</IR_Owner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69AE4F-B8B0-4403-AAD0-FCDC8AF4866C}"/>
</file>

<file path=customXml/itemProps2.xml><?xml version="1.0" encoding="utf-8"?>
<ds:datastoreItem xmlns:ds="http://schemas.openxmlformats.org/officeDocument/2006/customXml" ds:itemID="{3A4AA7A1-1664-4460-85DB-7F923FFB38CF}"/>
</file>

<file path=customXml/itemProps3.xml><?xml version="1.0" encoding="utf-8"?>
<ds:datastoreItem xmlns:ds="http://schemas.openxmlformats.org/officeDocument/2006/customXml" ds:itemID="{3898AD5D-482E-4EC8-BF85-AE50D4F62B2E}"/>
</file>

<file path=customXml/itemProps4.xml><?xml version="1.0" encoding="utf-8"?>
<ds:datastoreItem xmlns:ds="http://schemas.openxmlformats.org/officeDocument/2006/customXml" ds:itemID="{F86942A6-117D-4649-B20E-BC6872A18565}"/>
</file>

<file path=customXml/itemProps5.xml><?xml version="1.0" encoding="utf-8"?>
<ds:datastoreItem xmlns:ds="http://schemas.openxmlformats.org/officeDocument/2006/customXml" ds:itemID="{AE622E21-1E21-42E4-ADD1-6E5551BB7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 Portfolio</vt:lpstr>
      <vt:lpstr>NonRes Portfolio</vt:lpstr>
      <vt:lpstr>Exchange &amp; Inflation rates</vt:lpstr>
    </vt:vector>
  </TitlesOfParts>
  <Company>ICF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ICF</dc:creator>
  <cp:lastModifiedBy>MYATT, LANA</cp:lastModifiedBy>
  <cp:lastPrinted>2015-05-14T15:13:59Z</cp:lastPrinted>
  <dcterms:created xsi:type="dcterms:W3CDTF">2015-03-30T09:15:32Z</dcterms:created>
  <dcterms:modified xsi:type="dcterms:W3CDTF">2015-05-14T15:14:22Z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28800</vt:r8>
  </property>
</Properties>
</file>