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19425" windowHeight="11025"/>
  </bookViews>
  <sheets>
    <sheet name="Technical Tables" sheetId="1" r:id="rId1"/>
  </sheets>
  <externalReferences>
    <externalReference r:id="rId2"/>
  </externalReferences>
  <definedNames>
    <definedName name="_xlnm._FilterDatabase" localSheetId="0" hidden="1">'Technical Tables'!$A$1:$BG$1122</definedName>
    <definedName name="B_Incent_Percent">'[1]Scenario Dashboard'!#REF!</definedName>
    <definedName name="Discount_Rate">'[1]Summary Parameters'!$C$19</definedName>
    <definedName name="Dual_Life_Split">'[1]Scenario Dashboard'!$M$27</definedName>
    <definedName name="ReEngage">'[1]Scenario Dashboard'!$B$107</definedName>
    <definedName name="RePartic">'[1]Scenario Dashboard'!$B$109</definedName>
    <definedName name="Scenario_Incent_Percent">'[1]Scenario Dashboard'!#REF!</definedName>
    <definedName name="TRC_Screen">'[1]Scenario Dashboard'!$B$101</definedName>
  </definedNames>
  <calcPr calcId="145621"/>
</workbook>
</file>

<file path=xl/calcChain.xml><?xml version="1.0" encoding="utf-8"?>
<calcChain xmlns="http://schemas.openxmlformats.org/spreadsheetml/2006/main">
  <c r="Y3" i="1" l="1"/>
  <c r="Z194" i="1" l="1"/>
  <c r="AA194" i="1"/>
  <c r="AB194" i="1"/>
  <c r="AC194" i="1"/>
  <c r="AD194" i="1"/>
  <c r="AG194" i="1"/>
  <c r="AI194" i="1"/>
  <c r="AK194" i="1"/>
  <c r="AL194" i="1"/>
  <c r="AM194" i="1"/>
  <c r="AN194" i="1"/>
  <c r="AO194" i="1"/>
  <c r="AP194" i="1"/>
  <c r="AS194" i="1"/>
  <c r="AU194" i="1"/>
  <c r="AW194" i="1"/>
  <c r="AX194" i="1"/>
  <c r="AY194" i="1"/>
  <c r="AZ194" i="1"/>
  <c r="BA194" i="1"/>
  <c r="BB194" i="1"/>
  <c r="BE194" i="1"/>
  <c r="BG194" i="1"/>
  <c r="BI194" i="1"/>
  <c r="W147" i="1"/>
  <c r="Y284" i="1" l="1"/>
  <c r="W284" i="1"/>
  <c r="E284" i="1" s="1"/>
  <c r="Y285" i="1"/>
  <c r="W285" i="1"/>
  <c r="Y286" i="1"/>
  <c r="W286" i="1"/>
  <c r="E286" i="1" s="1"/>
  <c r="Y282" i="1"/>
  <c r="W282" i="1"/>
  <c r="F282" i="1" s="1"/>
  <c r="Y281" i="1"/>
  <c r="W281" i="1"/>
  <c r="E281" i="1" s="1"/>
  <c r="Y280" i="1"/>
  <c r="W280" i="1"/>
  <c r="H280" i="1" s="1"/>
  <c r="Y279" i="1"/>
  <c r="W279" i="1"/>
  <c r="G279" i="1" s="1"/>
  <c r="Y278" i="1"/>
  <c r="W278" i="1"/>
  <c r="E278" i="1" s="1"/>
  <c r="Y283" i="1"/>
  <c r="W283" i="1"/>
  <c r="D283" i="1" s="1"/>
  <c r="Y274" i="1"/>
  <c r="Y246" i="1"/>
  <c r="H246" i="1"/>
  <c r="G246" i="1"/>
  <c r="BK246" i="1" s="1"/>
  <c r="F246" i="1"/>
  <c r="E246" i="1"/>
  <c r="D246" i="1"/>
  <c r="Y251" i="1"/>
  <c r="H251" i="1"/>
  <c r="G251" i="1"/>
  <c r="F251" i="1"/>
  <c r="E251" i="1"/>
  <c r="D251" i="1"/>
  <c r="Y261" i="1"/>
  <c r="H261" i="1"/>
  <c r="G261" i="1"/>
  <c r="BK261" i="1" s="1"/>
  <c r="F261" i="1"/>
  <c r="E261" i="1"/>
  <c r="D261" i="1"/>
  <c r="Y260" i="1"/>
  <c r="H260" i="1"/>
  <c r="G260" i="1"/>
  <c r="F260" i="1"/>
  <c r="E260" i="1"/>
  <c r="D260" i="1"/>
  <c r="Y258" i="1"/>
  <c r="H258" i="1"/>
  <c r="G258" i="1"/>
  <c r="BK258" i="1" s="1"/>
  <c r="F258" i="1"/>
  <c r="E258" i="1"/>
  <c r="D258" i="1"/>
  <c r="Y235" i="1"/>
  <c r="H235" i="1"/>
  <c r="G235" i="1"/>
  <c r="F235" i="1"/>
  <c r="E235" i="1"/>
  <c r="D235" i="1"/>
  <c r="Y248" i="1"/>
  <c r="H248" i="1"/>
  <c r="G248" i="1"/>
  <c r="BK248" i="1" s="1"/>
  <c r="F248" i="1"/>
  <c r="E248" i="1"/>
  <c r="D248" i="1"/>
  <c r="Y247" i="1"/>
  <c r="H247" i="1"/>
  <c r="G247" i="1"/>
  <c r="F247" i="1"/>
  <c r="E247" i="1"/>
  <c r="D247" i="1"/>
  <c r="Y245" i="1"/>
  <c r="H245" i="1"/>
  <c r="G245" i="1"/>
  <c r="BK245" i="1" s="1"/>
  <c r="F245" i="1"/>
  <c r="E245" i="1"/>
  <c r="D245" i="1"/>
  <c r="Y262" i="1"/>
  <c r="H262" i="1"/>
  <c r="G262" i="1"/>
  <c r="F262" i="1"/>
  <c r="E262" i="1"/>
  <c r="D262" i="1"/>
  <c r="Y263" i="1"/>
  <c r="H263" i="1"/>
  <c r="G263" i="1"/>
  <c r="BK263" i="1" s="1"/>
  <c r="F263" i="1"/>
  <c r="E263" i="1"/>
  <c r="D263" i="1"/>
  <c r="Y264" i="1"/>
  <c r="H264" i="1"/>
  <c r="G264" i="1"/>
  <c r="F264" i="1"/>
  <c r="E264" i="1"/>
  <c r="D264" i="1"/>
  <c r="Y243" i="1"/>
  <c r="H243" i="1"/>
  <c r="G243" i="1"/>
  <c r="BK243" i="1" s="1"/>
  <c r="F243" i="1"/>
  <c r="E243" i="1"/>
  <c r="D243" i="1"/>
  <c r="Y244" i="1"/>
  <c r="H244" i="1"/>
  <c r="G244" i="1"/>
  <c r="F244" i="1"/>
  <c r="E244" i="1"/>
  <c r="D244" i="1"/>
  <c r="Y239" i="1"/>
  <c r="H239" i="1"/>
  <c r="G239" i="1"/>
  <c r="BK239" i="1" s="1"/>
  <c r="F239" i="1"/>
  <c r="E239" i="1"/>
  <c r="D239" i="1"/>
  <c r="Y241" i="1"/>
  <c r="H241" i="1"/>
  <c r="G241" i="1"/>
  <c r="F241" i="1"/>
  <c r="E241" i="1"/>
  <c r="D241" i="1"/>
  <c r="Y240" i="1"/>
  <c r="H240" i="1"/>
  <c r="G240" i="1"/>
  <c r="BK240" i="1" s="1"/>
  <c r="F240" i="1"/>
  <c r="E240" i="1"/>
  <c r="D240" i="1"/>
  <c r="Y242" i="1"/>
  <c r="H242" i="1"/>
  <c r="G242" i="1"/>
  <c r="F242" i="1"/>
  <c r="E242" i="1"/>
  <c r="D242" i="1"/>
  <c r="Y238" i="1"/>
  <c r="H238" i="1"/>
  <c r="G238" i="1"/>
  <c r="BK238" i="1" s="1"/>
  <c r="F238" i="1"/>
  <c r="E238" i="1"/>
  <c r="D238" i="1"/>
  <c r="Y255" i="1"/>
  <c r="H255" i="1"/>
  <c r="G255" i="1"/>
  <c r="F255" i="1"/>
  <c r="E255" i="1"/>
  <c r="D255" i="1"/>
  <c r="Y236" i="1"/>
  <c r="H236" i="1"/>
  <c r="G236" i="1"/>
  <c r="BK236" i="1" s="1"/>
  <c r="F236" i="1"/>
  <c r="E236" i="1"/>
  <c r="D236" i="1"/>
  <c r="Y256" i="1"/>
  <c r="H256" i="1"/>
  <c r="G256" i="1"/>
  <c r="F256" i="1"/>
  <c r="E256" i="1"/>
  <c r="D256" i="1"/>
  <c r="Y232" i="1"/>
  <c r="H232" i="1"/>
  <c r="G232" i="1"/>
  <c r="BK232" i="1" s="1"/>
  <c r="F232" i="1"/>
  <c r="E232" i="1"/>
  <c r="D232" i="1"/>
  <c r="Y249" i="1"/>
  <c r="H249" i="1"/>
  <c r="G249" i="1"/>
  <c r="F249" i="1"/>
  <c r="E249" i="1"/>
  <c r="D249" i="1"/>
  <c r="Y231" i="1"/>
  <c r="H231" i="1"/>
  <c r="G231" i="1"/>
  <c r="BK231" i="1" s="1"/>
  <c r="F231" i="1"/>
  <c r="E231" i="1"/>
  <c r="D231" i="1"/>
  <c r="Y250" i="1"/>
  <c r="H250" i="1"/>
  <c r="G250" i="1"/>
  <c r="F250" i="1"/>
  <c r="E250" i="1"/>
  <c r="D250" i="1"/>
  <c r="Y230" i="1"/>
  <c r="H230" i="1"/>
  <c r="G230" i="1"/>
  <c r="BK230" i="1" s="1"/>
  <c r="F230" i="1"/>
  <c r="E230" i="1"/>
  <c r="D230" i="1"/>
  <c r="Y257" i="1"/>
  <c r="H257" i="1"/>
  <c r="G257" i="1"/>
  <c r="F257" i="1"/>
  <c r="E257" i="1"/>
  <c r="D257" i="1"/>
  <c r="Y237" i="1"/>
  <c r="H237" i="1"/>
  <c r="G237" i="1"/>
  <c r="BK237" i="1" s="1"/>
  <c r="F237" i="1"/>
  <c r="E237" i="1"/>
  <c r="D237" i="1"/>
  <c r="Y254" i="1"/>
  <c r="H254" i="1"/>
  <c r="G254" i="1"/>
  <c r="F254" i="1"/>
  <c r="E254" i="1"/>
  <c r="D254" i="1"/>
  <c r="Y259" i="1"/>
  <c r="H259" i="1"/>
  <c r="G259" i="1"/>
  <c r="BK259" i="1" s="1"/>
  <c r="F259" i="1"/>
  <c r="E259" i="1"/>
  <c r="D259" i="1"/>
  <c r="Y253" i="1"/>
  <c r="H253" i="1"/>
  <c r="G253" i="1"/>
  <c r="F253" i="1"/>
  <c r="E253" i="1"/>
  <c r="D253" i="1"/>
  <c r="Y252" i="1"/>
  <c r="H252" i="1"/>
  <c r="G252" i="1"/>
  <c r="BK252" i="1" s="1"/>
  <c r="F252" i="1"/>
  <c r="E252" i="1"/>
  <c r="D252" i="1"/>
  <c r="Y233" i="1"/>
  <c r="H233" i="1"/>
  <c r="G233" i="1"/>
  <c r="F233" i="1"/>
  <c r="E233" i="1"/>
  <c r="D233" i="1"/>
  <c r="Y234" i="1"/>
  <c r="H234" i="1"/>
  <c r="G234" i="1"/>
  <c r="BK234" i="1" s="1"/>
  <c r="F234" i="1"/>
  <c r="E234" i="1"/>
  <c r="D234" i="1"/>
  <c r="Y226" i="1"/>
  <c r="Y211" i="1"/>
  <c r="W211" i="1"/>
  <c r="G211" i="1" s="1"/>
  <c r="Y216" i="1"/>
  <c r="W216" i="1"/>
  <c r="H216" i="1" s="1"/>
  <c r="Y215" i="1"/>
  <c r="W215" i="1"/>
  <c r="E215" i="1" s="1"/>
  <c r="Y220" i="1"/>
  <c r="W220" i="1"/>
  <c r="Y219" i="1"/>
  <c r="W219" i="1"/>
  <c r="D219" i="1" s="1"/>
  <c r="Y218" i="1"/>
  <c r="W218" i="1"/>
  <c r="E218" i="1" s="1"/>
  <c r="Y221" i="1"/>
  <c r="W221" i="1"/>
  <c r="E221" i="1" s="1"/>
  <c r="Y222" i="1"/>
  <c r="W222" i="1"/>
  <c r="Y217" i="1"/>
  <c r="W217" i="1"/>
  <c r="D217" i="1" s="1"/>
  <c r="Y214" i="1"/>
  <c r="W214" i="1"/>
  <c r="H214" i="1" s="1"/>
  <c r="Y213" i="1"/>
  <c r="W213" i="1"/>
  <c r="E213" i="1" s="1"/>
  <c r="Y212" i="1"/>
  <c r="W212" i="1"/>
  <c r="Y207" i="1"/>
  <c r="BI205" i="1"/>
  <c r="BG205" i="1"/>
  <c r="BE205" i="1"/>
  <c r="BB205" i="1"/>
  <c r="BA205" i="1"/>
  <c r="AY205" i="1"/>
  <c r="AX205" i="1"/>
  <c r="AW205" i="1"/>
  <c r="AU205" i="1"/>
  <c r="AS205" i="1"/>
  <c r="AP205" i="1"/>
  <c r="AO205" i="1"/>
  <c r="AM205" i="1"/>
  <c r="AL205" i="1"/>
  <c r="AK205" i="1"/>
  <c r="AI205" i="1"/>
  <c r="AG205" i="1"/>
  <c r="AD205" i="1"/>
  <c r="AC205" i="1"/>
  <c r="AA205" i="1"/>
  <c r="Z205" i="1"/>
  <c r="Y202" i="1"/>
  <c r="W202" i="1"/>
  <c r="G202" i="1" s="1"/>
  <c r="Y203" i="1"/>
  <c r="W203" i="1"/>
  <c r="G203" i="1" s="1"/>
  <c r="Y201" i="1"/>
  <c r="W201" i="1"/>
  <c r="F201" i="1" s="1"/>
  <c r="Y200" i="1"/>
  <c r="W200" i="1"/>
  <c r="Y196" i="1"/>
  <c r="Y158" i="1"/>
  <c r="W158" i="1"/>
  <c r="D158" i="1" s="1"/>
  <c r="Y153" i="1"/>
  <c r="W153" i="1"/>
  <c r="E153" i="1" s="1"/>
  <c r="Y152" i="1"/>
  <c r="W152" i="1"/>
  <c r="E152" i="1" s="1"/>
  <c r="Y172" i="1"/>
  <c r="W172" i="1"/>
  <c r="F172" i="1" s="1"/>
  <c r="Y171" i="1"/>
  <c r="W171" i="1"/>
  <c r="G171" i="1" s="1"/>
  <c r="Y163" i="1"/>
  <c r="W163" i="1"/>
  <c r="H163" i="1" s="1"/>
  <c r="Y162" i="1"/>
  <c r="W162" i="1"/>
  <c r="Y161" i="1"/>
  <c r="W161" i="1"/>
  <c r="F161" i="1" s="1"/>
  <c r="Y169" i="1"/>
  <c r="W169" i="1"/>
  <c r="G169" i="1" s="1"/>
  <c r="Y168" i="1"/>
  <c r="W168" i="1"/>
  <c r="D168" i="1" s="1"/>
  <c r="Y170" i="1"/>
  <c r="W170" i="1"/>
  <c r="G170" i="1" s="1"/>
  <c r="Y167" i="1"/>
  <c r="W167" i="1"/>
  <c r="H167" i="1" s="1"/>
  <c r="Y192" i="1"/>
  <c r="W192" i="1"/>
  <c r="G192" i="1" s="1"/>
  <c r="Y191" i="1"/>
  <c r="W191" i="1"/>
  <c r="Y190" i="1"/>
  <c r="W190" i="1"/>
  <c r="D190" i="1" s="1"/>
  <c r="Y189" i="1"/>
  <c r="W189" i="1"/>
  <c r="D189" i="1" s="1"/>
  <c r="Y185" i="1"/>
  <c r="W185" i="1"/>
  <c r="E185" i="1" s="1"/>
  <c r="Y184" i="1"/>
  <c r="W184" i="1"/>
  <c r="F184" i="1" s="1"/>
  <c r="Y183" i="1"/>
  <c r="W183" i="1"/>
  <c r="G183" i="1" s="1"/>
  <c r="Y182" i="1"/>
  <c r="W182" i="1"/>
  <c r="Y156" i="1"/>
  <c r="W156" i="1"/>
  <c r="G156" i="1" s="1"/>
  <c r="Y155" i="1"/>
  <c r="W155" i="1"/>
  <c r="H155" i="1" s="1"/>
  <c r="Y157" i="1"/>
  <c r="W157" i="1"/>
  <c r="Y154" i="1"/>
  <c r="W154" i="1"/>
  <c r="F154" i="1" s="1"/>
  <c r="Y178" i="1"/>
  <c r="W178" i="1"/>
  <c r="Y177" i="1"/>
  <c r="W177" i="1"/>
  <c r="H177" i="1" s="1"/>
  <c r="Y187" i="1"/>
  <c r="W187" i="1"/>
  <c r="E187" i="1" s="1"/>
  <c r="Y164" i="1"/>
  <c r="W164" i="1"/>
  <c r="D164" i="1" s="1"/>
  <c r="Y165" i="1"/>
  <c r="W165" i="1"/>
  <c r="F165" i="1" s="1"/>
  <c r="Y166" i="1"/>
  <c r="W166" i="1"/>
  <c r="F166" i="1" s="1"/>
  <c r="Y179" i="1"/>
  <c r="W179" i="1"/>
  <c r="D179" i="1" s="1"/>
  <c r="Y181" i="1"/>
  <c r="W181" i="1"/>
  <c r="H181" i="1" s="1"/>
  <c r="Y180" i="1"/>
  <c r="W180" i="1"/>
  <c r="E180" i="1" s="1"/>
  <c r="Y175" i="1"/>
  <c r="W175" i="1"/>
  <c r="E175" i="1" s="1"/>
  <c r="Y176" i="1"/>
  <c r="W176" i="1"/>
  <c r="D176" i="1" s="1"/>
  <c r="Y173" i="1"/>
  <c r="W173" i="1"/>
  <c r="G173" i="1" s="1"/>
  <c r="Y174" i="1"/>
  <c r="W174" i="1"/>
  <c r="Y159" i="1"/>
  <c r="W159" i="1"/>
  <c r="Y160" i="1"/>
  <c r="W160" i="1"/>
  <c r="Y188" i="1"/>
  <c r="W188" i="1"/>
  <c r="H188" i="1" s="1"/>
  <c r="Y186" i="1"/>
  <c r="W186" i="1"/>
  <c r="W150" i="1"/>
  <c r="W149" i="1"/>
  <c r="Y148" i="1"/>
  <c r="W148" i="1"/>
  <c r="W146" i="1"/>
  <c r="W145" i="1"/>
  <c r="Y14" i="1"/>
  <c r="W14" i="1"/>
  <c r="G14" i="1" s="1"/>
  <c r="Y37" i="1"/>
  <c r="W37" i="1"/>
  <c r="F37" i="1" s="1"/>
  <c r="Y132" i="1"/>
  <c r="W132" i="1"/>
  <c r="H132" i="1" s="1"/>
  <c r="Y36" i="1"/>
  <c r="W36" i="1"/>
  <c r="F36" i="1" s="1"/>
  <c r="Y23" i="1"/>
  <c r="W23" i="1"/>
  <c r="Y31" i="1"/>
  <c r="W31" i="1"/>
  <c r="E31" i="1" s="1"/>
  <c r="Y88" i="1"/>
  <c r="W88" i="1"/>
  <c r="E88" i="1" s="1"/>
  <c r="Y118" i="1"/>
  <c r="W118" i="1"/>
  <c r="G118" i="1" s="1"/>
  <c r="Y114" i="1"/>
  <c r="W114" i="1"/>
  <c r="G114" i="1" s="1"/>
  <c r="Y58" i="1"/>
  <c r="W58" i="1"/>
  <c r="Y57" i="1"/>
  <c r="W57" i="1"/>
  <c r="E57" i="1" s="1"/>
  <c r="Y120" i="1"/>
  <c r="W120" i="1"/>
  <c r="D120" i="1" s="1"/>
  <c r="Y30" i="1"/>
  <c r="W30" i="1"/>
  <c r="E30" i="1" s="1"/>
  <c r="Y55" i="1"/>
  <c r="W55" i="1"/>
  <c r="Y26" i="1"/>
  <c r="W26" i="1"/>
  <c r="E26" i="1" s="1"/>
  <c r="Y28" i="1"/>
  <c r="W28" i="1"/>
  <c r="G28" i="1" s="1"/>
  <c r="Y121" i="1"/>
  <c r="W121" i="1"/>
  <c r="Y33" i="1"/>
  <c r="W33" i="1"/>
  <c r="Y56" i="1"/>
  <c r="W56" i="1"/>
  <c r="E56" i="1" s="1"/>
  <c r="Y65" i="1"/>
  <c r="W65" i="1"/>
  <c r="D65" i="1" s="1"/>
  <c r="Y17" i="1"/>
  <c r="W17" i="1"/>
  <c r="E17" i="1" s="1"/>
  <c r="Y24" i="1"/>
  <c r="W24" i="1"/>
  <c r="Y144" i="1"/>
  <c r="W144" i="1"/>
  <c r="Y142" i="1"/>
  <c r="W142" i="1"/>
  <c r="E142" i="1" s="1"/>
  <c r="Y143" i="1"/>
  <c r="W143" i="1"/>
  <c r="Y141" i="1"/>
  <c r="W141" i="1"/>
  <c r="Y124" i="1"/>
  <c r="W124" i="1"/>
  <c r="E124" i="1" s="1"/>
  <c r="Y71" i="1"/>
  <c r="W71" i="1"/>
  <c r="G71" i="1" s="1"/>
  <c r="Y67" i="1"/>
  <c r="W67" i="1"/>
  <c r="E67" i="1" s="1"/>
  <c r="Y110" i="1"/>
  <c r="W110" i="1"/>
  <c r="Y89" i="1"/>
  <c r="W89" i="1"/>
  <c r="Y104" i="1"/>
  <c r="W104" i="1"/>
  <c r="E104" i="1" s="1"/>
  <c r="Y103" i="1"/>
  <c r="W103" i="1"/>
  <c r="Y102" i="1"/>
  <c r="W102" i="1"/>
  <c r="Y101" i="1"/>
  <c r="W101" i="1"/>
  <c r="E101" i="1" s="1"/>
  <c r="Y100" i="1"/>
  <c r="W100" i="1"/>
  <c r="G100" i="1" s="1"/>
  <c r="Y86" i="1"/>
  <c r="W86" i="1"/>
  <c r="E86" i="1" s="1"/>
  <c r="Y85" i="1"/>
  <c r="W85" i="1"/>
  <c r="H85" i="1" s="1"/>
  <c r="Y84" i="1"/>
  <c r="W84" i="1"/>
  <c r="G84" i="1" s="1"/>
  <c r="Y83" i="1"/>
  <c r="W83" i="1"/>
  <c r="H83" i="1" s="1"/>
  <c r="Y82" i="1"/>
  <c r="W82" i="1"/>
  <c r="Y49" i="1"/>
  <c r="W49" i="1"/>
  <c r="Y48" i="1"/>
  <c r="W48" i="1"/>
  <c r="Y47" i="1"/>
  <c r="W47" i="1"/>
  <c r="D47" i="1" s="1"/>
  <c r="Y46" i="1"/>
  <c r="W46" i="1"/>
  <c r="F46" i="1" s="1"/>
  <c r="Y45" i="1"/>
  <c r="W45" i="1"/>
  <c r="H45" i="1" s="1"/>
  <c r="Y127" i="1"/>
  <c r="W127" i="1"/>
  <c r="G127" i="1" s="1"/>
  <c r="Y129" i="1"/>
  <c r="W129" i="1"/>
  <c r="H129" i="1" s="1"/>
  <c r="Y133" i="1"/>
  <c r="W133" i="1"/>
  <c r="E133" i="1" s="1"/>
  <c r="Y126" i="1"/>
  <c r="W126" i="1"/>
  <c r="E126" i="1" s="1"/>
  <c r="Y123" i="1"/>
  <c r="W123" i="1"/>
  <c r="Y136" i="1"/>
  <c r="W136" i="1"/>
  <c r="Y137" i="1"/>
  <c r="W137" i="1"/>
  <c r="F137" i="1" s="1"/>
  <c r="Y139" i="1"/>
  <c r="W139" i="1"/>
  <c r="H139" i="1" s="1"/>
  <c r="Y134" i="1"/>
  <c r="W134" i="1"/>
  <c r="Y130" i="1"/>
  <c r="W130" i="1"/>
  <c r="Y68" i="1"/>
  <c r="W68" i="1"/>
  <c r="E68" i="1" s="1"/>
  <c r="Y66" i="1"/>
  <c r="W66" i="1"/>
  <c r="Y69" i="1"/>
  <c r="W69" i="1"/>
  <c r="E69" i="1" s="1"/>
  <c r="Y63" i="1"/>
  <c r="W63" i="1"/>
  <c r="G63" i="1" s="1"/>
  <c r="Y135" i="1"/>
  <c r="W135" i="1"/>
  <c r="Y131" i="1"/>
  <c r="W131" i="1"/>
  <c r="D131" i="1" s="1"/>
  <c r="Y138" i="1"/>
  <c r="W138" i="1"/>
  <c r="D138" i="1" s="1"/>
  <c r="Y119" i="1"/>
  <c r="W119" i="1"/>
  <c r="G119" i="1" s="1"/>
  <c r="Y81" i="1"/>
  <c r="W81" i="1"/>
  <c r="E81" i="1" s="1"/>
  <c r="Y74" i="1"/>
  <c r="W74" i="1"/>
  <c r="E74" i="1" s="1"/>
  <c r="Y115" i="1"/>
  <c r="W115" i="1"/>
  <c r="D115" i="1" s="1"/>
  <c r="Y70" i="1"/>
  <c r="W70" i="1"/>
  <c r="H70" i="1" s="1"/>
  <c r="Y19" i="1"/>
  <c r="W19" i="1"/>
  <c r="Y12" i="1"/>
  <c r="W12" i="1"/>
  <c r="Y11" i="1"/>
  <c r="W11" i="1"/>
  <c r="Y18" i="1"/>
  <c r="W18" i="1"/>
  <c r="H18" i="1" s="1"/>
  <c r="Y10" i="1"/>
  <c r="W10" i="1"/>
  <c r="F10" i="1" s="1"/>
  <c r="Y117" i="1"/>
  <c r="W117" i="1"/>
  <c r="Y64" i="1"/>
  <c r="W64" i="1"/>
  <c r="Y59" i="1"/>
  <c r="W59" i="1"/>
  <c r="H59" i="1" s="1"/>
  <c r="Y99" i="1"/>
  <c r="W99" i="1"/>
  <c r="F99" i="1" s="1"/>
  <c r="Y53" i="1"/>
  <c r="W53" i="1"/>
  <c r="H53" i="1" s="1"/>
  <c r="Y94" i="1"/>
  <c r="W94" i="1"/>
  <c r="Y96" i="1"/>
  <c r="W96" i="1"/>
  <c r="H96" i="1" s="1"/>
  <c r="Y98" i="1"/>
  <c r="W98" i="1"/>
  <c r="Y97" i="1"/>
  <c r="W97" i="1"/>
  <c r="Y92" i="1"/>
  <c r="W92" i="1"/>
  <c r="H92" i="1" s="1"/>
  <c r="Y125" i="1"/>
  <c r="W125" i="1"/>
  <c r="D125" i="1" s="1"/>
  <c r="Y32" i="1"/>
  <c r="W32" i="1"/>
  <c r="E32" i="1" s="1"/>
  <c r="Y34" i="1"/>
  <c r="W34" i="1"/>
  <c r="E34" i="1" s="1"/>
  <c r="Y27" i="1"/>
  <c r="W27" i="1"/>
  <c r="Y29" i="1"/>
  <c r="W29" i="1"/>
  <c r="F29" i="1" s="1"/>
  <c r="Y80" i="1"/>
  <c r="W80" i="1"/>
  <c r="E80" i="1" s="1"/>
  <c r="Y78" i="1"/>
  <c r="W78" i="1"/>
  <c r="E78" i="1" s="1"/>
  <c r="Y79" i="1"/>
  <c r="W79" i="1"/>
  <c r="G79" i="1" s="1"/>
  <c r="Y75" i="1"/>
  <c r="W75" i="1"/>
  <c r="Y62" i="1"/>
  <c r="W62" i="1"/>
  <c r="E62" i="1" s="1"/>
  <c r="Y60" i="1"/>
  <c r="W60" i="1"/>
  <c r="Y61" i="1"/>
  <c r="W61" i="1"/>
  <c r="D61" i="1" s="1"/>
  <c r="Y41" i="1"/>
  <c r="W41" i="1"/>
  <c r="G41" i="1" s="1"/>
  <c r="Y43" i="1"/>
  <c r="W43" i="1"/>
  <c r="E43" i="1" s="1"/>
  <c r="Y42" i="1"/>
  <c r="W42" i="1"/>
  <c r="E42" i="1" s="1"/>
  <c r="Y40" i="1"/>
  <c r="W40" i="1"/>
  <c r="Y38" i="1"/>
  <c r="W38" i="1"/>
  <c r="E38" i="1" s="1"/>
  <c r="Y39" i="1"/>
  <c r="W39" i="1"/>
  <c r="E39" i="1" s="1"/>
  <c r="Y52" i="1"/>
  <c r="W52" i="1"/>
  <c r="D52" i="1" s="1"/>
  <c r="Y44" i="1"/>
  <c r="W44" i="1"/>
  <c r="Y50" i="1"/>
  <c r="W50" i="1"/>
  <c r="G50" i="1" s="1"/>
  <c r="Y77" i="1"/>
  <c r="W77" i="1"/>
  <c r="E77" i="1" s="1"/>
  <c r="Y72" i="1"/>
  <c r="W72" i="1"/>
  <c r="Y73" i="1"/>
  <c r="W73" i="1"/>
  <c r="G73" i="1" s="1"/>
  <c r="Y22" i="1"/>
  <c r="W22" i="1"/>
  <c r="H22" i="1" s="1"/>
  <c r="Y20" i="1"/>
  <c r="W20" i="1"/>
  <c r="Y21" i="1"/>
  <c r="W21" i="1"/>
  <c r="Y108" i="1"/>
  <c r="W108" i="1"/>
  <c r="E108" i="1" s="1"/>
  <c r="Y106" i="1"/>
  <c r="W106" i="1"/>
  <c r="H106" i="1" s="1"/>
  <c r="Y107" i="1"/>
  <c r="W107" i="1"/>
  <c r="Y105" i="1"/>
  <c r="W105" i="1"/>
  <c r="E105" i="1" s="1"/>
  <c r="Y122" i="1"/>
  <c r="W122" i="1"/>
  <c r="G122" i="1" s="1"/>
  <c r="Y109" i="1"/>
  <c r="W109" i="1"/>
  <c r="G109" i="1" s="1"/>
  <c r="Y112" i="1"/>
  <c r="W112" i="1"/>
  <c r="E112" i="1" s="1"/>
  <c r="Y116" i="1"/>
  <c r="W116" i="1"/>
  <c r="D116" i="1" s="1"/>
  <c r="Y93" i="1"/>
  <c r="W93" i="1"/>
  <c r="Y54" i="1"/>
  <c r="W54" i="1"/>
  <c r="Y140" i="1"/>
  <c r="W140" i="1"/>
  <c r="E140" i="1" s="1"/>
  <c r="Y91" i="1"/>
  <c r="W91" i="1"/>
  <c r="Y76" i="1"/>
  <c r="W76" i="1"/>
  <c r="H76" i="1" s="1"/>
  <c r="Y87" i="1"/>
  <c r="W87" i="1"/>
  <c r="G87" i="1" s="1"/>
  <c r="Y128" i="1"/>
  <c r="W128" i="1"/>
  <c r="Y113" i="1"/>
  <c r="W113" i="1"/>
  <c r="E113" i="1" s="1"/>
  <c r="Y51" i="1"/>
  <c r="W51" i="1"/>
  <c r="H51" i="1" s="1"/>
  <c r="Y111" i="1"/>
  <c r="W111" i="1"/>
  <c r="H111" i="1" s="1"/>
  <c r="Y95" i="1"/>
  <c r="W95" i="1"/>
  <c r="Y25" i="1"/>
  <c r="W25" i="1"/>
  <c r="H25" i="1" s="1"/>
  <c r="Y90" i="1"/>
  <c r="W90" i="1"/>
  <c r="H90" i="1" s="1"/>
  <c r="Y16" i="1"/>
  <c r="W16" i="1"/>
  <c r="G16" i="1" s="1"/>
  <c r="Y8" i="1"/>
  <c r="W8" i="1"/>
  <c r="Y15" i="1"/>
  <c r="W15" i="1"/>
  <c r="E15" i="1" s="1"/>
  <c r="Y13" i="1"/>
  <c r="W13" i="1"/>
  <c r="H13" i="1" s="1"/>
  <c r="Y35" i="1"/>
  <c r="W35" i="1"/>
  <c r="H35" i="1" s="1"/>
  <c r="Y7" i="1"/>
  <c r="W7" i="1"/>
  <c r="E7" i="1" s="1"/>
  <c r="Y9" i="1"/>
  <c r="W9" i="1"/>
  <c r="Y6" i="1"/>
  <c r="W6" i="1"/>
  <c r="I1" i="1"/>
  <c r="BK211" i="1" l="1"/>
  <c r="BK233" i="1"/>
  <c r="BK253" i="1"/>
  <c r="BK254" i="1"/>
  <c r="BK257" i="1"/>
  <c r="BK250" i="1"/>
  <c r="BK249" i="1"/>
  <c r="BK256" i="1"/>
  <c r="BK255" i="1"/>
  <c r="BK242" i="1"/>
  <c r="BK241" i="1"/>
  <c r="BK244" i="1"/>
  <c r="BK264" i="1"/>
  <c r="BK262" i="1"/>
  <c r="BK247" i="1"/>
  <c r="BK235" i="1"/>
  <c r="BK260" i="1"/>
  <c r="BK251" i="1"/>
  <c r="D281" i="1"/>
  <c r="I8" i="1"/>
  <c r="I95" i="1"/>
  <c r="I40" i="1"/>
  <c r="D35" i="1"/>
  <c r="I88" i="1"/>
  <c r="H279" i="1"/>
  <c r="BK279" i="1" s="1"/>
  <c r="D282" i="1"/>
  <c r="I97" i="1"/>
  <c r="I6" i="1"/>
  <c r="E188" i="1"/>
  <c r="D202" i="1"/>
  <c r="H284" i="1"/>
  <c r="E6" i="1"/>
  <c r="J1" i="1"/>
  <c r="J112" i="1" s="1"/>
  <c r="H6" i="1"/>
  <c r="D29" i="1"/>
  <c r="H201" i="1"/>
  <c r="F203" i="1"/>
  <c r="H282" i="1"/>
  <c r="D284" i="1"/>
  <c r="D6" i="1"/>
  <c r="E282" i="1"/>
  <c r="D201" i="1"/>
  <c r="E203" i="1"/>
  <c r="G282" i="1"/>
  <c r="BK282" i="1" s="1"/>
  <c r="D97" i="1"/>
  <c r="H166" i="1"/>
  <c r="D100" i="1"/>
  <c r="F86" i="1"/>
  <c r="E28" i="1"/>
  <c r="D155" i="1"/>
  <c r="D87" i="1"/>
  <c r="E87" i="1"/>
  <c r="E70" i="1"/>
  <c r="E111" i="1"/>
  <c r="D132" i="1"/>
  <c r="F111" i="1"/>
  <c r="F87" i="1"/>
  <c r="E79" i="1"/>
  <c r="E29" i="1"/>
  <c r="F96" i="1"/>
  <c r="E119" i="1"/>
  <c r="G86" i="1"/>
  <c r="E100" i="1"/>
  <c r="D118" i="1"/>
  <c r="E132" i="1"/>
  <c r="E37" i="1"/>
  <c r="F188" i="1"/>
  <c r="H184" i="1"/>
  <c r="E96" i="1"/>
  <c r="G111" i="1"/>
  <c r="BK111" i="1" s="1"/>
  <c r="G96" i="1"/>
  <c r="BK96" i="1" s="1"/>
  <c r="D28" i="1"/>
  <c r="H26" i="1"/>
  <c r="D166" i="1"/>
  <c r="E51" i="1"/>
  <c r="E76" i="1"/>
  <c r="I44" i="1"/>
  <c r="E99" i="1"/>
  <c r="E59" i="1"/>
  <c r="D63" i="1"/>
  <c r="F129" i="1"/>
  <c r="E47" i="1"/>
  <c r="F67" i="1"/>
  <c r="H36" i="1"/>
  <c r="E14" i="1"/>
  <c r="G165" i="1"/>
  <c r="F177" i="1"/>
  <c r="F278" i="1"/>
  <c r="F280" i="1"/>
  <c r="G284" i="1"/>
  <c r="I46" i="1"/>
  <c r="I85" i="1"/>
  <c r="D122" i="1"/>
  <c r="G29" i="1"/>
  <c r="D92" i="1"/>
  <c r="F70" i="1"/>
  <c r="D45" i="1"/>
  <c r="H28" i="1"/>
  <c r="BK28" i="1" s="1"/>
  <c r="G30" i="1"/>
  <c r="E118" i="1"/>
  <c r="H173" i="1"/>
  <c r="BK173" i="1" s="1"/>
  <c r="E155" i="1"/>
  <c r="F156" i="1"/>
  <c r="E167" i="1"/>
  <c r="E202" i="1"/>
  <c r="D280" i="1"/>
  <c r="E109" i="1"/>
  <c r="D59" i="1"/>
  <c r="E129" i="1"/>
  <c r="E127" i="1"/>
  <c r="D71" i="1"/>
  <c r="G181" i="1"/>
  <c r="BK181" i="1" s="1"/>
  <c r="H164" i="1"/>
  <c r="F155" i="1"/>
  <c r="G163" i="1"/>
  <c r="BK163" i="1" s="1"/>
  <c r="H202" i="1"/>
  <c r="BK202" i="1" s="1"/>
  <c r="E280" i="1"/>
  <c r="E216" i="1"/>
  <c r="F216" i="1"/>
  <c r="E211" i="1"/>
  <c r="E214" i="1"/>
  <c r="G216" i="1"/>
  <c r="BK216" i="1" s="1"/>
  <c r="F167" i="1"/>
  <c r="F214" i="1"/>
  <c r="H87" i="1"/>
  <c r="BK87" i="1" s="1"/>
  <c r="H122" i="1"/>
  <c r="BK122" i="1" s="1"/>
  <c r="D44" i="1"/>
  <c r="E52" i="1"/>
  <c r="D40" i="1"/>
  <c r="D96" i="1"/>
  <c r="D18" i="1"/>
  <c r="G70" i="1"/>
  <c r="BK70" i="1" s="1"/>
  <c r="F119" i="1"/>
  <c r="G129" i="1"/>
  <c r="BK129" i="1" s="1"/>
  <c r="G67" i="1"/>
  <c r="E71" i="1"/>
  <c r="F17" i="1"/>
  <c r="H118" i="1"/>
  <c r="BK118" i="1" s="1"/>
  <c r="D173" i="1"/>
  <c r="E181" i="1"/>
  <c r="E166" i="1"/>
  <c r="E154" i="1"/>
  <c r="H189" i="1"/>
  <c r="G167" i="1"/>
  <c r="BK167" i="1" s="1"/>
  <c r="E170" i="1"/>
  <c r="E168" i="1"/>
  <c r="G214" i="1"/>
  <c r="BK214" i="1" s="1"/>
  <c r="D216" i="1"/>
  <c r="E44" i="1"/>
  <c r="E18" i="1"/>
  <c r="E46" i="1"/>
  <c r="G17" i="1"/>
  <c r="E173" i="1"/>
  <c r="I176" i="1"/>
  <c r="F181" i="1"/>
  <c r="D184" i="1"/>
  <c r="F185" i="1"/>
  <c r="D167" i="1"/>
  <c r="E161" i="1"/>
  <c r="H171" i="1"/>
  <c r="BK171" i="1" s="1"/>
  <c r="D214" i="1"/>
  <c r="H27" i="1"/>
  <c r="I27" i="1"/>
  <c r="E27" i="1"/>
  <c r="H117" i="1"/>
  <c r="F117" i="1"/>
  <c r="F130" i="1"/>
  <c r="E130" i="1"/>
  <c r="D130" i="1"/>
  <c r="G136" i="1"/>
  <c r="F136" i="1"/>
  <c r="E82" i="1"/>
  <c r="G82" i="1"/>
  <c r="F82" i="1"/>
  <c r="H144" i="1"/>
  <c r="E144" i="1"/>
  <c r="H285" i="1"/>
  <c r="D285" i="1"/>
  <c r="G285" i="1"/>
  <c r="F285" i="1"/>
  <c r="E128" i="1"/>
  <c r="G106" i="1"/>
  <c r="BK106" i="1" s="1"/>
  <c r="F106" i="1"/>
  <c r="E106" i="1"/>
  <c r="G22" i="1"/>
  <c r="BK22" i="1" s="1"/>
  <c r="F22" i="1"/>
  <c r="E72" i="1"/>
  <c r="I72" i="1"/>
  <c r="D72" i="1"/>
  <c r="F19" i="1"/>
  <c r="E19" i="1"/>
  <c r="H74" i="1"/>
  <c r="I74" i="1"/>
  <c r="F74" i="1"/>
  <c r="G68" i="1"/>
  <c r="F68" i="1"/>
  <c r="D136" i="1"/>
  <c r="H104" i="1"/>
  <c r="D104" i="1"/>
  <c r="G104" i="1"/>
  <c r="BK104" i="1" s="1"/>
  <c r="F104" i="1"/>
  <c r="G65" i="1"/>
  <c r="H65" i="1"/>
  <c r="E65" i="1"/>
  <c r="F65" i="1"/>
  <c r="G23" i="1"/>
  <c r="E23" i="1"/>
  <c r="F23" i="1"/>
  <c r="E159" i="1"/>
  <c r="F159" i="1"/>
  <c r="H218" i="1"/>
  <c r="D218" i="1"/>
  <c r="G218" i="1"/>
  <c r="F218" i="1"/>
  <c r="H283" i="1"/>
  <c r="G283" i="1"/>
  <c r="BK283" i="1" s="1"/>
  <c r="F283" i="1"/>
  <c r="D113" i="1"/>
  <c r="E21" i="1"/>
  <c r="D21" i="1"/>
  <c r="D22" i="1"/>
  <c r="E41" i="1"/>
  <c r="H97" i="1"/>
  <c r="E97" i="1"/>
  <c r="G134" i="1"/>
  <c r="H134" i="1"/>
  <c r="E136" i="1"/>
  <c r="H123" i="1"/>
  <c r="G123" i="1"/>
  <c r="G47" i="1"/>
  <c r="H47" i="1"/>
  <c r="F47" i="1"/>
  <c r="H142" i="1"/>
  <c r="D142" i="1"/>
  <c r="G142" i="1"/>
  <c r="F142" i="1"/>
  <c r="H191" i="1"/>
  <c r="F191" i="1"/>
  <c r="E191" i="1"/>
  <c r="D191" i="1"/>
  <c r="H153" i="1"/>
  <c r="D153" i="1"/>
  <c r="G153" i="1"/>
  <c r="F153" i="1"/>
  <c r="G35" i="1"/>
  <c r="BK35" i="1" s="1"/>
  <c r="F35" i="1"/>
  <c r="E35" i="1"/>
  <c r="G93" i="1"/>
  <c r="H93" i="1"/>
  <c r="D93" i="1"/>
  <c r="D106" i="1"/>
  <c r="H108" i="1"/>
  <c r="E22" i="1"/>
  <c r="H44" i="1"/>
  <c r="G44" i="1"/>
  <c r="H40" i="1"/>
  <c r="G40" i="1"/>
  <c r="E40" i="1"/>
  <c r="E60" i="1"/>
  <c r="I60" i="1"/>
  <c r="D60" i="1"/>
  <c r="I79" i="1"/>
  <c r="D79" i="1"/>
  <c r="H79" i="1"/>
  <c r="BK79" i="1" s="1"/>
  <c r="D27" i="1"/>
  <c r="G59" i="1"/>
  <c r="BK59" i="1" s="1"/>
  <c r="F59" i="1"/>
  <c r="E117" i="1"/>
  <c r="G18" i="1"/>
  <c r="BK18" i="1" s="1"/>
  <c r="F18" i="1"/>
  <c r="D74" i="1"/>
  <c r="H130" i="1"/>
  <c r="H136" i="1"/>
  <c r="I133" i="1"/>
  <c r="G133" i="1"/>
  <c r="F133" i="1"/>
  <c r="G83" i="1"/>
  <c r="BK83" i="1" s="1"/>
  <c r="E83" i="1"/>
  <c r="D83" i="1"/>
  <c r="H89" i="1"/>
  <c r="E89" i="1"/>
  <c r="G120" i="1"/>
  <c r="H120" i="1"/>
  <c r="F120" i="1"/>
  <c r="E120" i="1"/>
  <c r="E285" i="1"/>
  <c r="D111" i="1"/>
  <c r="E116" i="1"/>
  <c r="I77" i="1"/>
  <c r="I62" i="1"/>
  <c r="H29" i="1"/>
  <c r="G92" i="1"/>
  <c r="BK92" i="1" s="1"/>
  <c r="F53" i="1"/>
  <c r="D70" i="1"/>
  <c r="F63" i="1"/>
  <c r="I139" i="1"/>
  <c r="I137" i="1"/>
  <c r="H126" i="1"/>
  <c r="D129" i="1"/>
  <c r="H100" i="1"/>
  <c r="BK100" i="1" s="1"/>
  <c r="H71" i="1"/>
  <c r="BK71" i="1" s="1"/>
  <c r="F28" i="1"/>
  <c r="F118" i="1"/>
  <c r="D36" i="1"/>
  <c r="G188" i="1"/>
  <c r="BK188" i="1" s="1"/>
  <c r="F173" i="1"/>
  <c r="D177" i="1"/>
  <c r="E184" i="1"/>
  <c r="F192" i="1"/>
  <c r="E163" i="1"/>
  <c r="E201" i="1"/>
  <c r="F202" i="1"/>
  <c r="D278" i="1"/>
  <c r="I7" i="1"/>
  <c r="I107" i="1"/>
  <c r="E36" i="1"/>
  <c r="E177" i="1"/>
  <c r="F163" i="1"/>
  <c r="D171" i="1"/>
  <c r="H54" i="1"/>
  <c r="D54" i="1"/>
  <c r="F54" i="1"/>
  <c r="G103" i="1"/>
  <c r="F103" i="1"/>
  <c r="E103" i="1"/>
  <c r="G143" i="1"/>
  <c r="F143" i="1"/>
  <c r="E143" i="1"/>
  <c r="E54" i="1"/>
  <c r="H109" i="1"/>
  <c r="BK109" i="1" s="1"/>
  <c r="D109" i="1"/>
  <c r="F109" i="1"/>
  <c r="I108" i="1"/>
  <c r="D108" i="1"/>
  <c r="G108" i="1"/>
  <c r="H73" i="1"/>
  <c r="BK73" i="1" s="1"/>
  <c r="D73" i="1"/>
  <c r="H61" i="1"/>
  <c r="G61" i="1"/>
  <c r="E61" i="1"/>
  <c r="G121" i="1"/>
  <c r="F121" i="1"/>
  <c r="E121" i="1"/>
  <c r="F38" i="1"/>
  <c r="H38" i="1"/>
  <c r="D38" i="1"/>
  <c r="H75" i="1"/>
  <c r="D75" i="1"/>
  <c r="G75" i="1"/>
  <c r="F75" i="1"/>
  <c r="H16" i="1"/>
  <c r="BK16" i="1" s="1"/>
  <c r="D16" i="1"/>
  <c r="F16" i="1"/>
  <c r="E90" i="1"/>
  <c r="I90" i="1"/>
  <c r="F25" i="1"/>
  <c r="D105" i="1"/>
  <c r="I105" i="1"/>
  <c r="H50" i="1"/>
  <c r="BK50" i="1" s="1"/>
  <c r="D50" i="1"/>
  <c r="F50" i="1"/>
  <c r="I12" i="1"/>
  <c r="D12" i="1"/>
  <c r="H12" i="1"/>
  <c r="F12" i="1"/>
  <c r="E12" i="1"/>
  <c r="F131" i="1"/>
  <c r="I131" i="1"/>
  <c r="H131" i="1"/>
  <c r="E131" i="1"/>
  <c r="D13" i="1"/>
  <c r="I13" i="1"/>
  <c r="E16" i="1"/>
  <c r="D90" i="1"/>
  <c r="E25" i="1"/>
  <c r="E95" i="1"/>
  <c r="G51" i="1"/>
  <c r="BK51" i="1" s="1"/>
  <c r="I51" i="1"/>
  <c r="D51" i="1"/>
  <c r="I76" i="1"/>
  <c r="D76" i="1"/>
  <c r="G76" i="1"/>
  <c r="BK76" i="1" s="1"/>
  <c r="G54" i="1"/>
  <c r="E107" i="1"/>
  <c r="E20" i="1"/>
  <c r="E50" i="1"/>
  <c r="G38" i="1"/>
  <c r="F41" i="1"/>
  <c r="H41" i="1"/>
  <c r="BK41" i="1" s="1"/>
  <c r="D41" i="1"/>
  <c r="E75" i="1"/>
  <c r="F125" i="1"/>
  <c r="H125" i="1"/>
  <c r="G125" i="1"/>
  <c r="E125" i="1"/>
  <c r="I98" i="1"/>
  <c r="F98" i="1"/>
  <c r="E98" i="1"/>
  <c r="F135" i="1"/>
  <c r="E135" i="1"/>
  <c r="G160" i="1"/>
  <c r="E160" i="1"/>
  <c r="G182" i="1"/>
  <c r="F182" i="1"/>
  <c r="E162" i="1"/>
  <c r="D162" i="1"/>
  <c r="I190" i="1"/>
  <c r="D78" i="1"/>
  <c r="I92" i="1"/>
  <c r="E10" i="1"/>
  <c r="F81" i="1"/>
  <c r="H63" i="1"/>
  <c r="BK63" i="1" s="1"/>
  <c r="G137" i="1"/>
  <c r="I126" i="1"/>
  <c r="E45" i="1"/>
  <c r="G46" i="1"/>
  <c r="F83" i="1"/>
  <c r="H84" i="1"/>
  <c r="BK84" i="1" s="1"/>
  <c r="F100" i="1"/>
  <c r="H101" i="1"/>
  <c r="F71" i="1"/>
  <c r="H124" i="1"/>
  <c r="H56" i="1"/>
  <c r="H57" i="1"/>
  <c r="F14" i="1"/>
  <c r="H176" i="1"/>
  <c r="G176" i="1"/>
  <c r="G164" i="1"/>
  <c r="F164" i="1"/>
  <c r="G157" i="1"/>
  <c r="D157" i="1"/>
  <c r="D182" i="1"/>
  <c r="G189" i="1"/>
  <c r="F189" i="1"/>
  <c r="F212" i="1"/>
  <c r="E212" i="1"/>
  <c r="H217" i="1"/>
  <c r="G217" i="1"/>
  <c r="E217" i="1"/>
  <c r="F220" i="1"/>
  <c r="E220" i="1"/>
  <c r="I53" i="1"/>
  <c r="D53" i="1"/>
  <c r="E114" i="1"/>
  <c r="D160" i="1"/>
  <c r="I179" i="1"/>
  <c r="G179" i="1"/>
  <c r="E182" i="1"/>
  <c r="F169" i="1"/>
  <c r="E169" i="1"/>
  <c r="H161" i="1"/>
  <c r="D161" i="1"/>
  <c r="G161" i="1"/>
  <c r="G27" i="1"/>
  <c r="BK27" i="1" s="1"/>
  <c r="E92" i="1"/>
  <c r="E53" i="1"/>
  <c r="I117" i="1"/>
  <c r="D117" i="1"/>
  <c r="H119" i="1"/>
  <c r="BK119" i="1" s="1"/>
  <c r="D119" i="1"/>
  <c r="E63" i="1"/>
  <c r="G130" i="1"/>
  <c r="E137" i="1"/>
  <c r="E123" i="1"/>
  <c r="D126" i="1"/>
  <c r="F30" i="1"/>
  <c r="F114" i="1"/>
  <c r="G36" i="1"/>
  <c r="BK36" i="1" s="1"/>
  <c r="H160" i="1"/>
  <c r="E176" i="1"/>
  <c r="F175" i="1"/>
  <c r="E164" i="1"/>
  <c r="G187" i="1"/>
  <c r="H154" i="1"/>
  <c r="D154" i="1"/>
  <c r="G154" i="1"/>
  <c r="BK154" i="1" s="1"/>
  <c r="H182" i="1"/>
  <c r="E189" i="1"/>
  <c r="G190" i="1"/>
  <c r="H168" i="1"/>
  <c r="F168" i="1"/>
  <c r="H158" i="1"/>
  <c r="G158" i="1"/>
  <c r="E158" i="1"/>
  <c r="F222" i="1"/>
  <c r="E222" i="1"/>
  <c r="H219" i="1"/>
  <c r="G219" i="1"/>
  <c r="BK219" i="1" s="1"/>
  <c r="E219" i="1"/>
  <c r="D188" i="1"/>
  <c r="D181" i="1"/>
  <c r="D163" i="1"/>
  <c r="E171" i="1"/>
  <c r="G91" i="1"/>
  <c r="F91" i="1"/>
  <c r="E8" i="1"/>
  <c r="H91" i="1"/>
  <c r="H20" i="1"/>
  <c r="D20" i="1"/>
  <c r="G20" i="1"/>
  <c r="BK20" i="1" s="1"/>
  <c r="H39" i="1"/>
  <c r="D39" i="1"/>
  <c r="G39" i="1"/>
  <c r="G78" i="1"/>
  <c r="BK78" i="1" s="1"/>
  <c r="F78" i="1"/>
  <c r="H34" i="1"/>
  <c r="D94" i="1"/>
  <c r="D64" i="1"/>
  <c r="G49" i="1"/>
  <c r="F49" i="1"/>
  <c r="E49" i="1"/>
  <c r="D49" i="1"/>
  <c r="I49" i="1"/>
  <c r="H174" i="1"/>
  <c r="D174" i="1"/>
  <c r="G174" i="1"/>
  <c r="BK174" i="1" s="1"/>
  <c r="F174" i="1"/>
  <c r="I174" i="1"/>
  <c r="E174" i="1"/>
  <c r="F13" i="1"/>
  <c r="H95" i="1"/>
  <c r="D95" i="1"/>
  <c r="G95" i="1"/>
  <c r="G105" i="1"/>
  <c r="F105" i="1"/>
  <c r="G72" i="1"/>
  <c r="F72" i="1"/>
  <c r="H62" i="1"/>
  <c r="D62" i="1"/>
  <c r="G62" i="1"/>
  <c r="H78" i="1"/>
  <c r="F80" i="1"/>
  <c r="I34" i="1"/>
  <c r="I32" i="1"/>
  <c r="E94" i="1"/>
  <c r="H99" i="1"/>
  <c r="D99" i="1"/>
  <c r="I99" i="1"/>
  <c r="G99" i="1"/>
  <c r="E64" i="1"/>
  <c r="H10" i="1"/>
  <c r="D10" i="1"/>
  <c r="I10" i="1"/>
  <c r="G10" i="1"/>
  <c r="E11" i="1"/>
  <c r="H19" i="1"/>
  <c r="D19" i="1"/>
  <c r="I19" i="1"/>
  <c r="G19" i="1"/>
  <c r="E115" i="1"/>
  <c r="H81" i="1"/>
  <c r="D81" i="1"/>
  <c r="I81" i="1"/>
  <c r="G81" i="1"/>
  <c r="E138" i="1"/>
  <c r="G48" i="1"/>
  <c r="E9" i="1"/>
  <c r="G15" i="1"/>
  <c r="E91" i="1"/>
  <c r="H140" i="1"/>
  <c r="D140" i="1"/>
  <c r="G140" i="1"/>
  <c r="H43" i="1"/>
  <c r="D43" i="1"/>
  <c r="G43" i="1"/>
  <c r="F9" i="1"/>
  <c r="H7" i="1"/>
  <c r="D7" i="1"/>
  <c r="F15" i="1"/>
  <c r="H8" i="1"/>
  <c r="D8" i="1"/>
  <c r="G113" i="1"/>
  <c r="BK113" i="1" s="1"/>
  <c r="F113" i="1"/>
  <c r="H128" i="1"/>
  <c r="D128" i="1"/>
  <c r="G128" i="1"/>
  <c r="BK128" i="1" s="1"/>
  <c r="F140" i="1"/>
  <c r="G116" i="1"/>
  <c r="F116" i="1"/>
  <c r="H112" i="1"/>
  <c r="D112" i="1"/>
  <c r="G112" i="1"/>
  <c r="G21" i="1"/>
  <c r="F21" i="1"/>
  <c r="G52" i="1"/>
  <c r="F52" i="1"/>
  <c r="H42" i="1"/>
  <c r="F43" i="1"/>
  <c r="H80" i="1"/>
  <c r="D80" i="1"/>
  <c r="G80" i="1"/>
  <c r="F32" i="1"/>
  <c r="D11" i="1"/>
  <c r="G66" i="1"/>
  <c r="F66" i="1"/>
  <c r="E66" i="1"/>
  <c r="D66" i="1"/>
  <c r="I66" i="1"/>
  <c r="F6" i="1"/>
  <c r="H9" i="1"/>
  <c r="F7" i="1"/>
  <c r="E13" i="1"/>
  <c r="H15" i="1"/>
  <c r="F8" i="1"/>
  <c r="F90" i="1"/>
  <c r="G25" i="1"/>
  <c r="BK25" i="1" s="1"/>
  <c r="H113" i="1"/>
  <c r="F128" i="1"/>
  <c r="I91" i="1"/>
  <c r="I140" i="1"/>
  <c r="H116" i="1"/>
  <c r="F112" i="1"/>
  <c r="H107" i="1"/>
  <c r="D107" i="1"/>
  <c r="G107" i="1"/>
  <c r="H21" i="1"/>
  <c r="F20" i="1"/>
  <c r="H77" i="1"/>
  <c r="D77" i="1"/>
  <c r="G77" i="1"/>
  <c r="BK77" i="1" s="1"/>
  <c r="H52" i="1"/>
  <c r="F39" i="1"/>
  <c r="I42" i="1"/>
  <c r="I43" i="1"/>
  <c r="G60" i="1"/>
  <c r="F60" i="1"/>
  <c r="G6" i="1"/>
  <c r="D9" i="1"/>
  <c r="I9" i="1"/>
  <c r="G7" i="1"/>
  <c r="G13" i="1"/>
  <c r="BK13" i="1" s="1"/>
  <c r="D15" i="1"/>
  <c r="I15" i="1"/>
  <c r="G8" i="1"/>
  <c r="BK8" i="1" s="1"/>
  <c r="G90" i="1"/>
  <c r="BK90" i="1" s="1"/>
  <c r="D25" i="1"/>
  <c r="I25" i="1"/>
  <c r="F95" i="1"/>
  <c r="I113" i="1"/>
  <c r="I128" i="1"/>
  <c r="D91" i="1"/>
  <c r="I116" i="1"/>
  <c r="I112" i="1"/>
  <c r="H105" i="1"/>
  <c r="F107" i="1"/>
  <c r="I21" i="1"/>
  <c r="I20" i="1"/>
  <c r="H72" i="1"/>
  <c r="F77" i="1"/>
  <c r="I52" i="1"/>
  <c r="I39" i="1"/>
  <c r="D42" i="1"/>
  <c r="H60" i="1"/>
  <c r="F62" i="1"/>
  <c r="I78" i="1"/>
  <c r="I80" i="1"/>
  <c r="D34" i="1"/>
  <c r="G97" i="1"/>
  <c r="F97" i="1"/>
  <c r="H98" i="1"/>
  <c r="D98" i="1"/>
  <c r="G98" i="1"/>
  <c r="I94" i="1"/>
  <c r="I64" i="1"/>
  <c r="I11" i="1"/>
  <c r="I115" i="1"/>
  <c r="I138" i="1"/>
  <c r="F69" i="1"/>
  <c r="I69" i="1"/>
  <c r="D69" i="1"/>
  <c r="H69" i="1"/>
  <c r="G69" i="1"/>
  <c r="BK69" i="1" s="1"/>
  <c r="H66" i="1"/>
  <c r="H49" i="1"/>
  <c r="G9" i="1"/>
  <c r="G42" i="1"/>
  <c r="BK42" i="1" s="1"/>
  <c r="F42" i="1"/>
  <c r="G34" i="1"/>
  <c r="BK34" i="1" s="1"/>
  <c r="F34" i="1"/>
  <c r="H32" i="1"/>
  <c r="D32" i="1"/>
  <c r="G32" i="1"/>
  <c r="F94" i="1"/>
  <c r="H94" i="1"/>
  <c r="G94" i="1"/>
  <c r="F64" i="1"/>
  <c r="H64" i="1"/>
  <c r="G64" i="1"/>
  <c r="BK64" i="1" s="1"/>
  <c r="F11" i="1"/>
  <c r="H11" i="1"/>
  <c r="G11" i="1"/>
  <c r="F115" i="1"/>
  <c r="H115" i="1"/>
  <c r="G115" i="1"/>
  <c r="F138" i="1"/>
  <c r="H138" i="1"/>
  <c r="G138" i="1"/>
  <c r="F48" i="1"/>
  <c r="I48" i="1"/>
  <c r="D48" i="1"/>
  <c r="E48" i="1"/>
  <c r="H48" i="1"/>
  <c r="E93" i="1"/>
  <c r="I93" i="1"/>
  <c r="I61" i="1"/>
  <c r="G135" i="1"/>
  <c r="F127" i="1"/>
  <c r="I127" i="1"/>
  <c r="D127" i="1"/>
  <c r="G45" i="1"/>
  <c r="BK45" i="1" s="1"/>
  <c r="F45" i="1"/>
  <c r="D85" i="1"/>
  <c r="I86" i="1"/>
  <c r="F101" i="1"/>
  <c r="I101" i="1"/>
  <c r="D101" i="1"/>
  <c r="G101" i="1"/>
  <c r="E102" i="1"/>
  <c r="F89" i="1"/>
  <c r="I89" i="1"/>
  <c r="D89" i="1"/>
  <c r="G89" i="1"/>
  <c r="E110" i="1"/>
  <c r="F124" i="1"/>
  <c r="I124" i="1"/>
  <c r="D124" i="1"/>
  <c r="G124" i="1"/>
  <c r="E141" i="1"/>
  <c r="F144" i="1"/>
  <c r="I144" i="1"/>
  <c r="D144" i="1"/>
  <c r="G144" i="1"/>
  <c r="BK144" i="1" s="1"/>
  <c r="E24" i="1"/>
  <c r="F56" i="1"/>
  <c r="I56" i="1"/>
  <c r="D56" i="1"/>
  <c r="G56" i="1"/>
  <c r="E33" i="1"/>
  <c r="F26" i="1"/>
  <c r="I26" i="1"/>
  <c r="D26" i="1"/>
  <c r="G26" i="1"/>
  <c r="E55" i="1"/>
  <c r="F57" i="1"/>
  <c r="I57" i="1"/>
  <c r="D57" i="1"/>
  <c r="G57" i="1"/>
  <c r="E58" i="1"/>
  <c r="H186" i="1"/>
  <c r="D186" i="1"/>
  <c r="G186" i="1"/>
  <c r="F186" i="1"/>
  <c r="I186" i="1"/>
  <c r="I160" i="1"/>
  <c r="I166" i="1"/>
  <c r="F178" i="1"/>
  <c r="E122" i="1"/>
  <c r="I122" i="1"/>
  <c r="E73" i="1"/>
  <c r="I73" i="1"/>
  <c r="D139" i="1"/>
  <c r="I285" i="1"/>
  <c r="I282" i="1"/>
  <c r="I284" i="1"/>
  <c r="I280" i="1"/>
  <c r="I278" i="1"/>
  <c r="I246" i="1"/>
  <c r="I261" i="1"/>
  <c r="I260" i="1"/>
  <c r="I235" i="1"/>
  <c r="I248" i="1"/>
  <c r="I262" i="1"/>
  <c r="I264" i="1"/>
  <c r="I245" i="1"/>
  <c r="I263" i="1"/>
  <c r="I243" i="1"/>
  <c r="I239" i="1"/>
  <c r="I240" i="1"/>
  <c r="I238" i="1"/>
  <c r="I236" i="1"/>
  <c r="I258" i="1"/>
  <c r="I256" i="1"/>
  <c r="I249" i="1"/>
  <c r="I250" i="1"/>
  <c r="I257" i="1"/>
  <c r="I251" i="1"/>
  <c r="I232" i="1"/>
  <c r="I231" i="1"/>
  <c r="I230" i="1"/>
  <c r="I216" i="1"/>
  <c r="I218" i="1"/>
  <c r="I214" i="1"/>
  <c r="I247" i="1"/>
  <c r="I241" i="1"/>
  <c r="I255" i="1"/>
  <c r="I203" i="1"/>
  <c r="I237" i="1"/>
  <c r="I259" i="1"/>
  <c r="I252" i="1"/>
  <c r="I234" i="1"/>
  <c r="I202" i="1"/>
  <c r="I153" i="1"/>
  <c r="I163" i="1"/>
  <c r="I244" i="1"/>
  <c r="I219" i="1"/>
  <c r="I217" i="1"/>
  <c r="I211" i="1"/>
  <c r="I161" i="1"/>
  <c r="I167" i="1"/>
  <c r="I189" i="1"/>
  <c r="I182" i="1"/>
  <c r="I154" i="1"/>
  <c r="I164" i="1"/>
  <c r="I181" i="1"/>
  <c r="I173" i="1"/>
  <c r="I188" i="1"/>
  <c r="I254" i="1"/>
  <c r="I253" i="1"/>
  <c r="I233" i="1"/>
  <c r="I201" i="1"/>
  <c r="I169" i="1"/>
  <c r="I242" i="1"/>
  <c r="I158" i="1"/>
  <c r="I171" i="1"/>
  <c r="I168" i="1"/>
  <c r="I184" i="1"/>
  <c r="I177" i="1"/>
  <c r="I14" i="1"/>
  <c r="I23" i="1"/>
  <c r="I36" i="1"/>
  <c r="I118" i="1"/>
  <c r="I120" i="1"/>
  <c r="I28" i="1"/>
  <c r="I65" i="1"/>
  <c r="I142" i="1"/>
  <c r="I71" i="1"/>
  <c r="I104" i="1"/>
  <c r="I100" i="1"/>
  <c r="I83" i="1"/>
  <c r="I47" i="1"/>
  <c r="I129" i="1"/>
  <c r="I136" i="1"/>
  <c r="I130" i="1"/>
  <c r="I63" i="1"/>
  <c r="I119" i="1"/>
  <c r="I70" i="1"/>
  <c r="I18" i="1"/>
  <c r="I59" i="1"/>
  <c r="I152" i="1"/>
  <c r="I155" i="1"/>
  <c r="I157" i="1"/>
  <c r="I35" i="1"/>
  <c r="I16" i="1"/>
  <c r="I111" i="1"/>
  <c r="F51" i="1"/>
  <c r="I87" i="1"/>
  <c r="F76" i="1"/>
  <c r="I54" i="1"/>
  <c r="F93" i="1"/>
  <c r="I109" i="1"/>
  <c r="F122" i="1"/>
  <c r="I106" i="1"/>
  <c r="F108" i="1"/>
  <c r="I22" i="1"/>
  <c r="F73" i="1"/>
  <c r="I50" i="1"/>
  <c r="F44" i="1"/>
  <c r="I38" i="1"/>
  <c r="F40" i="1"/>
  <c r="I41" i="1"/>
  <c r="F61" i="1"/>
  <c r="I75" i="1"/>
  <c r="F79" i="1"/>
  <c r="I29" i="1"/>
  <c r="F27" i="1"/>
  <c r="I125" i="1"/>
  <c r="F92" i="1"/>
  <c r="I96" i="1"/>
  <c r="G53" i="1"/>
  <c r="BK53" i="1" s="1"/>
  <c r="G117" i="1"/>
  <c r="G12" i="1"/>
  <c r="G74" i="1"/>
  <c r="G131" i="1"/>
  <c r="I135" i="1"/>
  <c r="I68" i="1"/>
  <c r="E134" i="1"/>
  <c r="E139" i="1"/>
  <c r="F123" i="1"/>
  <c r="I123" i="1"/>
  <c r="D123" i="1"/>
  <c r="G126" i="1"/>
  <c r="F126" i="1"/>
  <c r="H127" i="1"/>
  <c r="BK127" i="1" s="1"/>
  <c r="I45" i="1"/>
  <c r="I82" i="1"/>
  <c r="E84" i="1"/>
  <c r="E85" i="1"/>
  <c r="H102" i="1"/>
  <c r="I103" i="1"/>
  <c r="H110" i="1"/>
  <c r="I67" i="1"/>
  <c r="H141" i="1"/>
  <c r="I143" i="1"/>
  <c r="H24" i="1"/>
  <c r="I17" i="1"/>
  <c r="H33" i="1"/>
  <c r="I121" i="1"/>
  <c r="H55" i="1"/>
  <c r="I30" i="1"/>
  <c r="H58" i="1"/>
  <c r="I114" i="1"/>
  <c r="H31" i="1"/>
  <c r="D31" i="1"/>
  <c r="G31" i="1"/>
  <c r="F31" i="1"/>
  <c r="E186" i="1"/>
  <c r="F183" i="1"/>
  <c r="H183" i="1"/>
  <c r="BK183" i="1" s="1"/>
  <c r="D183" i="1"/>
  <c r="I183" i="1"/>
  <c r="E183" i="1"/>
  <c r="I191" i="1"/>
  <c r="H135" i="1"/>
  <c r="D135" i="1"/>
  <c r="F134" i="1"/>
  <c r="I134" i="1"/>
  <c r="D134" i="1"/>
  <c r="G139" i="1"/>
  <c r="BK139" i="1" s="1"/>
  <c r="F139" i="1"/>
  <c r="F84" i="1"/>
  <c r="I84" i="1"/>
  <c r="D84" i="1"/>
  <c r="G85" i="1"/>
  <c r="BK85" i="1" s="1"/>
  <c r="F85" i="1"/>
  <c r="G102" i="1"/>
  <c r="F102" i="1"/>
  <c r="I102" i="1"/>
  <c r="D102" i="1"/>
  <c r="G110" i="1"/>
  <c r="F110" i="1"/>
  <c r="I110" i="1"/>
  <c r="D110" i="1"/>
  <c r="G141" i="1"/>
  <c r="F141" i="1"/>
  <c r="I141" i="1"/>
  <c r="D141" i="1"/>
  <c r="G24" i="1"/>
  <c r="F24" i="1"/>
  <c r="I24" i="1"/>
  <c r="D24" i="1"/>
  <c r="G33" i="1"/>
  <c r="F33" i="1"/>
  <c r="I33" i="1"/>
  <c r="D33" i="1"/>
  <c r="G55" i="1"/>
  <c r="F55" i="1"/>
  <c r="I55" i="1"/>
  <c r="D55" i="1"/>
  <c r="G58" i="1"/>
  <c r="F58" i="1"/>
  <c r="I58" i="1"/>
  <c r="D58" i="1"/>
  <c r="G88" i="1"/>
  <c r="F88" i="1"/>
  <c r="D88" i="1"/>
  <c r="H88" i="1"/>
  <c r="I31" i="1"/>
  <c r="H180" i="1"/>
  <c r="D180" i="1"/>
  <c r="G180" i="1"/>
  <c r="F180" i="1"/>
  <c r="I180" i="1"/>
  <c r="H178" i="1"/>
  <c r="D178" i="1"/>
  <c r="I178" i="1"/>
  <c r="G178" i="1"/>
  <c r="E178" i="1"/>
  <c r="G132" i="1"/>
  <c r="BK132" i="1" s="1"/>
  <c r="F132" i="1"/>
  <c r="H37" i="1"/>
  <c r="D37" i="1"/>
  <c r="G37" i="1"/>
  <c r="F187" i="1"/>
  <c r="H187" i="1"/>
  <c r="D187" i="1"/>
  <c r="I187" i="1"/>
  <c r="H68" i="1"/>
  <c r="D68" i="1"/>
  <c r="H137" i="1"/>
  <c r="D137" i="1"/>
  <c r="H133" i="1"/>
  <c r="D133" i="1"/>
  <c r="H46" i="1"/>
  <c r="D46" i="1"/>
  <c r="H82" i="1"/>
  <c r="D82" i="1"/>
  <c r="H86" i="1"/>
  <c r="D86" i="1"/>
  <c r="H103" i="1"/>
  <c r="D103" i="1"/>
  <c r="H67" i="1"/>
  <c r="D67" i="1"/>
  <c r="H143" i="1"/>
  <c r="D143" i="1"/>
  <c r="H17" i="1"/>
  <c r="D17" i="1"/>
  <c r="H121" i="1"/>
  <c r="D121" i="1"/>
  <c r="H30" i="1"/>
  <c r="D30" i="1"/>
  <c r="H114" i="1"/>
  <c r="BK114" i="1" s="1"/>
  <c r="D114" i="1"/>
  <c r="I132" i="1"/>
  <c r="I37" i="1"/>
  <c r="G159" i="1"/>
  <c r="I159" i="1"/>
  <c r="D159" i="1"/>
  <c r="H159" i="1"/>
  <c r="G175" i="1"/>
  <c r="I175" i="1"/>
  <c r="D175" i="1"/>
  <c r="H175" i="1"/>
  <c r="H185" i="1"/>
  <c r="D185" i="1"/>
  <c r="I185" i="1"/>
  <c r="G185" i="1"/>
  <c r="F170" i="1"/>
  <c r="H170" i="1"/>
  <c r="BK170" i="1" s="1"/>
  <c r="D170" i="1"/>
  <c r="I170" i="1"/>
  <c r="D23" i="1"/>
  <c r="H23" i="1"/>
  <c r="D14" i="1"/>
  <c r="H14" i="1"/>
  <c r="BK14" i="1" s="1"/>
  <c r="F160" i="1"/>
  <c r="F176" i="1"/>
  <c r="E179" i="1"/>
  <c r="E165" i="1"/>
  <c r="E157" i="1"/>
  <c r="E156" i="1"/>
  <c r="E190" i="1"/>
  <c r="E192" i="1"/>
  <c r="I162" i="1"/>
  <c r="F179" i="1"/>
  <c r="H179" i="1"/>
  <c r="H165" i="1"/>
  <c r="D165" i="1"/>
  <c r="I165" i="1"/>
  <c r="F157" i="1"/>
  <c r="H157" i="1"/>
  <c r="H156" i="1"/>
  <c r="BK156" i="1" s="1"/>
  <c r="D156" i="1"/>
  <c r="I156" i="1"/>
  <c r="F190" i="1"/>
  <c r="H190" i="1"/>
  <c r="H192" i="1"/>
  <c r="BK192" i="1" s="1"/>
  <c r="D192" i="1"/>
  <c r="I192" i="1"/>
  <c r="G162" i="1"/>
  <c r="F162" i="1"/>
  <c r="H162" i="1"/>
  <c r="G172" i="1"/>
  <c r="I172" i="1"/>
  <c r="D172" i="1"/>
  <c r="H172" i="1"/>
  <c r="E172" i="1"/>
  <c r="F200" i="1"/>
  <c r="I200" i="1"/>
  <c r="D200" i="1"/>
  <c r="H200" i="1"/>
  <c r="G200" i="1"/>
  <c r="E200" i="1"/>
  <c r="H152" i="1"/>
  <c r="D152" i="1"/>
  <c r="G152" i="1"/>
  <c r="F152" i="1"/>
  <c r="G166" i="1"/>
  <c r="G177" i="1"/>
  <c r="BK177" i="1" s="1"/>
  <c r="G155" i="1"/>
  <c r="BK155" i="1" s="1"/>
  <c r="G184" i="1"/>
  <c r="BK184" i="1" s="1"/>
  <c r="G191" i="1"/>
  <c r="BK191" i="1" s="1"/>
  <c r="G168" i="1"/>
  <c r="D169" i="1"/>
  <c r="H169" i="1"/>
  <c r="BK169" i="1" s="1"/>
  <c r="F171" i="1"/>
  <c r="F158" i="1"/>
  <c r="G201" i="1"/>
  <c r="G212" i="1"/>
  <c r="BK212" i="1" s="1"/>
  <c r="I212" i="1"/>
  <c r="D212" i="1"/>
  <c r="H212" i="1"/>
  <c r="I213" i="1"/>
  <c r="G222" i="1"/>
  <c r="I222" i="1"/>
  <c r="D222" i="1"/>
  <c r="H222" i="1"/>
  <c r="I221" i="1"/>
  <c r="G220" i="1"/>
  <c r="I220" i="1"/>
  <c r="D220" i="1"/>
  <c r="H220" i="1"/>
  <c r="I215" i="1"/>
  <c r="H213" i="1"/>
  <c r="D213" i="1"/>
  <c r="G213" i="1"/>
  <c r="F213" i="1"/>
  <c r="H221" i="1"/>
  <c r="D221" i="1"/>
  <c r="G221" i="1"/>
  <c r="F221" i="1"/>
  <c r="H215" i="1"/>
  <c r="D215" i="1"/>
  <c r="G215" i="1"/>
  <c r="F215" i="1"/>
  <c r="D203" i="1"/>
  <c r="H203" i="1"/>
  <c r="BK203" i="1" s="1"/>
  <c r="F217" i="1"/>
  <c r="F219" i="1"/>
  <c r="H211" i="1"/>
  <c r="D211" i="1"/>
  <c r="F211" i="1"/>
  <c r="F286" i="1"/>
  <c r="G286" i="1"/>
  <c r="I286" i="1"/>
  <c r="H286" i="1"/>
  <c r="D286" i="1"/>
  <c r="I283" i="1"/>
  <c r="E283" i="1"/>
  <c r="H278" i="1"/>
  <c r="D279" i="1"/>
  <c r="F281" i="1"/>
  <c r="G281" i="1"/>
  <c r="BK281" i="1" s="1"/>
  <c r="I281" i="1"/>
  <c r="H281" i="1"/>
  <c r="G278" i="1"/>
  <c r="I279" i="1"/>
  <c r="E279" i="1"/>
  <c r="F279" i="1"/>
  <c r="G280" i="1"/>
  <c r="BK280" i="1" s="1"/>
  <c r="F284" i="1"/>
  <c r="BK178" i="1" l="1"/>
  <c r="BK117" i="1"/>
  <c r="BK164" i="1"/>
  <c r="BK93" i="1"/>
  <c r="BK278" i="1"/>
  <c r="BK286" i="1"/>
  <c r="BK220" i="1"/>
  <c r="BK172" i="1"/>
  <c r="BK26" i="1"/>
  <c r="BK115" i="1"/>
  <c r="BK91" i="1"/>
  <c r="BK217" i="1"/>
  <c r="BK125" i="1"/>
  <c r="BK10" i="1"/>
  <c r="BK46" i="1"/>
  <c r="BK17" i="1"/>
  <c r="BK152" i="1"/>
  <c r="BK162" i="1"/>
  <c r="BK131" i="1"/>
  <c r="BK186" i="1"/>
  <c r="BK107" i="1"/>
  <c r="BK80" i="1"/>
  <c r="BK95" i="1"/>
  <c r="BK39" i="1"/>
  <c r="BK38" i="1"/>
  <c r="BK153" i="1"/>
  <c r="BK142" i="1"/>
  <c r="BK285" i="1"/>
  <c r="BK48" i="1"/>
  <c r="BK200" i="1"/>
  <c r="BK175" i="1"/>
  <c r="BK159" i="1"/>
  <c r="BK88" i="1"/>
  <c r="BK58" i="1"/>
  <c r="BK33" i="1"/>
  <c r="BK141" i="1"/>
  <c r="BK102" i="1"/>
  <c r="BK126" i="1"/>
  <c r="BK124" i="1"/>
  <c r="BK11" i="1"/>
  <c r="BK6" i="1"/>
  <c r="BK158" i="1"/>
  <c r="BK179" i="1"/>
  <c r="BK176" i="1"/>
  <c r="BK182" i="1"/>
  <c r="BK61" i="1"/>
  <c r="BK44" i="1"/>
  <c r="BK67" i="1"/>
  <c r="BK30" i="1"/>
  <c r="BK166" i="1"/>
  <c r="BK105" i="1"/>
  <c r="BK9" i="1"/>
  <c r="BK21" i="1"/>
  <c r="BK108" i="1"/>
  <c r="BK103" i="1"/>
  <c r="BK133" i="1"/>
  <c r="BK168" i="1"/>
  <c r="BK185" i="1"/>
  <c r="BK37" i="1"/>
  <c r="BK180" i="1"/>
  <c r="BK31" i="1"/>
  <c r="BK74" i="1"/>
  <c r="BK89" i="1"/>
  <c r="BK135" i="1"/>
  <c r="BK32" i="1"/>
  <c r="BK98" i="1"/>
  <c r="BK97" i="1"/>
  <c r="BK7" i="1"/>
  <c r="BK66" i="1"/>
  <c r="BK112" i="1"/>
  <c r="BK116" i="1"/>
  <c r="BK140" i="1"/>
  <c r="BK15" i="1"/>
  <c r="BK81" i="1"/>
  <c r="BK62" i="1"/>
  <c r="BK72" i="1"/>
  <c r="BK130" i="1"/>
  <c r="BK157" i="1"/>
  <c r="BK143" i="1"/>
  <c r="BK120" i="1"/>
  <c r="BK47" i="1"/>
  <c r="BK23" i="1"/>
  <c r="BK65" i="1"/>
  <c r="BK136" i="1"/>
  <c r="BK29" i="1"/>
  <c r="BK284" i="1"/>
  <c r="BK165" i="1"/>
  <c r="BK86" i="1"/>
  <c r="BK201" i="1"/>
  <c r="BK55" i="1"/>
  <c r="BK24" i="1"/>
  <c r="BK110" i="1"/>
  <c r="BK57" i="1"/>
  <c r="BK99" i="1"/>
  <c r="BK190" i="1"/>
  <c r="BK54" i="1"/>
  <c r="BK68" i="1"/>
  <c r="BK215" i="1"/>
  <c r="BK221" i="1"/>
  <c r="BK213" i="1"/>
  <c r="BK222" i="1"/>
  <c r="BK12" i="1"/>
  <c r="BK56" i="1"/>
  <c r="BK101" i="1"/>
  <c r="BK138" i="1"/>
  <c r="BK94" i="1"/>
  <c r="BK60" i="1"/>
  <c r="BK52" i="1"/>
  <c r="BK43" i="1"/>
  <c r="BK19" i="1"/>
  <c r="BK49" i="1"/>
  <c r="BK187" i="1"/>
  <c r="BK161" i="1"/>
  <c r="BK189" i="1"/>
  <c r="BK137" i="1"/>
  <c r="BK160" i="1"/>
  <c r="BK75" i="1"/>
  <c r="BK121" i="1"/>
  <c r="BK40" i="1"/>
  <c r="BK123" i="1"/>
  <c r="BK134" i="1"/>
  <c r="BK218" i="1"/>
  <c r="BK82" i="1"/>
  <c r="J79" i="1"/>
  <c r="J142" i="1"/>
  <c r="J31" i="1"/>
  <c r="J123" i="1"/>
  <c r="J56" i="1"/>
  <c r="J286" i="1"/>
  <c r="J160" i="1"/>
  <c r="J92" i="1"/>
  <c r="J61" i="1"/>
  <c r="J221" i="1"/>
  <c r="J77" i="1"/>
  <c r="J217" i="1"/>
  <c r="J158" i="1"/>
  <c r="J200" i="1"/>
  <c r="J162" i="1"/>
  <c r="J157" i="1"/>
  <c r="J132" i="1"/>
  <c r="J178" i="1"/>
  <c r="J134" i="1"/>
  <c r="J231" i="1"/>
  <c r="J122" i="1"/>
  <c r="J124" i="1"/>
  <c r="J43" i="1"/>
  <c r="J50" i="1"/>
  <c r="J189" i="1"/>
  <c r="J281" i="1"/>
  <c r="J211" i="1"/>
  <c r="J219" i="1"/>
  <c r="J183" i="1"/>
  <c r="J139" i="1"/>
  <c r="J180" i="1"/>
  <c r="J57" i="1"/>
  <c r="J22" i="1"/>
  <c r="J105" i="1"/>
  <c r="J121" i="1"/>
  <c r="J235" i="1"/>
  <c r="J171" i="1"/>
  <c r="J73" i="1"/>
  <c r="J51" i="1"/>
  <c r="J101" i="1"/>
  <c r="J107" i="1"/>
  <c r="J152" i="1"/>
  <c r="J34" i="1"/>
  <c r="J37" i="1"/>
  <c r="J41" i="1"/>
  <c r="J8" i="1"/>
  <c r="J12" i="1"/>
  <c r="J186" i="1"/>
  <c r="J103" i="1"/>
  <c r="J188" i="1"/>
  <c r="J161" i="1"/>
  <c r="J233" i="1"/>
  <c r="J279" i="1"/>
  <c r="J280" i="1"/>
  <c r="J156" i="1"/>
  <c r="J45" i="1"/>
  <c r="J118" i="1"/>
  <c r="J159" i="1"/>
  <c r="J184" i="1"/>
  <c r="J202" i="1"/>
  <c r="J241" i="1"/>
  <c r="J247" i="1"/>
  <c r="J91" i="1"/>
  <c r="J127" i="1"/>
  <c r="J97" i="1"/>
  <c r="J140" i="1"/>
  <c r="J111" i="1"/>
  <c r="J6" i="1"/>
  <c r="J66" i="1"/>
  <c r="J176" i="1"/>
  <c r="J185" i="1"/>
  <c r="J187" i="1"/>
  <c r="J84" i="1"/>
  <c r="J40" i="1"/>
  <c r="J108" i="1"/>
  <c r="J76" i="1"/>
  <c r="J26" i="1"/>
  <c r="J144" i="1"/>
  <c r="J89" i="1"/>
  <c r="J85" i="1"/>
  <c r="J96" i="1"/>
  <c r="J42" i="1"/>
  <c r="J35" i="1"/>
  <c r="J109" i="1"/>
  <c r="J83" i="1"/>
  <c r="J62" i="1"/>
  <c r="J52" i="1"/>
  <c r="J21" i="1"/>
  <c r="J87" i="1"/>
  <c r="J119" i="1"/>
  <c r="J24" i="1"/>
  <c r="J133" i="1"/>
  <c r="J164" i="1"/>
  <c r="J203" i="1"/>
  <c r="J234" i="1"/>
  <c r="J245" i="1"/>
  <c r="J264" i="1"/>
  <c r="J15" i="1"/>
  <c r="J78" i="1"/>
  <c r="J47" i="1"/>
  <c r="J18" i="1"/>
  <c r="J53" i="1"/>
  <c r="J131" i="1"/>
  <c r="J135" i="1"/>
  <c r="J110" i="1"/>
  <c r="J55" i="1"/>
  <c r="J104" i="1"/>
  <c r="J28" i="1"/>
  <c r="J68" i="1"/>
  <c r="J82" i="1"/>
  <c r="J143" i="1"/>
  <c r="J114" i="1"/>
  <c r="J154" i="1"/>
  <c r="J167" i="1"/>
  <c r="J181" i="1"/>
  <c r="J177" i="1"/>
  <c r="J168" i="1"/>
  <c r="J222" i="1"/>
  <c r="J153" i="1"/>
  <c r="J257" i="1"/>
  <c r="J218" i="1"/>
  <c r="J259" i="1"/>
  <c r="J254" i="1"/>
  <c r="J255" i="1"/>
  <c r="J243" i="1"/>
  <c r="J249" i="1"/>
  <c r="J240" i="1"/>
  <c r="J261" i="1"/>
  <c r="J251" i="1"/>
  <c r="J248" i="1"/>
  <c r="J282" i="1"/>
  <c r="J9" i="1"/>
  <c r="J16" i="1"/>
  <c r="J60" i="1"/>
  <c r="J90" i="1"/>
  <c r="K1" i="1"/>
  <c r="K278" i="1" s="1"/>
  <c r="J54" i="1"/>
  <c r="J95" i="1"/>
  <c r="J81" i="1"/>
  <c r="J10" i="1"/>
  <c r="J98" i="1"/>
  <c r="J38" i="1"/>
  <c r="J13" i="1"/>
  <c r="J14" i="1"/>
  <c r="J70" i="1"/>
  <c r="J117" i="1"/>
  <c r="J129" i="1"/>
  <c r="J136" i="1"/>
  <c r="J141" i="1"/>
  <c r="J58" i="1"/>
  <c r="J71" i="1"/>
  <c r="J120" i="1"/>
  <c r="J137" i="1"/>
  <c r="J86" i="1"/>
  <c r="J17" i="1"/>
  <c r="J23" i="1"/>
  <c r="J192" i="1"/>
  <c r="J36" i="1"/>
  <c r="J169" i="1"/>
  <c r="J155" i="1"/>
  <c r="J201" i="1"/>
  <c r="J220" i="1"/>
  <c r="J213" i="1"/>
  <c r="J256" i="1"/>
  <c r="J216" i="1"/>
  <c r="J237" i="1"/>
  <c r="J230" i="1"/>
  <c r="J242" i="1"/>
  <c r="J263" i="1"/>
  <c r="J236" i="1"/>
  <c r="J239" i="1"/>
  <c r="J285" i="1"/>
  <c r="J278" i="1"/>
  <c r="J283" i="1"/>
  <c r="J128" i="1"/>
  <c r="J39" i="1"/>
  <c r="J284" i="1"/>
  <c r="J190" i="1"/>
  <c r="J179" i="1"/>
  <c r="J170" i="1"/>
  <c r="J88" i="1"/>
  <c r="J27" i="1"/>
  <c r="J44" i="1"/>
  <c r="J93" i="1"/>
  <c r="J48" i="1"/>
  <c r="J138" i="1"/>
  <c r="J115" i="1"/>
  <c r="J11" i="1"/>
  <c r="J64" i="1"/>
  <c r="J94" i="1"/>
  <c r="J80" i="1"/>
  <c r="J69" i="1"/>
  <c r="J32" i="1"/>
  <c r="J75" i="1"/>
  <c r="J106" i="1"/>
  <c r="J29" i="1"/>
  <c r="J130" i="1"/>
  <c r="J125" i="1"/>
  <c r="J116" i="1"/>
  <c r="J113" i="1"/>
  <c r="J7" i="1"/>
  <c r="J19" i="1"/>
  <c r="J99" i="1"/>
  <c r="J72" i="1"/>
  <c r="J174" i="1"/>
  <c r="J49" i="1"/>
  <c r="J126" i="1"/>
  <c r="J59" i="1"/>
  <c r="J63" i="1"/>
  <c r="J74" i="1"/>
  <c r="J172" i="1"/>
  <c r="J102" i="1"/>
  <c r="J33" i="1"/>
  <c r="J100" i="1"/>
  <c r="J65" i="1"/>
  <c r="J165" i="1"/>
  <c r="J46" i="1"/>
  <c r="J67" i="1"/>
  <c r="J30" i="1"/>
  <c r="J175" i="1"/>
  <c r="J182" i="1"/>
  <c r="J173" i="1"/>
  <c r="J166" i="1"/>
  <c r="J191" i="1"/>
  <c r="J212" i="1"/>
  <c r="J163" i="1"/>
  <c r="J215" i="1"/>
  <c r="J214" i="1"/>
  <c r="J252" i="1"/>
  <c r="J253" i="1"/>
  <c r="J232" i="1"/>
  <c r="J244" i="1"/>
  <c r="J250" i="1"/>
  <c r="J238" i="1"/>
  <c r="J260" i="1"/>
  <c r="J258" i="1"/>
  <c r="J262" i="1"/>
  <c r="J246" i="1"/>
  <c r="J25" i="1"/>
  <c r="J20" i="1"/>
  <c r="K131" i="1"/>
  <c r="K34" i="1"/>
  <c r="K236" i="1"/>
  <c r="K164" i="1"/>
  <c r="K68" i="1"/>
  <c r="K136" i="1"/>
  <c r="K52" i="1"/>
  <c r="K108" i="1" l="1"/>
  <c r="K71" i="1"/>
  <c r="K241" i="1"/>
  <c r="K88" i="1"/>
  <c r="K111" i="1"/>
  <c r="K124" i="1"/>
  <c r="K120" i="1"/>
  <c r="K232" i="1"/>
  <c r="K246" i="1"/>
  <c r="K162" i="1"/>
  <c r="K178" i="1"/>
  <c r="K123" i="1"/>
  <c r="K218" i="1"/>
  <c r="K48" i="1"/>
  <c r="K43" i="1"/>
  <c r="K87" i="1"/>
  <c r="K18" i="1"/>
  <c r="K179" i="1"/>
  <c r="K262" i="1"/>
  <c r="K95" i="1"/>
  <c r="K42" i="1"/>
  <c r="K132" i="1"/>
  <c r="K94" i="1"/>
  <c r="K63" i="1"/>
  <c r="K200" i="1"/>
  <c r="K189" i="1"/>
  <c r="K233" i="1"/>
  <c r="K211" i="1"/>
  <c r="K259" i="1"/>
  <c r="K286" i="1"/>
  <c r="K243" i="1"/>
  <c r="K285" i="1"/>
  <c r="K128" i="1"/>
  <c r="K66" i="1"/>
  <c r="K141" i="1"/>
  <c r="K8" i="1"/>
  <c r="K13" i="1"/>
  <c r="K55" i="1"/>
  <c r="K166" i="1"/>
  <c r="K156" i="1"/>
  <c r="K152" i="1"/>
  <c r="K140" i="1"/>
  <c r="K79" i="1"/>
  <c r="K22" i="1"/>
  <c r="K130" i="1"/>
  <c r="K82" i="1"/>
  <c r="K113" i="1"/>
  <c r="K27" i="1"/>
  <c r="K125" i="1"/>
  <c r="K69" i="1"/>
  <c r="K73" i="1"/>
  <c r="K64" i="1"/>
  <c r="K133" i="1"/>
  <c r="K57" i="1"/>
  <c r="K137" i="1"/>
  <c r="K100" i="1"/>
  <c r="K65" i="1"/>
  <c r="K14" i="1"/>
  <c r="K160" i="1"/>
  <c r="K167" i="1"/>
  <c r="K253" i="1"/>
  <c r="K238" i="1"/>
  <c r="K237" i="1"/>
  <c r="K261" i="1"/>
  <c r="K263" i="1"/>
  <c r="K283" i="1"/>
  <c r="K91" i="1"/>
  <c r="K97" i="1"/>
  <c r="K58" i="1"/>
  <c r="K77" i="1"/>
  <c r="K107" i="1"/>
  <c r="K180" i="1"/>
  <c r="K155" i="1"/>
  <c r="K191" i="1"/>
  <c r="K168" i="1"/>
  <c r="K76" i="1"/>
  <c r="K96" i="1"/>
  <c r="K26" i="1"/>
  <c r="K17" i="1"/>
  <c r="K36" i="1"/>
  <c r="K39" i="1"/>
  <c r="K15" i="1"/>
  <c r="K21" i="1"/>
  <c r="K93" i="1"/>
  <c r="K35" i="1"/>
  <c r="L1" i="1"/>
  <c r="L235" i="1" s="1"/>
  <c r="K29" i="1"/>
  <c r="K138" i="1"/>
  <c r="K89" i="1"/>
  <c r="K59" i="1"/>
  <c r="K157" i="1"/>
  <c r="K67" i="1"/>
  <c r="K30" i="1"/>
  <c r="K181" i="1"/>
  <c r="K239" i="1"/>
  <c r="K153" i="1"/>
  <c r="K231" i="1"/>
  <c r="K240" i="1"/>
  <c r="K257" i="1"/>
  <c r="K242" i="1"/>
  <c r="K258" i="1"/>
  <c r="K174" i="1"/>
  <c r="K60" i="1"/>
  <c r="K32" i="1"/>
  <c r="K192" i="1"/>
  <c r="K81" i="1"/>
  <c r="K12" i="1"/>
  <c r="K183" i="1"/>
  <c r="K74" i="1"/>
  <c r="K221" i="1"/>
  <c r="K279" i="1"/>
  <c r="K80" i="1"/>
  <c r="K50" i="1"/>
  <c r="K135" i="1"/>
  <c r="K51" i="1"/>
  <c r="K38" i="1"/>
  <c r="K11" i="1"/>
  <c r="K83" i="1"/>
  <c r="K169" i="1"/>
  <c r="K47" i="1"/>
  <c r="K103" i="1"/>
  <c r="K121" i="1"/>
  <c r="K188" i="1"/>
  <c r="K176" i="1"/>
  <c r="K161" i="1"/>
  <c r="K171" i="1"/>
  <c r="K254" i="1"/>
  <c r="K264" i="1"/>
  <c r="K217" i="1"/>
  <c r="K234" i="1"/>
  <c r="K250" i="1"/>
  <c r="K235" i="1"/>
  <c r="K256" i="1"/>
  <c r="K244" i="1"/>
  <c r="K245" i="1"/>
  <c r="K282" i="1"/>
  <c r="K281" i="1"/>
  <c r="K72" i="1"/>
  <c r="K7" i="1"/>
  <c r="K45" i="1"/>
  <c r="K19" i="1"/>
  <c r="K84" i="1"/>
  <c r="K187" i="1"/>
  <c r="K213" i="1"/>
  <c r="K98" i="1"/>
  <c r="K102" i="1"/>
  <c r="K134" i="1"/>
  <c r="K85" i="1"/>
  <c r="K126" i="1"/>
  <c r="K159" i="1"/>
  <c r="K212" i="1"/>
  <c r="K37" i="1"/>
  <c r="K24" i="1"/>
  <c r="K165" i="1"/>
  <c r="K201" i="1"/>
  <c r="K105" i="1"/>
  <c r="K116" i="1"/>
  <c r="K6" i="1"/>
  <c r="K44" i="1"/>
  <c r="K106" i="1"/>
  <c r="K109" i="1"/>
  <c r="K16" i="1"/>
  <c r="K46" i="1"/>
  <c r="K144" i="1"/>
  <c r="K70" i="1"/>
  <c r="K129" i="1"/>
  <c r="K143" i="1"/>
  <c r="K114" i="1"/>
  <c r="K216" i="1"/>
  <c r="K154" i="1"/>
  <c r="K62" i="1"/>
  <c r="K99" i="1"/>
  <c r="K112" i="1"/>
  <c r="K75" i="1"/>
  <c r="K90" i="1"/>
  <c r="K41" i="1"/>
  <c r="K185" i="1"/>
  <c r="K40" i="1"/>
  <c r="K54" i="1"/>
  <c r="K122" i="1"/>
  <c r="K61" i="1"/>
  <c r="K92" i="1"/>
  <c r="K115" i="1"/>
  <c r="K23" i="1"/>
  <c r="K101" i="1"/>
  <c r="K56" i="1"/>
  <c r="K202" i="1"/>
  <c r="K119" i="1"/>
  <c r="K86" i="1"/>
  <c r="K127" i="1"/>
  <c r="K104" i="1"/>
  <c r="K142" i="1"/>
  <c r="K28" i="1"/>
  <c r="K118" i="1"/>
  <c r="K173" i="1"/>
  <c r="K190" i="1"/>
  <c r="K214" i="1"/>
  <c r="K182" i="1"/>
  <c r="K163" i="1"/>
  <c r="K158" i="1"/>
  <c r="K230" i="1"/>
  <c r="K203" i="1"/>
  <c r="K219" i="1"/>
  <c r="K252" i="1"/>
  <c r="K249" i="1"/>
  <c r="K260" i="1"/>
  <c r="K255" i="1"/>
  <c r="K248" i="1"/>
  <c r="K247" i="1"/>
  <c r="K251" i="1"/>
  <c r="K284" i="1"/>
  <c r="K49" i="1"/>
  <c r="K25" i="1"/>
  <c r="K186" i="1"/>
  <c r="K9" i="1"/>
  <c r="K139" i="1"/>
  <c r="K175" i="1"/>
  <c r="K20" i="1"/>
  <c r="K10" i="1"/>
  <c r="K33" i="1"/>
  <c r="K53" i="1"/>
  <c r="K110" i="1"/>
  <c r="K31" i="1"/>
  <c r="K280" i="1"/>
  <c r="K220" i="1"/>
  <c r="K170" i="1"/>
  <c r="K184" i="1"/>
  <c r="K172" i="1"/>
  <c r="K78" i="1"/>
  <c r="K222" i="1"/>
  <c r="K215" i="1"/>
  <c r="K117" i="1"/>
  <c r="K177" i="1"/>
  <c r="L284" i="1"/>
  <c r="L241" i="1"/>
  <c r="L250" i="1"/>
  <c r="L171" i="1"/>
  <c r="L118" i="1"/>
  <c r="L189" i="1"/>
  <c r="L106" i="1"/>
  <c r="L127" i="1"/>
  <c r="L122" i="1"/>
  <c r="L9" i="1"/>
  <c r="L23" i="1"/>
  <c r="L64" i="1"/>
  <c r="L94" i="1"/>
  <c r="L192" i="1"/>
  <c r="L26" i="1"/>
  <c r="L46" i="1"/>
  <c r="L17" i="1"/>
  <c r="L133" i="1" l="1"/>
  <c r="L43" i="1"/>
  <c r="L68" i="1"/>
  <c r="L16" i="1"/>
  <c r="L105" i="1"/>
  <c r="L52" i="1"/>
  <c r="L29" i="1"/>
  <c r="L130" i="1"/>
  <c r="L155" i="1"/>
  <c r="L222" i="1"/>
  <c r="L231" i="1"/>
  <c r="L285" i="1"/>
  <c r="L278" i="1"/>
  <c r="L243" i="1"/>
  <c r="L246" i="1"/>
  <c r="L242" i="1"/>
  <c r="L262" i="1"/>
  <c r="L238" i="1"/>
  <c r="L230" i="1"/>
  <c r="L257" i="1"/>
  <c r="L234" i="1"/>
  <c r="L219" i="1"/>
  <c r="L212" i="1"/>
  <c r="L202" i="1"/>
  <c r="L167" i="1"/>
  <c r="L160" i="1"/>
  <c r="L166" i="1"/>
  <c r="L120" i="1"/>
  <c r="L71" i="1"/>
  <c r="L47" i="1"/>
  <c r="L218" i="1"/>
  <c r="L177" i="1"/>
  <c r="L188" i="1"/>
  <c r="M1" i="1"/>
  <c r="L41" i="1"/>
  <c r="L87" i="1"/>
  <c r="L123" i="1"/>
  <c r="L54" i="1"/>
  <c r="L113" i="1"/>
  <c r="L79" i="1"/>
  <c r="L51" i="1"/>
  <c r="L53" i="1"/>
  <c r="L25" i="1"/>
  <c r="L116" i="1"/>
  <c r="L59" i="1"/>
  <c r="L76" i="1"/>
  <c r="L73" i="1"/>
  <c r="L7" i="1"/>
  <c r="L11" i="1"/>
  <c r="L110" i="1"/>
  <c r="L82" i="1"/>
  <c r="L179" i="1"/>
  <c r="L213" i="1"/>
  <c r="L178" i="1"/>
  <c r="L81" i="1"/>
  <c r="L101" i="1"/>
  <c r="L126" i="1"/>
  <c r="L39" i="1"/>
  <c r="L80" i="1"/>
  <c r="L45" i="1"/>
  <c r="L139" i="1"/>
  <c r="L186" i="1"/>
  <c r="L37" i="1"/>
  <c r="L172" i="1"/>
  <c r="L157" i="1"/>
  <c r="L89" i="1"/>
  <c r="L156" i="1"/>
  <c r="L121" i="1"/>
  <c r="L98" i="1"/>
  <c r="L282" i="1"/>
  <c r="L283" i="1"/>
  <c r="L261" i="1"/>
  <c r="L248" i="1"/>
  <c r="L255" i="1"/>
  <c r="L264" i="1"/>
  <c r="L256" i="1"/>
  <c r="L236" i="1"/>
  <c r="L237" i="1"/>
  <c r="L254" i="1"/>
  <c r="L217" i="1"/>
  <c r="L201" i="1"/>
  <c r="L216" i="1"/>
  <c r="L182" i="1"/>
  <c r="L153" i="1"/>
  <c r="L168" i="1"/>
  <c r="L28" i="1"/>
  <c r="L104" i="1"/>
  <c r="L129" i="1"/>
  <c r="L163" i="1"/>
  <c r="L154" i="1"/>
  <c r="L63" i="1"/>
  <c r="L96" i="1"/>
  <c r="L38" i="1"/>
  <c r="L111" i="1"/>
  <c r="L75" i="1"/>
  <c r="L78" i="1"/>
  <c r="L170" i="1"/>
  <c r="L44" i="1"/>
  <c r="L131" i="1"/>
  <c r="L92" i="1"/>
  <c r="L35" i="1"/>
  <c r="L119" i="1"/>
  <c r="L97" i="1"/>
  <c r="L12" i="1"/>
  <c r="L49" i="1"/>
  <c r="L8" i="1"/>
  <c r="L48" i="1"/>
  <c r="L55" i="1"/>
  <c r="L143" i="1"/>
  <c r="L190" i="1"/>
  <c r="L221" i="1"/>
  <c r="L99" i="1"/>
  <c r="L91" i="1"/>
  <c r="L124" i="1"/>
  <c r="L141" i="1"/>
  <c r="L174" i="1"/>
  <c r="L6" i="1"/>
  <c r="L134" i="1"/>
  <c r="L128" i="1"/>
  <c r="L85" i="1"/>
  <c r="L30" i="1"/>
  <c r="L203" i="1"/>
  <c r="L211" i="1"/>
  <c r="L102" i="1"/>
  <c r="L140" i="1"/>
  <c r="L169" i="1"/>
  <c r="L69" i="1"/>
  <c r="L86" i="1"/>
  <c r="L67" i="1"/>
  <c r="L187" i="1"/>
  <c r="L175" i="1"/>
  <c r="L22" i="1"/>
  <c r="L184" i="1"/>
  <c r="L61" i="1"/>
  <c r="L132" i="1"/>
  <c r="L74" i="1"/>
  <c r="L21" i="1"/>
  <c r="L27" i="1"/>
  <c r="L72" i="1"/>
  <c r="L95" i="1"/>
  <c r="L84" i="1"/>
  <c r="L180" i="1"/>
  <c r="L200" i="1"/>
  <c r="L215" i="1"/>
  <c r="L10" i="1"/>
  <c r="L56" i="1"/>
  <c r="L62" i="1"/>
  <c r="L42" i="1"/>
  <c r="L183" i="1"/>
  <c r="L24" i="1"/>
  <c r="L286" i="1"/>
  <c r="L107" i="1"/>
  <c r="L137" i="1"/>
  <c r="L15" i="1"/>
  <c r="L280" i="1"/>
  <c r="L245" i="1"/>
  <c r="L260" i="1"/>
  <c r="L244" i="1"/>
  <c r="L258" i="1"/>
  <c r="L239" i="1"/>
  <c r="L232" i="1"/>
  <c r="L249" i="1"/>
  <c r="L259" i="1"/>
  <c r="L253" i="1"/>
  <c r="L220" i="1"/>
  <c r="L158" i="1"/>
  <c r="L214" i="1"/>
  <c r="L164" i="1"/>
  <c r="L191" i="1"/>
  <c r="L36" i="1"/>
  <c r="L65" i="1"/>
  <c r="L100" i="1"/>
  <c r="L136" i="1"/>
  <c r="L161" i="1"/>
  <c r="L125" i="1"/>
  <c r="L50" i="1"/>
  <c r="L108" i="1"/>
  <c r="L60" i="1"/>
  <c r="L70" i="1"/>
  <c r="L66" i="1"/>
  <c r="L114" i="1"/>
  <c r="L34" i="1"/>
  <c r="L58" i="1"/>
  <c r="L90" i="1"/>
  <c r="L185" i="1"/>
  <c r="L32" i="1"/>
  <c r="L112" i="1"/>
  <c r="L88" i="1"/>
  <c r="L33" i="1"/>
  <c r="L19" i="1"/>
  <c r="L152" i="1"/>
  <c r="L138" i="1"/>
  <c r="L115" i="1"/>
  <c r="L144" i="1"/>
  <c r="L20" i="1"/>
  <c r="L281" i="1"/>
  <c r="L31" i="1"/>
  <c r="L40" i="1"/>
  <c r="L117" i="1"/>
  <c r="L109" i="1"/>
  <c r="L173" i="1"/>
  <c r="L83" i="1"/>
  <c r="L176" i="1"/>
  <c r="L233" i="1"/>
  <c r="L240" i="1"/>
  <c r="L263" i="1"/>
  <c r="L279" i="1"/>
  <c r="L103" i="1"/>
  <c r="L77" i="1"/>
  <c r="L14" i="1"/>
  <c r="L135" i="1"/>
  <c r="L57" i="1"/>
  <c r="L165" i="1"/>
  <c r="L13" i="1"/>
  <c r="L18" i="1"/>
  <c r="L93" i="1"/>
  <c r="L181" i="1"/>
  <c r="L159" i="1"/>
  <c r="L142" i="1"/>
  <c r="L162" i="1"/>
  <c r="L252" i="1"/>
  <c r="L247" i="1"/>
  <c r="L251" i="1"/>
  <c r="M285" i="1"/>
  <c r="M282" i="1"/>
  <c r="M246" i="1"/>
  <c r="M261" i="1"/>
  <c r="M251" i="1"/>
  <c r="M260" i="1"/>
  <c r="M235" i="1"/>
  <c r="M284" i="1"/>
  <c r="M248" i="1"/>
  <c r="M262" i="1"/>
  <c r="M264" i="1"/>
  <c r="M258" i="1"/>
  <c r="M247" i="1"/>
  <c r="M281" i="1"/>
  <c r="M280" i="1"/>
  <c r="M239" i="1"/>
  <c r="M240" i="1"/>
  <c r="M238" i="1"/>
  <c r="M236" i="1"/>
  <c r="M245" i="1"/>
  <c r="M263" i="1"/>
  <c r="M243" i="1"/>
  <c r="M244" i="1"/>
  <c r="M241" i="1"/>
  <c r="M242" i="1"/>
  <c r="M255" i="1"/>
  <c r="M232" i="1"/>
  <c r="M231" i="1"/>
  <c r="M230" i="1"/>
  <c r="M256" i="1"/>
  <c r="M249" i="1"/>
  <c r="M250" i="1"/>
  <c r="M216" i="1"/>
  <c r="M218" i="1"/>
  <c r="M214" i="1"/>
  <c r="M257" i="1"/>
  <c r="M203" i="1"/>
  <c r="M254" i="1"/>
  <c r="M253" i="1"/>
  <c r="M233" i="1"/>
  <c r="M211" i="1"/>
  <c r="M202" i="1"/>
  <c r="M153" i="1"/>
  <c r="M163" i="1"/>
  <c r="M169" i="1"/>
  <c r="M161" i="1"/>
  <c r="M167" i="1"/>
  <c r="M189" i="1"/>
  <c r="M182" i="1"/>
  <c r="M154" i="1"/>
  <c r="M164" i="1"/>
  <c r="M181" i="1"/>
  <c r="M173" i="1"/>
  <c r="M188" i="1"/>
  <c r="M237" i="1"/>
  <c r="M259" i="1"/>
  <c r="M252" i="1"/>
  <c r="M234" i="1"/>
  <c r="M217" i="1"/>
  <c r="M158" i="1"/>
  <c r="M171" i="1"/>
  <c r="M201" i="1"/>
  <c r="M192" i="1"/>
  <c r="M191" i="1"/>
  <c r="M156" i="1"/>
  <c r="M155" i="1"/>
  <c r="M165" i="1"/>
  <c r="M166" i="1"/>
  <c r="M14" i="1"/>
  <c r="M23" i="1"/>
  <c r="M219" i="1"/>
  <c r="M36" i="1"/>
  <c r="M118" i="1"/>
  <c r="M120" i="1"/>
  <c r="M28" i="1"/>
  <c r="M65" i="1"/>
  <c r="M142" i="1"/>
  <c r="M71" i="1"/>
  <c r="M104" i="1"/>
  <c r="M100" i="1"/>
  <c r="M83" i="1"/>
  <c r="M47" i="1"/>
  <c r="M129" i="1"/>
  <c r="M136" i="1"/>
  <c r="M130" i="1"/>
  <c r="M63" i="1"/>
  <c r="M119" i="1"/>
  <c r="M70" i="1"/>
  <c r="M18" i="1"/>
  <c r="M59" i="1"/>
  <c r="M184" i="1"/>
  <c r="M162" i="1"/>
  <c r="M185" i="1"/>
  <c r="M176" i="1"/>
  <c r="M160" i="1"/>
  <c r="M37" i="1"/>
  <c r="M132" i="1"/>
  <c r="M114" i="1"/>
  <c r="M30" i="1"/>
  <c r="M121" i="1"/>
  <c r="M17" i="1"/>
  <c r="M143" i="1"/>
  <c r="M67" i="1"/>
  <c r="M103" i="1"/>
  <c r="M86" i="1"/>
  <c r="M84" i="1"/>
  <c r="M137" i="1"/>
  <c r="M134" i="1"/>
  <c r="M133" i="1"/>
  <c r="M123" i="1"/>
  <c r="M96" i="1"/>
  <c r="M125" i="1"/>
  <c r="M29" i="1"/>
  <c r="M75" i="1"/>
  <c r="M41" i="1"/>
  <c r="M38" i="1"/>
  <c r="M50" i="1"/>
  <c r="M22" i="1"/>
  <c r="M106" i="1"/>
  <c r="M109" i="1"/>
  <c r="M54" i="1"/>
  <c r="M87" i="1"/>
  <c r="M111" i="1"/>
  <c r="M16" i="1"/>
  <c r="M35" i="1"/>
  <c r="M168" i="1"/>
  <c r="M46" i="1"/>
  <c r="M127" i="1"/>
  <c r="M126" i="1"/>
  <c r="M92" i="1"/>
  <c r="M27" i="1"/>
  <c r="M79" i="1"/>
  <c r="M40" i="1"/>
  <c r="M44" i="1"/>
  <c r="M55" i="1"/>
  <c r="M110" i="1"/>
  <c r="M32" i="1"/>
  <c r="M34" i="1"/>
  <c r="M42" i="1"/>
  <c r="M31" i="1"/>
  <c r="M58" i="1"/>
  <c r="M141" i="1"/>
  <c r="M82" i="1"/>
  <c r="M45" i="1"/>
  <c r="M68" i="1"/>
  <c r="M98" i="1"/>
  <c r="M97" i="1"/>
  <c r="M60" i="1"/>
  <c r="M77" i="1"/>
  <c r="M107" i="1"/>
  <c r="M25" i="1"/>
  <c r="M177" i="1"/>
  <c r="M33" i="1"/>
  <c r="M102" i="1"/>
  <c r="M80" i="1"/>
  <c r="M39" i="1"/>
  <c r="M52" i="1"/>
  <c r="M112" i="1"/>
  <c r="M116" i="1"/>
  <c r="M128" i="1"/>
  <c r="M113" i="1"/>
  <c r="M43" i="1"/>
  <c r="M140" i="1"/>
  <c r="M13" i="1"/>
  <c r="N1" i="1"/>
  <c r="M24" i="1"/>
  <c r="M131" i="1"/>
  <c r="M74" i="1"/>
  <c r="M12" i="1"/>
  <c r="M117" i="1"/>
  <c r="M53" i="1"/>
  <c r="M62" i="1"/>
  <c r="M72" i="1"/>
  <c r="M105" i="1"/>
  <c r="M95" i="1"/>
  <c r="M78" i="1"/>
  <c r="M20" i="1"/>
  <c r="M21" i="1"/>
  <c r="M90" i="1"/>
  <c r="M6" i="1"/>
  <c r="M49" i="1"/>
  <c r="M66" i="1"/>
  <c r="M8" i="1"/>
  <c r="M64" i="1"/>
  <c r="M61" i="1"/>
  <c r="M88" i="1"/>
  <c r="M159" i="1"/>
  <c r="M190" i="1"/>
  <c r="M200" i="1"/>
  <c r="M152" i="1"/>
  <c r="M222" i="1"/>
  <c r="M279" i="1"/>
  <c r="M174" i="1"/>
  <c r="M7" i="1"/>
  <c r="M69" i="1"/>
  <c r="M94" i="1"/>
  <c r="M138" i="1"/>
  <c r="M139" i="1"/>
  <c r="M101" i="1"/>
  <c r="M124" i="1"/>
  <c r="M56" i="1"/>
  <c r="M57" i="1"/>
  <c r="M178" i="1"/>
  <c r="M9" i="1"/>
  <c r="M99" i="1"/>
  <c r="M10" i="1"/>
  <c r="M19" i="1"/>
  <c r="M81" i="1"/>
  <c r="M48" i="1"/>
  <c r="M115" i="1"/>
  <c r="M51" i="1"/>
  <c r="M93" i="1"/>
  <c r="M186" i="1"/>
  <c r="M122" i="1"/>
  <c r="M135" i="1"/>
  <c r="M91" i="1"/>
  <c r="M76" i="1"/>
  <c r="M73" i="1"/>
  <c r="M89" i="1"/>
  <c r="M144" i="1"/>
  <c r="M26" i="1"/>
  <c r="M212" i="1"/>
  <c r="M213" i="1"/>
  <c r="M283" i="1"/>
  <c r="M221" i="1"/>
  <c r="M278" i="1"/>
  <c r="M215" i="1"/>
  <c r="M286" i="1"/>
  <c r="M157" i="1"/>
  <c r="M108" i="1"/>
  <c r="M175" i="1"/>
  <c r="M220" i="1"/>
  <c r="M187" i="1"/>
  <c r="M15" i="1"/>
  <c r="M11" i="1"/>
  <c r="M85" i="1"/>
  <c r="M183" i="1"/>
  <c r="M180" i="1"/>
  <c r="M170" i="1"/>
  <c r="M179" i="1"/>
  <c r="M172" i="1"/>
  <c r="N285" i="1" l="1"/>
  <c r="N282" i="1"/>
  <c r="N280" i="1"/>
  <c r="N279" i="1"/>
  <c r="N278" i="1"/>
  <c r="N246" i="1"/>
  <c r="N261" i="1"/>
  <c r="N248" i="1"/>
  <c r="N262" i="1"/>
  <c r="N264" i="1"/>
  <c r="N258" i="1"/>
  <c r="N247" i="1"/>
  <c r="N239" i="1"/>
  <c r="N240" i="1"/>
  <c r="N238" i="1"/>
  <c r="N245" i="1"/>
  <c r="N263" i="1"/>
  <c r="N243" i="1"/>
  <c r="N283" i="1"/>
  <c r="N260" i="1"/>
  <c r="N235" i="1"/>
  <c r="N244" i="1"/>
  <c r="N241" i="1"/>
  <c r="N242" i="1"/>
  <c r="N255" i="1"/>
  <c r="N249" i="1"/>
  <c r="N250" i="1"/>
  <c r="N251" i="1"/>
  <c r="N256" i="1"/>
  <c r="N232" i="1"/>
  <c r="N231" i="1"/>
  <c r="N230" i="1"/>
  <c r="N257" i="1"/>
  <c r="N254" i="1"/>
  <c r="N253" i="1"/>
  <c r="N233" i="1"/>
  <c r="N237" i="1"/>
  <c r="N259" i="1"/>
  <c r="N252" i="1"/>
  <c r="N234" i="1"/>
  <c r="N202" i="1"/>
  <c r="N216" i="1"/>
  <c r="N218" i="1"/>
  <c r="N214" i="1"/>
  <c r="N161" i="1"/>
  <c r="N236" i="1"/>
  <c r="N153" i="1"/>
  <c r="N163" i="1"/>
  <c r="N221" i="1"/>
  <c r="N203" i="1"/>
  <c r="N152" i="1"/>
  <c r="N213" i="1"/>
  <c r="N36" i="1"/>
  <c r="N168" i="1"/>
  <c r="N189" i="1"/>
  <c r="N184" i="1"/>
  <c r="N154" i="1"/>
  <c r="N177" i="1"/>
  <c r="N181" i="1"/>
  <c r="N173" i="1"/>
  <c r="N188" i="1"/>
  <c r="N215" i="1"/>
  <c r="N169" i="1"/>
  <c r="N167" i="1"/>
  <c r="N191" i="1"/>
  <c r="N201" i="1"/>
  <c r="N164" i="1"/>
  <c r="N166" i="1"/>
  <c r="N23" i="1"/>
  <c r="N182" i="1"/>
  <c r="N155" i="1"/>
  <c r="N85" i="1"/>
  <c r="N47" i="1"/>
  <c r="N133" i="1"/>
  <c r="N139" i="1"/>
  <c r="N14" i="1"/>
  <c r="N83" i="1"/>
  <c r="N46" i="1"/>
  <c r="N126" i="1"/>
  <c r="N130" i="1"/>
  <c r="N131" i="1"/>
  <c r="N74" i="1"/>
  <c r="N12" i="1"/>
  <c r="N117" i="1"/>
  <c r="N37" i="1"/>
  <c r="N82" i="1"/>
  <c r="N45" i="1"/>
  <c r="N136" i="1"/>
  <c r="N68" i="1"/>
  <c r="N53" i="1"/>
  <c r="N114" i="1"/>
  <c r="N120" i="1"/>
  <c r="N143" i="1"/>
  <c r="N71" i="1"/>
  <c r="N129" i="1"/>
  <c r="N98" i="1"/>
  <c r="N29" i="1"/>
  <c r="N8" i="1"/>
  <c r="N118" i="1"/>
  <c r="N17" i="1"/>
  <c r="N142" i="1"/>
  <c r="N119" i="1"/>
  <c r="N70" i="1"/>
  <c r="N18" i="1"/>
  <c r="N59" i="1"/>
  <c r="N125" i="1"/>
  <c r="N41" i="1"/>
  <c r="N54" i="1"/>
  <c r="N16" i="1"/>
  <c r="N35" i="1"/>
  <c r="N30" i="1"/>
  <c r="N104" i="1"/>
  <c r="N86" i="1"/>
  <c r="N63" i="1"/>
  <c r="N75" i="1"/>
  <c r="N50" i="1"/>
  <c r="N106" i="1"/>
  <c r="N111" i="1"/>
  <c r="O1" i="1"/>
  <c r="N38" i="1"/>
  <c r="N22" i="1"/>
  <c r="N109" i="1"/>
  <c r="N121" i="1"/>
  <c r="N65" i="1"/>
  <c r="N103" i="1"/>
  <c r="N100" i="1"/>
  <c r="N137" i="1"/>
  <c r="N96" i="1"/>
  <c r="N28" i="1"/>
  <c r="N67" i="1"/>
  <c r="N87" i="1"/>
  <c r="N7" i="1"/>
  <c r="N80" i="1"/>
  <c r="N32" i="1"/>
  <c r="N99" i="1"/>
  <c r="N10" i="1"/>
  <c r="N19" i="1"/>
  <c r="N81" i="1"/>
  <c r="N140" i="1"/>
  <c r="N6" i="1"/>
  <c r="N9" i="1"/>
  <c r="N77" i="1"/>
  <c r="N11" i="1"/>
  <c r="N66" i="1"/>
  <c r="N48" i="1"/>
  <c r="N101" i="1"/>
  <c r="N124" i="1"/>
  <c r="N56" i="1"/>
  <c r="N57" i="1"/>
  <c r="N51" i="1"/>
  <c r="N108" i="1"/>
  <c r="N61" i="1"/>
  <c r="N183" i="1"/>
  <c r="N84" i="1"/>
  <c r="N24" i="1"/>
  <c r="N178" i="1"/>
  <c r="N185" i="1"/>
  <c r="N170" i="1"/>
  <c r="N157" i="1"/>
  <c r="N156" i="1"/>
  <c r="N172" i="1"/>
  <c r="N171" i="1"/>
  <c r="N158" i="1"/>
  <c r="N211" i="1"/>
  <c r="N174" i="1"/>
  <c r="N13" i="1"/>
  <c r="N105" i="1"/>
  <c r="N113" i="1"/>
  <c r="N21" i="1"/>
  <c r="N52" i="1"/>
  <c r="N90" i="1"/>
  <c r="N107" i="1"/>
  <c r="N97" i="1"/>
  <c r="N42" i="1"/>
  <c r="N34" i="1"/>
  <c r="N64" i="1"/>
  <c r="N49" i="1"/>
  <c r="N76" i="1"/>
  <c r="N73" i="1"/>
  <c r="N79" i="1"/>
  <c r="N102" i="1"/>
  <c r="N33" i="1"/>
  <c r="N88" i="1"/>
  <c r="N112" i="1"/>
  <c r="N91" i="1"/>
  <c r="N78" i="1"/>
  <c r="N72" i="1"/>
  <c r="N116" i="1"/>
  <c r="N25" i="1"/>
  <c r="N128" i="1"/>
  <c r="N20" i="1"/>
  <c r="N39" i="1"/>
  <c r="N15" i="1"/>
  <c r="N69" i="1"/>
  <c r="N94" i="1"/>
  <c r="N138" i="1"/>
  <c r="N89" i="1"/>
  <c r="N144" i="1"/>
  <c r="N26" i="1"/>
  <c r="N186" i="1"/>
  <c r="N93" i="1"/>
  <c r="N44" i="1"/>
  <c r="N27" i="1"/>
  <c r="N123" i="1"/>
  <c r="N62" i="1"/>
  <c r="N40" i="1"/>
  <c r="N141" i="1"/>
  <c r="N58" i="1"/>
  <c r="N132" i="1"/>
  <c r="N175" i="1"/>
  <c r="N222" i="1"/>
  <c r="N220" i="1"/>
  <c r="N165" i="1"/>
  <c r="N192" i="1"/>
  <c r="N162" i="1"/>
  <c r="N200" i="1"/>
  <c r="N219" i="1"/>
  <c r="N284" i="1"/>
  <c r="N180" i="1"/>
  <c r="N160" i="1"/>
  <c r="N212" i="1"/>
  <c r="N286" i="1"/>
  <c r="N43" i="1"/>
  <c r="N135" i="1"/>
  <c r="N281" i="1"/>
  <c r="N60" i="1"/>
  <c r="N95" i="1"/>
  <c r="N115" i="1"/>
  <c r="N127" i="1"/>
  <c r="N122" i="1"/>
  <c r="N92" i="1"/>
  <c r="N31" i="1"/>
  <c r="N134" i="1"/>
  <c r="N110" i="1"/>
  <c r="N55" i="1"/>
  <c r="N187" i="1"/>
  <c r="N176" i="1"/>
  <c r="N179" i="1"/>
  <c r="N190" i="1"/>
  <c r="N217" i="1"/>
  <c r="N159" i="1"/>
  <c r="O284" i="1" l="1"/>
  <c r="O285" i="1"/>
  <c r="O282" i="1"/>
  <c r="O283" i="1"/>
  <c r="O251" i="1"/>
  <c r="O258" i="1"/>
  <c r="O247" i="1"/>
  <c r="O279" i="1"/>
  <c r="O245" i="1"/>
  <c r="O263" i="1"/>
  <c r="O243" i="1"/>
  <c r="O262" i="1"/>
  <c r="O264" i="1"/>
  <c r="O260" i="1"/>
  <c r="O235" i="1"/>
  <c r="O244" i="1"/>
  <c r="O241" i="1"/>
  <c r="O242" i="1"/>
  <c r="O255" i="1"/>
  <c r="O256" i="1"/>
  <c r="O236" i="1"/>
  <c r="O246" i="1"/>
  <c r="O261" i="1"/>
  <c r="O248" i="1"/>
  <c r="O216" i="1"/>
  <c r="O239" i="1"/>
  <c r="O240" i="1"/>
  <c r="O238" i="1"/>
  <c r="O254" i="1"/>
  <c r="O253" i="1"/>
  <c r="O233" i="1"/>
  <c r="O211" i="1"/>
  <c r="O218" i="1"/>
  <c r="O214" i="1"/>
  <c r="O232" i="1"/>
  <c r="O231" i="1"/>
  <c r="O230" i="1"/>
  <c r="O202" i="1"/>
  <c r="O153" i="1"/>
  <c r="O163" i="1"/>
  <c r="O249" i="1"/>
  <c r="O250" i="1"/>
  <c r="O257" i="1"/>
  <c r="O169" i="1"/>
  <c r="O215" i="1"/>
  <c r="O219" i="1"/>
  <c r="O213" i="1"/>
  <c r="O237" i="1"/>
  <c r="O252" i="1"/>
  <c r="O190" i="1"/>
  <c r="O189" i="1"/>
  <c r="O157" i="1"/>
  <c r="O154" i="1"/>
  <c r="O179" i="1"/>
  <c r="O181" i="1"/>
  <c r="O173" i="1"/>
  <c r="O188" i="1"/>
  <c r="O161" i="1"/>
  <c r="O259" i="1"/>
  <c r="O221" i="1"/>
  <c r="O158" i="1"/>
  <c r="O182" i="1"/>
  <c r="O156" i="1"/>
  <c r="O14" i="1"/>
  <c r="O114" i="1"/>
  <c r="O30" i="1"/>
  <c r="O121" i="1"/>
  <c r="O17" i="1"/>
  <c r="O143" i="1"/>
  <c r="O67" i="1"/>
  <c r="O103" i="1"/>
  <c r="O86" i="1"/>
  <c r="O82" i="1"/>
  <c r="O46" i="1"/>
  <c r="O133" i="1"/>
  <c r="O137" i="1"/>
  <c r="O68" i="1"/>
  <c r="O234" i="1"/>
  <c r="O118" i="1"/>
  <c r="O120" i="1"/>
  <c r="O28" i="1"/>
  <c r="O65" i="1"/>
  <c r="O142" i="1"/>
  <c r="O71" i="1"/>
  <c r="O104" i="1"/>
  <c r="O100" i="1"/>
  <c r="O152" i="1"/>
  <c r="O83" i="1"/>
  <c r="O130" i="1"/>
  <c r="O135" i="1"/>
  <c r="O167" i="1"/>
  <c r="O160" i="1"/>
  <c r="O136" i="1"/>
  <c r="O192" i="1"/>
  <c r="O164" i="1"/>
  <c r="O176" i="1"/>
  <c r="O23" i="1"/>
  <c r="O129" i="1"/>
  <c r="O63" i="1"/>
  <c r="O119" i="1"/>
  <c r="O70" i="1"/>
  <c r="O18" i="1"/>
  <c r="O59" i="1"/>
  <c r="O81" i="1"/>
  <c r="O19" i="1"/>
  <c r="O10" i="1"/>
  <c r="O99" i="1"/>
  <c r="O125" i="1"/>
  <c r="O203" i="1"/>
  <c r="O171" i="1"/>
  <c r="O186" i="1"/>
  <c r="O96" i="1"/>
  <c r="O27" i="1"/>
  <c r="O40" i="1"/>
  <c r="O76" i="1"/>
  <c r="O16" i="1"/>
  <c r="O35" i="1"/>
  <c r="O75" i="1"/>
  <c r="O111" i="1"/>
  <c r="P1" i="1"/>
  <c r="O38" i="1"/>
  <c r="O73" i="1"/>
  <c r="O22" i="1"/>
  <c r="O13" i="1"/>
  <c r="O7" i="1"/>
  <c r="O6" i="1"/>
  <c r="O41" i="1"/>
  <c r="O44" i="1"/>
  <c r="O108" i="1"/>
  <c r="O93" i="1"/>
  <c r="O217" i="1"/>
  <c r="O165" i="1"/>
  <c r="O36" i="1"/>
  <c r="O47" i="1"/>
  <c r="O92" i="1"/>
  <c r="O50" i="1"/>
  <c r="O106" i="1"/>
  <c r="O138" i="1"/>
  <c r="O115" i="1"/>
  <c r="O29" i="1"/>
  <c r="O61" i="1"/>
  <c r="O122" i="1"/>
  <c r="O109" i="1"/>
  <c r="O87" i="1"/>
  <c r="O90" i="1"/>
  <c r="O79" i="1"/>
  <c r="O54" i="1"/>
  <c r="O51" i="1"/>
  <c r="O8" i="1"/>
  <c r="O174" i="1"/>
  <c r="O140" i="1"/>
  <c r="O113" i="1"/>
  <c r="O116" i="1"/>
  <c r="O112" i="1"/>
  <c r="O21" i="1"/>
  <c r="O52" i="1"/>
  <c r="O11" i="1"/>
  <c r="O77" i="1"/>
  <c r="O97" i="1"/>
  <c r="O98" i="1"/>
  <c r="O9" i="1"/>
  <c r="O42" i="1"/>
  <c r="O34" i="1"/>
  <c r="O32" i="1"/>
  <c r="O45" i="1"/>
  <c r="O53" i="1"/>
  <c r="O131" i="1"/>
  <c r="O139" i="1"/>
  <c r="O24" i="1"/>
  <c r="O88" i="1"/>
  <c r="O166" i="1"/>
  <c r="O191" i="1"/>
  <c r="O201" i="1"/>
  <c r="O212" i="1"/>
  <c r="O220" i="1"/>
  <c r="O286" i="1"/>
  <c r="O33" i="1"/>
  <c r="O78" i="1"/>
  <c r="O95" i="1"/>
  <c r="O72" i="1"/>
  <c r="O25" i="1"/>
  <c r="O89" i="1"/>
  <c r="O144" i="1"/>
  <c r="O26" i="1"/>
  <c r="O117" i="1"/>
  <c r="O123" i="1"/>
  <c r="O31" i="1"/>
  <c r="O85" i="1"/>
  <c r="O102" i="1"/>
  <c r="O91" i="1"/>
  <c r="O20" i="1"/>
  <c r="O94" i="1"/>
  <c r="O49" i="1"/>
  <c r="O128" i="1"/>
  <c r="O66" i="1"/>
  <c r="O107" i="1"/>
  <c r="O60" i="1"/>
  <c r="O127" i="1"/>
  <c r="O183" i="1"/>
  <c r="O12" i="1"/>
  <c r="O180" i="1"/>
  <c r="O134" i="1"/>
  <c r="O110" i="1"/>
  <c r="O64" i="1"/>
  <c r="O56" i="1"/>
  <c r="O74" i="1"/>
  <c r="O141" i="1"/>
  <c r="O58" i="1"/>
  <c r="O178" i="1"/>
  <c r="O132" i="1"/>
  <c r="O185" i="1"/>
  <c r="O177" i="1"/>
  <c r="O155" i="1"/>
  <c r="O187" i="1"/>
  <c r="O184" i="1"/>
  <c r="O168" i="1"/>
  <c r="O200" i="1"/>
  <c r="O280" i="1"/>
  <c r="O15" i="1"/>
  <c r="O175" i="1"/>
  <c r="O222" i="1"/>
  <c r="O39" i="1"/>
  <c r="O105" i="1"/>
  <c r="O69" i="1"/>
  <c r="O124" i="1"/>
  <c r="O278" i="1"/>
  <c r="O43" i="1"/>
  <c r="O170" i="1"/>
  <c r="O281" i="1"/>
  <c r="O62" i="1"/>
  <c r="O101" i="1"/>
  <c r="O126" i="1"/>
  <c r="O84" i="1"/>
  <c r="O55" i="1"/>
  <c r="O37" i="1"/>
  <c r="O159" i="1"/>
  <c r="O172" i="1"/>
  <c r="O80" i="1"/>
  <c r="O48" i="1"/>
  <c r="O57" i="1"/>
  <c r="O162" i="1"/>
  <c r="P284" i="1" l="1"/>
  <c r="P285" i="1"/>
  <c r="P282" i="1"/>
  <c r="P283" i="1"/>
  <c r="P251" i="1"/>
  <c r="P245" i="1"/>
  <c r="P263" i="1"/>
  <c r="P243" i="1"/>
  <c r="P280" i="1"/>
  <c r="P246" i="1"/>
  <c r="P260" i="1"/>
  <c r="P235" i="1"/>
  <c r="P244" i="1"/>
  <c r="P241" i="1"/>
  <c r="P242" i="1"/>
  <c r="P255" i="1"/>
  <c r="P278" i="1"/>
  <c r="P261" i="1"/>
  <c r="P247" i="1"/>
  <c r="P262" i="1"/>
  <c r="P264" i="1"/>
  <c r="P232" i="1"/>
  <c r="P231" i="1"/>
  <c r="P230" i="1"/>
  <c r="P248" i="1"/>
  <c r="P239" i="1"/>
  <c r="P240" i="1"/>
  <c r="P238" i="1"/>
  <c r="P249" i="1"/>
  <c r="P250" i="1"/>
  <c r="P257" i="1"/>
  <c r="P258" i="1"/>
  <c r="P237" i="1"/>
  <c r="P259" i="1"/>
  <c r="P252" i="1"/>
  <c r="P234" i="1"/>
  <c r="P236" i="1"/>
  <c r="P254" i="1"/>
  <c r="P253" i="1"/>
  <c r="P233" i="1"/>
  <c r="P256" i="1"/>
  <c r="P216" i="1"/>
  <c r="P219" i="1"/>
  <c r="P217" i="1"/>
  <c r="P218" i="1"/>
  <c r="P214" i="1"/>
  <c r="P201" i="1"/>
  <c r="P158" i="1"/>
  <c r="P171" i="1"/>
  <c r="P222" i="1"/>
  <c r="P168" i="1"/>
  <c r="P167" i="1"/>
  <c r="P191" i="1"/>
  <c r="P189" i="1"/>
  <c r="P184" i="1"/>
  <c r="P182" i="1"/>
  <c r="P155" i="1"/>
  <c r="P154" i="1"/>
  <c r="P177" i="1"/>
  <c r="P164" i="1"/>
  <c r="P166" i="1"/>
  <c r="P153" i="1"/>
  <c r="P161" i="1"/>
  <c r="P220" i="1"/>
  <c r="P176" i="1"/>
  <c r="P160" i="1"/>
  <c r="P157" i="1"/>
  <c r="P181" i="1"/>
  <c r="P173" i="1"/>
  <c r="P188" i="1"/>
  <c r="P212" i="1"/>
  <c r="P202" i="1"/>
  <c r="P175" i="1"/>
  <c r="P159" i="1"/>
  <c r="P36" i="1"/>
  <c r="P163" i="1"/>
  <c r="P57" i="1"/>
  <c r="P26" i="1"/>
  <c r="P56" i="1"/>
  <c r="P144" i="1"/>
  <c r="P124" i="1"/>
  <c r="P89" i="1"/>
  <c r="P101" i="1"/>
  <c r="P126" i="1"/>
  <c r="P123" i="1"/>
  <c r="P136" i="1"/>
  <c r="P190" i="1"/>
  <c r="P129" i="1"/>
  <c r="P63" i="1"/>
  <c r="P131" i="1"/>
  <c r="P119" i="1"/>
  <c r="P74" i="1"/>
  <c r="P70" i="1"/>
  <c r="P12" i="1"/>
  <c r="P18" i="1"/>
  <c r="P117" i="1"/>
  <c r="P59" i="1"/>
  <c r="P53" i="1"/>
  <c r="Q1" i="1"/>
  <c r="P75" i="1"/>
  <c r="P50" i="1"/>
  <c r="P22" i="1"/>
  <c r="P106" i="1"/>
  <c r="P109" i="1"/>
  <c r="P54" i="1"/>
  <c r="P87" i="1"/>
  <c r="P111" i="1"/>
  <c r="P179" i="1"/>
  <c r="P132" i="1"/>
  <c r="P118" i="1"/>
  <c r="P120" i="1"/>
  <c r="P28" i="1"/>
  <c r="P65" i="1"/>
  <c r="P142" i="1"/>
  <c r="P71" i="1"/>
  <c r="P104" i="1"/>
  <c r="P100" i="1"/>
  <c r="P47" i="1"/>
  <c r="P96" i="1"/>
  <c r="P125" i="1"/>
  <c r="P29" i="1"/>
  <c r="P41" i="1"/>
  <c r="P38" i="1"/>
  <c r="P84" i="1"/>
  <c r="P134" i="1"/>
  <c r="P97" i="1"/>
  <c r="P27" i="1"/>
  <c r="P92" i="1"/>
  <c r="P61" i="1"/>
  <c r="P122" i="1"/>
  <c r="P90" i="1"/>
  <c r="P44" i="1"/>
  <c r="P93" i="1"/>
  <c r="P15" i="1"/>
  <c r="P85" i="1"/>
  <c r="P83" i="1"/>
  <c r="P139" i="1"/>
  <c r="P130" i="1"/>
  <c r="P69" i="1"/>
  <c r="P73" i="1"/>
  <c r="P79" i="1"/>
  <c r="P108" i="1"/>
  <c r="P51" i="1"/>
  <c r="P40" i="1"/>
  <c r="P76" i="1"/>
  <c r="P16" i="1"/>
  <c r="P35" i="1"/>
  <c r="P49" i="1"/>
  <c r="P94" i="1"/>
  <c r="P99" i="1"/>
  <c r="P64" i="1"/>
  <c r="P10" i="1"/>
  <c r="P11" i="1"/>
  <c r="P19" i="1"/>
  <c r="P115" i="1"/>
  <c r="P81" i="1"/>
  <c r="P138" i="1"/>
  <c r="P9" i="1"/>
  <c r="P113" i="1"/>
  <c r="P21" i="1"/>
  <c r="P52" i="1"/>
  <c r="P45" i="1"/>
  <c r="P88" i="1"/>
  <c r="P178" i="1"/>
  <c r="P37" i="1"/>
  <c r="P187" i="1"/>
  <c r="P137" i="1"/>
  <c r="P86" i="1"/>
  <c r="P17" i="1"/>
  <c r="P185" i="1"/>
  <c r="P156" i="1"/>
  <c r="P152" i="1"/>
  <c r="P203" i="1"/>
  <c r="P116" i="1"/>
  <c r="P20" i="1"/>
  <c r="P39" i="1"/>
  <c r="P174" i="1"/>
  <c r="P62" i="1"/>
  <c r="P43" i="1"/>
  <c r="P42" i="1"/>
  <c r="P80" i="1"/>
  <c r="P66" i="1"/>
  <c r="P25" i="1"/>
  <c r="P60" i="1"/>
  <c r="P110" i="1"/>
  <c r="P24" i="1"/>
  <c r="P55" i="1"/>
  <c r="P127" i="1"/>
  <c r="P135" i="1"/>
  <c r="P140" i="1"/>
  <c r="P128" i="1"/>
  <c r="P112" i="1"/>
  <c r="P34" i="1"/>
  <c r="P13" i="1"/>
  <c r="P107" i="1"/>
  <c r="P77" i="1"/>
  <c r="P78" i="1"/>
  <c r="P72" i="1"/>
  <c r="P98" i="1"/>
  <c r="P32" i="1"/>
  <c r="P48" i="1"/>
  <c r="P186" i="1"/>
  <c r="P183" i="1"/>
  <c r="P6" i="1"/>
  <c r="P7" i="1"/>
  <c r="P91" i="1"/>
  <c r="P33" i="1"/>
  <c r="P133" i="1"/>
  <c r="P114" i="1"/>
  <c r="P170" i="1"/>
  <c r="P23" i="1"/>
  <c r="P165" i="1"/>
  <c r="P172" i="1"/>
  <c r="P169" i="1"/>
  <c r="P221" i="1"/>
  <c r="P215" i="1"/>
  <c r="P211" i="1"/>
  <c r="P281" i="1"/>
  <c r="P31" i="1"/>
  <c r="P180" i="1"/>
  <c r="P141" i="1"/>
  <c r="P68" i="1"/>
  <c r="P46" i="1"/>
  <c r="P103" i="1"/>
  <c r="P286" i="1"/>
  <c r="P58" i="1"/>
  <c r="P30" i="1"/>
  <c r="P192" i="1"/>
  <c r="P162" i="1"/>
  <c r="P279" i="1"/>
  <c r="P95" i="1"/>
  <c r="P8" i="1"/>
  <c r="P105" i="1"/>
  <c r="P102" i="1"/>
  <c r="P82" i="1"/>
  <c r="P67" i="1"/>
  <c r="P121" i="1"/>
  <c r="P14" i="1"/>
  <c r="P143" i="1"/>
  <c r="P200" i="1"/>
  <c r="P213" i="1"/>
  <c r="Q285" i="1" l="1"/>
  <c r="Q280" i="1"/>
  <c r="Q246" i="1"/>
  <c r="Q261" i="1"/>
  <c r="Q284" i="1"/>
  <c r="Q260" i="1"/>
  <c r="Q235" i="1"/>
  <c r="Q248" i="1"/>
  <c r="Q262" i="1"/>
  <c r="Q264" i="1"/>
  <c r="Q282" i="1"/>
  <c r="Q278" i="1"/>
  <c r="Q245" i="1"/>
  <c r="Q263" i="1"/>
  <c r="Q243" i="1"/>
  <c r="Q251" i="1"/>
  <c r="Q239" i="1"/>
  <c r="Q240" i="1"/>
  <c r="Q238" i="1"/>
  <c r="Q236" i="1"/>
  <c r="Q256" i="1"/>
  <c r="Q258" i="1"/>
  <c r="Q247" i="1"/>
  <c r="Q249" i="1"/>
  <c r="Q250" i="1"/>
  <c r="Q232" i="1"/>
  <c r="Q231" i="1"/>
  <c r="Q230" i="1"/>
  <c r="Q257" i="1"/>
  <c r="Q216" i="1"/>
  <c r="Q218" i="1"/>
  <c r="Q214" i="1"/>
  <c r="Q219" i="1"/>
  <c r="Q217" i="1"/>
  <c r="Q203" i="1"/>
  <c r="Q244" i="1"/>
  <c r="Q242" i="1"/>
  <c r="Q237" i="1"/>
  <c r="Q259" i="1"/>
  <c r="Q252" i="1"/>
  <c r="Q234" i="1"/>
  <c r="Q202" i="1"/>
  <c r="Q153" i="1"/>
  <c r="Q163" i="1"/>
  <c r="Q254" i="1"/>
  <c r="Q253" i="1"/>
  <c r="Q233" i="1"/>
  <c r="Q201" i="1"/>
  <c r="Q158" i="1"/>
  <c r="Q171" i="1"/>
  <c r="Q169" i="1"/>
  <c r="Q255" i="1"/>
  <c r="Q161" i="1"/>
  <c r="Q167" i="1"/>
  <c r="Q189" i="1"/>
  <c r="Q182" i="1"/>
  <c r="Q154" i="1"/>
  <c r="Q164" i="1"/>
  <c r="Q181" i="1"/>
  <c r="Q173" i="1"/>
  <c r="Q188" i="1"/>
  <c r="Q241" i="1"/>
  <c r="Q211" i="1"/>
  <c r="Q220" i="1"/>
  <c r="Q212" i="1"/>
  <c r="Q168" i="1"/>
  <c r="Q184" i="1"/>
  <c r="Q177" i="1"/>
  <c r="Q176" i="1"/>
  <c r="Q160" i="1"/>
  <c r="Q14" i="1"/>
  <c r="Q23" i="1"/>
  <c r="Q36" i="1"/>
  <c r="Q118" i="1"/>
  <c r="Q120" i="1"/>
  <c r="Q28" i="1"/>
  <c r="Q65" i="1"/>
  <c r="Q142" i="1"/>
  <c r="Q71" i="1"/>
  <c r="Q104" i="1"/>
  <c r="Q100" i="1"/>
  <c r="Q83" i="1"/>
  <c r="Q47" i="1"/>
  <c r="Q129" i="1"/>
  <c r="Q136" i="1"/>
  <c r="Q130" i="1"/>
  <c r="Q63" i="1"/>
  <c r="Q119" i="1"/>
  <c r="Q70" i="1"/>
  <c r="Q18" i="1"/>
  <c r="Q59" i="1"/>
  <c r="Q155" i="1"/>
  <c r="Q165" i="1"/>
  <c r="Q179" i="1"/>
  <c r="Q222" i="1"/>
  <c r="Q192" i="1"/>
  <c r="Q190" i="1"/>
  <c r="Q191" i="1"/>
  <c r="Q157" i="1"/>
  <c r="Q175" i="1"/>
  <c r="Q46" i="1"/>
  <c r="Q127" i="1"/>
  <c r="Q156" i="1"/>
  <c r="Q166" i="1"/>
  <c r="Q82" i="1"/>
  <c r="Q68" i="1"/>
  <c r="Q96" i="1"/>
  <c r="Q125" i="1"/>
  <c r="Q29" i="1"/>
  <c r="Q75" i="1"/>
  <c r="Q41" i="1"/>
  <c r="Q38" i="1"/>
  <c r="Q50" i="1"/>
  <c r="Q22" i="1"/>
  <c r="Q106" i="1"/>
  <c r="Q109" i="1"/>
  <c r="Q54" i="1"/>
  <c r="Q87" i="1"/>
  <c r="Q111" i="1"/>
  <c r="Q16" i="1"/>
  <c r="Q35" i="1"/>
  <c r="Q137" i="1"/>
  <c r="Q92" i="1"/>
  <c r="Q27" i="1"/>
  <c r="Q79" i="1"/>
  <c r="Q40" i="1"/>
  <c r="Q44" i="1"/>
  <c r="Q31" i="1"/>
  <c r="Q114" i="1"/>
  <c r="Q30" i="1"/>
  <c r="Q121" i="1"/>
  <c r="Q17" i="1"/>
  <c r="Q143" i="1"/>
  <c r="Q67" i="1"/>
  <c r="Q103" i="1"/>
  <c r="Q86" i="1"/>
  <c r="Q162" i="1"/>
  <c r="Q159" i="1"/>
  <c r="Q62" i="1"/>
  <c r="Q60" i="1"/>
  <c r="Q77" i="1"/>
  <c r="Q25" i="1"/>
  <c r="Q133" i="1"/>
  <c r="Q135" i="1"/>
  <c r="Q131" i="1"/>
  <c r="Q74" i="1"/>
  <c r="Q12" i="1"/>
  <c r="Q117" i="1"/>
  <c r="Q53" i="1"/>
  <c r="R1" i="1"/>
  <c r="S1" i="1" s="1"/>
  <c r="Q81" i="1"/>
  <c r="Q99" i="1"/>
  <c r="Q97" i="1"/>
  <c r="Q72" i="1"/>
  <c r="Q107" i="1"/>
  <c r="Q105" i="1"/>
  <c r="Q95" i="1"/>
  <c r="Q123" i="1"/>
  <c r="Q19" i="1"/>
  <c r="Q10" i="1"/>
  <c r="Q98" i="1"/>
  <c r="Q34" i="1"/>
  <c r="Q15" i="1"/>
  <c r="Q8" i="1"/>
  <c r="Q91" i="1"/>
  <c r="Q42" i="1"/>
  <c r="Q90" i="1"/>
  <c r="Q112" i="1"/>
  <c r="Q21" i="1"/>
  <c r="Q64" i="1"/>
  <c r="Q76" i="1"/>
  <c r="Q108" i="1"/>
  <c r="Q101" i="1"/>
  <c r="Q124" i="1"/>
  <c r="Q56" i="1"/>
  <c r="Q57" i="1"/>
  <c r="Q73" i="1"/>
  <c r="Q126" i="1"/>
  <c r="Q141" i="1"/>
  <c r="Q58" i="1"/>
  <c r="Q187" i="1"/>
  <c r="Q152" i="1"/>
  <c r="Q174" i="1"/>
  <c r="Q9" i="1"/>
  <c r="Q13" i="1"/>
  <c r="Q128" i="1"/>
  <c r="Q116" i="1"/>
  <c r="Q80" i="1"/>
  <c r="Q94" i="1"/>
  <c r="Q61" i="1"/>
  <c r="Q45" i="1"/>
  <c r="Q139" i="1"/>
  <c r="Q24" i="1"/>
  <c r="Q43" i="1"/>
  <c r="Q113" i="1"/>
  <c r="Q39" i="1"/>
  <c r="Q78" i="1"/>
  <c r="Q115" i="1"/>
  <c r="Q84" i="1"/>
  <c r="Q89" i="1"/>
  <c r="Q144" i="1"/>
  <c r="Q26" i="1"/>
  <c r="Q186" i="1"/>
  <c r="Q134" i="1"/>
  <c r="Q183" i="1"/>
  <c r="Q85" i="1"/>
  <c r="Q102" i="1"/>
  <c r="Q66" i="1"/>
  <c r="Q69" i="1"/>
  <c r="Q138" i="1"/>
  <c r="Q93" i="1"/>
  <c r="Q88" i="1"/>
  <c r="Q55" i="1"/>
  <c r="Q178" i="1"/>
  <c r="Q221" i="1"/>
  <c r="Q279" i="1"/>
  <c r="Q215" i="1"/>
  <c r="Q180" i="1"/>
  <c r="Q213" i="1"/>
  <c r="Q286" i="1"/>
  <c r="Q283" i="1"/>
  <c r="Q281" i="1"/>
  <c r="Q11" i="1"/>
  <c r="Q110" i="1"/>
  <c r="Q132" i="1"/>
  <c r="Q170" i="1"/>
  <c r="Q32" i="1"/>
  <c r="Q51" i="1"/>
  <c r="Q7" i="1"/>
  <c r="Q140" i="1"/>
  <c r="Q6" i="1"/>
  <c r="Q20" i="1"/>
  <c r="Q52" i="1"/>
  <c r="Q48" i="1"/>
  <c r="Q122" i="1"/>
  <c r="Q37" i="1"/>
  <c r="Q185" i="1"/>
  <c r="Q172" i="1"/>
  <c r="Q200" i="1"/>
  <c r="Q49" i="1"/>
  <c r="Q33" i="1"/>
  <c r="S285" i="1" l="1"/>
  <c r="S280" i="1"/>
  <c r="S246" i="1"/>
  <c r="S282" i="1"/>
  <c r="S279" i="1"/>
  <c r="S248" i="1"/>
  <c r="S262" i="1"/>
  <c r="S264" i="1"/>
  <c r="S251" i="1"/>
  <c r="S261" i="1"/>
  <c r="S258" i="1"/>
  <c r="S247" i="1"/>
  <c r="S260" i="1"/>
  <c r="S235" i="1"/>
  <c r="S239" i="1"/>
  <c r="S240" i="1"/>
  <c r="S238" i="1"/>
  <c r="S245" i="1"/>
  <c r="S263" i="1"/>
  <c r="S243" i="1"/>
  <c r="S249" i="1"/>
  <c r="S250" i="1"/>
  <c r="S244" i="1"/>
  <c r="S241" i="1"/>
  <c r="S242" i="1"/>
  <c r="S255" i="1"/>
  <c r="S236" i="1"/>
  <c r="S232" i="1"/>
  <c r="S231" i="1"/>
  <c r="S230" i="1"/>
  <c r="S283" i="1"/>
  <c r="S256" i="1"/>
  <c r="S254" i="1"/>
  <c r="S253" i="1"/>
  <c r="S233" i="1"/>
  <c r="S237" i="1"/>
  <c r="S259" i="1"/>
  <c r="S252" i="1"/>
  <c r="S234" i="1"/>
  <c r="S202" i="1"/>
  <c r="S218" i="1"/>
  <c r="S214" i="1"/>
  <c r="S161" i="1"/>
  <c r="S216" i="1"/>
  <c r="S203" i="1"/>
  <c r="S201" i="1"/>
  <c r="S153" i="1"/>
  <c r="S36" i="1"/>
  <c r="S163" i="1"/>
  <c r="S169" i="1"/>
  <c r="S167" i="1"/>
  <c r="S191" i="1"/>
  <c r="S182" i="1"/>
  <c r="S155" i="1"/>
  <c r="S164" i="1"/>
  <c r="S166" i="1"/>
  <c r="S177" i="1"/>
  <c r="S23" i="1"/>
  <c r="S118" i="1"/>
  <c r="S120" i="1"/>
  <c r="S28" i="1"/>
  <c r="S65" i="1"/>
  <c r="S142" i="1"/>
  <c r="S71" i="1"/>
  <c r="S104" i="1"/>
  <c r="S100" i="1"/>
  <c r="S83" i="1"/>
  <c r="S47" i="1"/>
  <c r="S129" i="1"/>
  <c r="S136" i="1"/>
  <c r="S130" i="1"/>
  <c r="S168" i="1"/>
  <c r="S154" i="1"/>
  <c r="S114" i="1"/>
  <c r="S30" i="1"/>
  <c r="S121" i="1"/>
  <c r="S17" i="1"/>
  <c r="S143" i="1"/>
  <c r="S67" i="1"/>
  <c r="S103" i="1"/>
  <c r="S189" i="1"/>
  <c r="S173" i="1"/>
  <c r="S14" i="1"/>
  <c r="S82" i="1"/>
  <c r="S45" i="1"/>
  <c r="S68" i="1"/>
  <c r="S63" i="1"/>
  <c r="S257" i="1"/>
  <c r="S184" i="1"/>
  <c r="S181" i="1"/>
  <c r="S37" i="1"/>
  <c r="S86" i="1"/>
  <c r="S137" i="1"/>
  <c r="S185" i="1"/>
  <c r="S133" i="1"/>
  <c r="S131" i="1"/>
  <c r="S119" i="1"/>
  <c r="S74" i="1"/>
  <c r="S70" i="1"/>
  <c r="S12" i="1"/>
  <c r="S18" i="1"/>
  <c r="S117" i="1"/>
  <c r="S59" i="1"/>
  <c r="S53" i="1"/>
  <c r="S96" i="1"/>
  <c r="S80" i="1"/>
  <c r="S75" i="1"/>
  <c r="S50" i="1"/>
  <c r="S106" i="1"/>
  <c r="S111" i="1"/>
  <c r="S38" i="1"/>
  <c r="S87" i="1"/>
  <c r="S188" i="1"/>
  <c r="S125" i="1"/>
  <c r="S62" i="1"/>
  <c r="S41" i="1"/>
  <c r="S107" i="1"/>
  <c r="S54" i="1"/>
  <c r="S95" i="1"/>
  <c r="S16" i="1"/>
  <c r="S39" i="1"/>
  <c r="S20" i="1"/>
  <c r="S112" i="1"/>
  <c r="S126" i="1"/>
  <c r="S98" i="1"/>
  <c r="S29" i="1"/>
  <c r="S22" i="1"/>
  <c r="S109" i="1"/>
  <c r="S46" i="1"/>
  <c r="S77" i="1"/>
  <c r="S35" i="1"/>
  <c r="T1" i="1"/>
  <c r="S128" i="1"/>
  <c r="S49" i="1"/>
  <c r="S174" i="1"/>
  <c r="S13" i="1"/>
  <c r="S105" i="1"/>
  <c r="S113" i="1"/>
  <c r="S21" i="1"/>
  <c r="S52" i="1"/>
  <c r="S66" i="1"/>
  <c r="S9" i="1"/>
  <c r="S90" i="1"/>
  <c r="S32" i="1"/>
  <c r="S97" i="1"/>
  <c r="S42" i="1"/>
  <c r="S34" i="1"/>
  <c r="S64" i="1"/>
  <c r="S122" i="1"/>
  <c r="S40" i="1"/>
  <c r="S92" i="1"/>
  <c r="S110" i="1"/>
  <c r="S24" i="1"/>
  <c r="S55" i="1"/>
  <c r="S88" i="1"/>
  <c r="S175" i="1"/>
  <c r="S160" i="1"/>
  <c r="S176" i="1"/>
  <c r="S165" i="1"/>
  <c r="S192" i="1"/>
  <c r="S190" i="1"/>
  <c r="S217" i="1"/>
  <c r="S219" i="1"/>
  <c r="S281" i="1"/>
  <c r="S91" i="1"/>
  <c r="S78" i="1"/>
  <c r="S72" i="1"/>
  <c r="S99" i="1"/>
  <c r="S10" i="1"/>
  <c r="S19" i="1"/>
  <c r="S81" i="1"/>
  <c r="S116" i="1"/>
  <c r="S25" i="1"/>
  <c r="S8" i="1"/>
  <c r="S140" i="1"/>
  <c r="S43" i="1"/>
  <c r="S69" i="1"/>
  <c r="S94" i="1"/>
  <c r="S138" i="1"/>
  <c r="S89" i="1"/>
  <c r="S144" i="1"/>
  <c r="S26" i="1"/>
  <c r="S186" i="1"/>
  <c r="S51" i="1"/>
  <c r="S108" i="1"/>
  <c r="S61" i="1"/>
  <c r="S123" i="1"/>
  <c r="S31" i="1"/>
  <c r="S15" i="1"/>
  <c r="S60" i="1"/>
  <c r="S7" i="1"/>
  <c r="S115" i="1"/>
  <c r="S135" i="1"/>
  <c r="S127" i="1"/>
  <c r="S85" i="1"/>
  <c r="S139" i="1"/>
  <c r="S76" i="1"/>
  <c r="S73" i="1"/>
  <c r="S79" i="1"/>
  <c r="S102" i="1"/>
  <c r="S141" i="1"/>
  <c r="S33" i="1"/>
  <c r="S58" i="1"/>
  <c r="S134" i="1"/>
  <c r="S124" i="1"/>
  <c r="S44" i="1"/>
  <c r="S178" i="1"/>
  <c r="S156" i="1"/>
  <c r="S162" i="1"/>
  <c r="S200" i="1"/>
  <c r="S158" i="1"/>
  <c r="S222" i="1"/>
  <c r="S220" i="1"/>
  <c r="S221" i="1"/>
  <c r="S211" i="1"/>
  <c r="S179" i="1"/>
  <c r="S215" i="1"/>
  <c r="S286" i="1"/>
  <c r="S56" i="1"/>
  <c r="S132" i="1"/>
  <c r="S159" i="1"/>
  <c r="S212" i="1"/>
  <c r="S213" i="1"/>
  <c r="S11" i="1"/>
  <c r="S101" i="1"/>
  <c r="S183" i="1"/>
  <c r="S84" i="1"/>
  <c r="S180" i="1"/>
  <c r="S187" i="1"/>
  <c r="S171" i="1"/>
  <c r="S152" i="1"/>
  <c r="S278" i="1"/>
  <c r="S6" i="1"/>
  <c r="S48" i="1"/>
  <c r="S57" i="1"/>
  <c r="S93" i="1"/>
  <c r="S27" i="1"/>
  <c r="S170" i="1"/>
  <c r="S157" i="1"/>
  <c r="S172" i="1"/>
  <c r="S284" i="1"/>
  <c r="T284" i="1" l="1"/>
  <c r="T285" i="1"/>
  <c r="T282" i="1"/>
  <c r="T251" i="1"/>
  <c r="T246" i="1"/>
  <c r="T261" i="1"/>
  <c r="T258" i="1"/>
  <c r="T247" i="1"/>
  <c r="T283" i="1"/>
  <c r="T245" i="1"/>
  <c r="T263" i="1"/>
  <c r="T243" i="1"/>
  <c r="T281" i="1"/>
  <c r="T248" i="1"/>
  <c r="T244" i="1"/>
  <c r="T241" i="1"/>
  <c r="T242" i="1"/>
  <c r="T255" i="1"/>
  <c r="T256" i="1"/>
  <c r="T262" i="1"/>
  <c r="T264" i="1"/>
  <c r="T257" i="1"/>
  <c r="T216" i="1"/>
  <c r="T240" i="1"/>
  <c r="T232" i="1"/>
  <c r="T231" i="1"/>
  <c r="T230" i="1"/>
  <c r="T237" i="1"/>
  <c r="T259" i="1"/>
  <c r="T252" i="1"/>
  <c r="T234" i="1"/>
  <c r="T218" i="1"/>
  <c r="T214" i="1"/>
  <c r="T235" i="1"/>
  <c r="T236" i="1"/>
  <c r="T249" i="1"/>
  <c r="T250" i="1"/>
  <c r="T203" i="1"/>
  <c r="T239" i="1"/>
  <c r="T219" i="1"/>
  <c r="T217" i="1"/>
  <c r="T153" i="1"/>
  <c r="T163" i="1"/>
  <c r="T238" i="1"/>
  <c r="T161" i="1"/>
  <c r="T260" i="1"/>
  <c r="T202" i="1"/>
  <c r="T211" i="1"/>
  <c r="T169" i="1"/>
  <c r="T167" i="1"/>
  <c r="T182" i="1"/>
  <c r="T164" i="1"/>
  <c r="T254" i="1"/>
  <c r="T233" i="1"/>
  <c r="T158" i="1"/>
  <c r="T152" i="1"/>
  <c r="T181" i="1"/>
  <c r="T173" i="1"/>
  <c r="T188" i="1"/>
  <c r="T171" i="1"/>
  <c r="T189" i="1"/>
  <c r="T176" i="1"/>
  <c r="T160" i="1"/>
  <c r="T14" i="1"/>
  <c r="T253" i="1"/>
  <c r="T86" i="1"/>
  <c r="T129" i="1"/>
  <c r="T137" i="1"/>
  <c r="T23" i="1"/>
  <c r="T118" i="1"/>
  <c r="T114" i="1"/>
  <c r="T120" i="1"/>
  <c r="T30" i="1"/>
  <c r="T28" i="1"/>
  <c r="T121" i="1"/>
  <c r="T65" i="1"/>
  <c r="T17" i="1"/>
  <c r="T142" i="1"/>
  <c r="T143" i="1"/>
  <c r="T71" i="1"/>
  <c r="T67" i="1"/>
  <c r="T104" i="1"/>
  <c r="T103" i="1"/>
  <c r="T100" i="1"/>
  <c r="T47" i="1"/>
  <c r="T133" i="1"/>
  <c r="U1" i="1"/>
  <c r="V1" i="1" s="1"/>
  <c r="T130" i="1"/>
  <c r="T36" i="1"/>
  <c r="T83" i="1"/>
  <c r="T46" i="1"/>
  <c r="T123" i="1"/>
  <c r="T57" i="1"/>
  <c r="T124" i="1"/>
  <c r="T82" i="1"/>
  <c r="T127" i="1"/>
  <c r="T136" i="1"/>
  <c r="T68" i="1"/>
  <c r="T92" i="1"/>
  <c r="T90" i="1"/>
  <c r="T13" i="1"/>
  <c r="T7" i="1"/>
  <c r="T144" i="1"/>
  <c r="T29" i="1"/>
  <c r="T61" i="1"/>
  <c r="T38" i="1"/>
  <c r="T73" i="1"/>
  <c r="T22" i="1"/>
  <c r="T122" i="1"/>
  <c r="T109" i="1"/>
  <c r="T87" i="1"/>
  <c r="T79" i="1"/>
  <c r="T41" i="1"/>
  <c r="T44" i="1"/>
  <c r="T108" i="1"/>
  <c r="T93" i="1"/>
  <c r="T54" i="1"/>
  <c r="T51" i="1"/>
  <c r="T35" i="1"/>
  <c r="T26" i="1"/>
  <c r="T89" i="1"/>
  <c r="T70" i="1"/>
  <c r="T18" i="1"/>
  <c r="T59" i="1"/>
  <c r="T27" i="1"/>
  <c r="T40" i="1"/>
  <c r="T76" i="1"/>
  <c r="T75" i="1"/>
  <c r="T50" i="1"/>
  <c r="T106" i="1"/>
  <c r="T8" i="1"/>
  <c r="T6" i="1"/>
  <c r="T154" i="1"/>
  <c r="T56" i="1"/>
  <c r="T101" i="1"/>
  <c r="T63" i="1"/>
  <c r="T125" i="1"/>
  <c r="T16" i="1"/>
  <c r="T119" i="1"/>
  <c r="T96" i="1"/>
  <c r="T111" i="1"/>
  <c r="T78" i="1"/>
  <c r="T174" i="1"/>
  <c r="T72" i="1"/>
  <c r="T25" i="1"/>
  <c r="T69" i="1"/>
  <c r="T94" i="1"/>
  <c r="T138" i="1"/>
  <c r="T117" i="1"/>
  <c r="T135" i="1"/>
  <c r="T31" i="1"/>
  <c r="T85" i="1"/>
  <c r="T102" i="1"/>
  <c r="T33" i="1"/>
  <c r="T187" i="1"/>
  <c r="T192" i="1"/>
  <c r="T172" i="1"/>
  <c r="T177" i="1"/>
  <c r="T168" i="1"/>
  <c r="T213" i="1"/>
  <c r="T215" i="1"/>
  <c r="T55" i="1"/>
  <c r="T91" i="1"/>
  <c r="T20" i="1"/>
  <c r="T49" i="1"/>
  <c r="T66" i="1"/>
  <c r="T60" i="1"/>
  <c r="T115" i="1"/>
  <c r="T186" i="1"/>
  <c r="T12" i="1"/>
  <c r="T84" i="1"/>
  <c r="T110" i="1"/>
  <c r="T132" i="1"/>
  <c r="T39" i="1"/>
  <c r="T95" i="1"/>
  <c r="T105" i="1"/>
  <c r="T62" i="1"/>
  <c r="T15" i="1"/>
  <c r="T43" i="1"/>
  <c r="T128" i="1"/>
  <c r="T80" i="1"/>
  <c r="T107" i="1"/>
  <c r="T11" i="1"/>
  <c r="T74" i="1"/>
  <c r="T126" i="1"/>
  <c r="T183" i="1"/>
  <c r="T140" i="1"/>
  <c r="T112" i="1"/>
  <c r="T42" i="1"/>
  <c r="T34" i="1"/>
  <c r="T32" i="1"/>
  <c r="T45" i="1"/>
  <c r="T53" i="1"/>
  <c r="T139" i="1"/>
  <c r="T180" i="1"/>
  <c r="T185" i="1"/>
  <c r="T165" i="1"/>
  <c r="T166" i="1"/>
  <c r="T184" i="1"/>
  <c r="T279" i="1"/>
  <c r="T280" i="1"/>
  <c r="T212" i="1"/>
  <c r="T222" i="1"/>
  <c r="T286" i="1"/>
  <c r="T77" i="1"/>
  <c r="T48" i="1"/>
  <c r="T131" i="1"/>
  <c r="T58" i="1"/>
  <c r="T178" i="1"/>
  <c r="T155" i="1"/>
  <c r="T10" i="1"/>
  <c r="T81" i="1"/>
  <c r="T116" i="1"/>
  <c r="T9" i="1"/>
  <c r="T64" i="1"/>
  <c r="T37" i="1"/>
  <c r="T159" i="1"/>
  <c r="T156" i="1"/>
  <c r="T191" i="1"/>
  <c r="T221" i="1"/>
  <c r="T278" i="1"/>
  <c r="T200" i="1"/>
  <c r="T99" i="1"/>
  <c r="T19" i="1"/>
  <c r="T98" i="1"/>
  <c r="T201" i="1"/>
  <c r="T220" i="1"/>
  <c r="T113" i="1"/>
  <c r="T52" i="1"/>
  <c r="T134" i="1"/>
  <c r="T24" i="1"/>
  <c r="T88" i="1"/>
  <c r="T175" i="1"/>
  <c r="T170" i="1"/>
  <c r="T179" i="1"/>
  <c r="T157" i="1"/>
  <c r="T190" i="1"/>
  <c r="T162" i="1"/>
  <c r="T21" i="1"/>
  <c r="T97" i="1"/>
  <c r="T141" i="1"/>
  <c r="V251" i="1" l="1"/>
  <c r="V263" i="1"/>
  <c r="V243" i="1"/>
  <c r="V260" i="1"/>
  <c r="V235" i="1"/>
  <c r="V261" i="1"/>
  <c r="V244" i="1"/>
  <c r="V241" i="1"/>
  <c r="V242" i="1"/>
  <c r="V255" i="1"/>
  <c r="V258" i="1"/>
  <c r="V262" i="1"/>
  <c r="V264" i="1"/>
  <c r="V239" i="1"/>
  <c r="V240" i="1"/>
  <c r="V238" i="1"/>
  <c r="V236" i="1"/>
  <c r="V232" i="1"/>
  <c r="V231" i="1"/>
  <c r="V230" i="1"/>
  <c r="V256" i="1"/>
  <c r="V249" i="1"/>
  <c r="V250" i="1"/>
  <c r="V257" i="1"/>
  <c r="V237" i="1"/>
  <c r="V259" i="1"/>
  <c r="V252" i="1"/>
  <c r="V234" i="1"/>
  <c r="V254" i="1"/>
  <c r="V253" i="1"/>
  <c r="V233" i="1"/>
  <c r="V218" i="1"/>
  <c r="V214" i="1"/>
  <c r="V216" i="1"/>
  <c r="V219" i="1"/>
  <c r="V217" i="1"/>
  <c r="V153" i="1"/>
  <c r="V163" i="1"/>
  <c r="V202" i="1"/>
  <c r="V201" i="1"/>
  <c r="V158" i="1"/>
  <c r="V191" i="1"/>
  <c r="V155" i="1"/>
  <c r="V166" i="1"/>
  <c r="V181" i="1"/>
  <c r="V173" i="1"/>
  <c r="V188" i="1"/>
  <c r="V171" i="1"/>
  <c r="V189" i="1"/>
  <c r="V154" i="1"/>
  <c r="V164" i="1"/>
  <c r="V36" i="1"/>
  <c r="V167" i="1"/>
  <c r="V184" i="1"/>
  <c r="V118" i="1"/>
  <c r="V120" i="1"/>
  <c r="V28" i="1"/>
  <c r="V65" i="1"/>
  <c r="V142" i="1"/>
  <c r="V71" i="1"/>
  <c r="V104" i="1"/>
  <c r="V100" i="1"/>
  <c r="V160" i="1"/>
  <c r="V47" i="1"/>
  <c r="V168" i="1"/>
  <c r="V176" i="1"/>
  <c r="V132" i="1"/>
  <c r="V83" i="1"/>
  <c r="V130" i="1"/>
  <c r="V136" i="1"/>
  <c r="V63" i="1"/>
  <c r="V131" i="1"/>
  <c r="V119" i="1"/>
  <c r="V74" i="1"/>
  <c r="V70" i="1"/>
  <c r="V12" i="1"/>
  <c r="V18" i="1"/>
  <c r="V117" i="1"/>
  <c r="V59" i="1"/>
  <c r="V53" i="1"/>
  <c r="V96" i="1"/>
  <c r="V125" i="1"/>
  <c r="V29" i="1"/>
  <c r="V75" i="1"/>
  <c r="V41" i="1"/>
  <c r="V38" i="1"/>
  <c r="V50" i="1"/>
  <c r="V54" i="1"/>
  <c r="V170" i="1"/>
  <c r="V177" i="1"/>
  <c r="V126" i="1"/>
  <c r="V22" i="1"/>
  <c r="V106" i="1"/>
  <c r="V109" i="1"/>
  <c r="V87" i="1"/>
  <c r="V111" i="1"/>
  <c r="V182" i="1"/>
  <c r="V45" i="1"/>
  <c r="V78" i="1"/>
  <c r="V79" i="1"/>
  <c r="V44" i="1"/>
  <c r="V108" i="1"/>
  <c r="V93" i="1"/>
  <c r="V51" i="1"/>
  <c r="V16" i="1"/>
  <c r="V35" i="1"/>
  <c r="W1" i="1"/>
  <c r="X1" i="1" s="1"/>
  <c r="Y1" i="1" s="1"/>
  <c r="Z1" i="1" s="1"/>
  <c r="V40" i="1"/>
  <c r="V76" i="1"/>
  <c r="V129" i="1"/>
  <c r="V92" i="1"/>
  <c r="V72" i="1"/>
  <c r="V90" i="1"/>
  <c r="V13" i="1"/>
  <c r="V6" i="1"/>
  <c r="V61" i="1"/>
  <c r="V52" i="1"/>
  <c r="V73" i="1"/>
  <c r="V21" i="1"/>
  <c r="V122" i="1"/>
  <c r="V116" i="1"/>
  <c r="V161" i="1"/>
  <c r="V97" i="1"/>
  <c r="V27" i="1"/>
  <c r="V187" i="1"/>
  <c r="V60" i="1"/>
  <c r="V105" i="1"/>
  <c r="V25" i="1"/>
  <c r="V113" i="1"/>
  <c r="V20" i="1"/>
  <c r="V39" i="1"/>
  <c r="V174" i="1"/>
  <c r="V62" i="1"/>
  <c r="V43" i="1"/>
  <c r="V80" i="1"/>
  <c r="V94" i="1"/>
  <c r="V138" i="1"/>
  <c r="V89" i="1"/>
  <c r="V144" i="1"/>
  <c r="V26" i="1"/>
  <c r="V123" i="1"/>
  <c r="V85" i="1"/>
  <c r="V135" i="1"/>
  <c r="V102" i="1"/>
  <c r="V33" i="1"/>
  <c r="V133" i="1"/>
  <c r="V103" i="1"/>
  <c r="V121" i="1"/>
  <c r="V159" i="1"/>
  <c r="V14" i="1"/>
  <c r="V192" i="1"/>
  <c r="V200" i="1"/>
  <c r="V169" i="1"/>
  <c r="V222" i="1"/>
  <c r="V55" i="1"/>
  <c r="V88" i="1"/>
  <c r="V140" i="1"/>
  <c r="V128" i="1"/>
  <c r="V112" i="1"/>
  <c r="V107" i="1"/>
  <c r="V77" i="1"/>
  <c r="V9" i="1"/>
  <c r="V98" i="1"/>
  <c r="V64" i="1"/>
  <c r="V32" i="1"/>
  <c r="V127" i="1"/>
  <c r="V186" i="1"/>
  <c r="V134" i="1"/>
  <c r="V110" i="1"/>
  <c r="V95" i="1"/>
  <c r="V7" i="1"/>
  <c r="V8" i="1"/>
  <c r="V91" i="1"/>
  <c r="V34" i="1"/>
  <c r="V11" i="1"/>
  <c r="V69" i="1"/>
  <c r="V48" i="1"/>
  <c r="V101" i="1"/>
  <c r="V124" i="1"/>
  <c r="V56" i="1"/>
  <c r="V57" i="1"/>
  <c r="V139" i="1"/>
  <c r="V31" i="1"/>
  <c r="V183" i="1"/>
  <c r="V84" i="1"/>
  <c r="V42" i="1"/>
  <c r="V68" i="1"/>
  <c r="V137" i="1"/>
  <c r="V46" i="1"/>
  <c r="V156" i="1"/>
  <c r="V215" i="1"/>
  <c r="V211" i="1"/>
  <c r="V190" i="1"/>
  <c r="V152" i="1"/>
  <c r="V212" i="1"/>
  <c r="V114" i="1"/>
  <c r="V185" i="1"/>
  <c r="V179" i="1"/>
  <c r="V220" i="1"/>
  <c r="V10" i="1"/>
  <c r="V81" i="1"/>
  <c r="V15" i="1"/>
  <c r="V24" i="1"/>
  <c r="V178" i="1"/>
  <c r="V82" i="1"/>
  <c r="V86" i="1"/>
  <c r="V67" i="1"/>
  <c r="V23" i="1"/>
  <c r="V203" i="1"/>
  <c r="V213" i="1"/>
  <c r="V141" i="1"/>
  <c r="V162" i="1"/>
  <c r="V165" i="1"/>
  <c r="V49" i="1"/>
  <c r="V180" i="1"/>
  <c r="V143" i="1"/>
  <c r="V17" i="1"/>
  <c r="V30" i="1"/>
  <c r="V157" i="1"/>
  <c r="V172" i="1"/>
  <c r="V99" i="1"/>
  <c r="V19" i="1"/>
  <c r="V66" i="1"/>
  <c r="V115" i="1"/>
  <c r="V58" i="1"/>
  <c r="V37" i="1"/>
  <c r="V175" i="1"/>
  <c r="V221" i="1"/>
  <c r="Z280" i="1" l="1"/>
  <c r="Z246" i="1"/>
  <c r="Z282" i="1"/>
  <c r="Z262" i="1"/>
  <c r="Z279" i="1"/>
  <c r="Z261" i="1"/>
  <c r="Z258" i="1"/>
  <c r="Z239" i="1"/>
  <c r="Z240" i="1"/>
  <c r="Z238" i="1"/>
  <c r="Z278" i="1"/>
  <c r="Z260" i="1"/>
  <c r="Z235" i="1"/>
  <c r="Z245" i="1"/>
  <c r="Z283" i="1"/>
  <c r="Z251" i="1"/>
  <c r="Z241" i="1"/>
  <c r="Z242" i="1"/>
  <c r="Z255" i="1"/>
  <c r="Z256" i="1"/>
  <c r="Z249" i="1"/>
  <c r="Z250" i="1"/>
  <c r="Z236" i="1"/>
  <c r="Z232" i="1"/>
  <c r="Z231" i="1"/>
  <c r="Z230" i="1"/>
  <c r="Z254" i="1"/>
  <c r="Z253" i="1"/>
  <c r="Z233" i="1"/>
  <c r="Z216" i="1"/>
  <c r="Z257" i="1"/>
  <c r="Z237" i="1"/>
  <c r="Z259" i="1"/>
  <c r="Z252" i="1"/>
  <c r="Z234" i="1"/>
  <c r="Z218" i="1"/>
  <c r="Z214" i="1"/>
  <c r="Z219" i="1"/>
  <c r="Z217" i="1"/>
  <c r="Z203" i="1"/>
  <c r="Z153" i="1"/>
  <c r="Z163" i="1"/>
  <c r="Z161" i="1"/>
  <c r="Z167" i="1"/>
  <c r="Z182" i="1"/>
  <c r="Z164" i="1"/>
  <c r="Z169" i="1"/>
  <c r="Z181" i="1"/>
  <c r="Z173" i="1"/>
  <c r="Z188" i="1"/>
  <c r="Z156" i="1"/>
  <c r="Z176" i="1"/>
  <c r="Z160" i="1"/>
  <c r="Z23" i="1"/>
  <c r="Z154" i="1"/>
  <c r="Z114" i="1"/>
  <c r="Z30" i="1"/>
  <c r="Z121" i="1"/>
  <c r="Z17" i="1"/>
  <c r="Z143" i="1"/>
  <c r="Z67" i="1"/>
  <c r="Z103" i="1"/>
  <c r="Z158" i="1"/>
  <c r="Z171" i="1"/>
  <c r="Z165" i="1"/>
  <c r="Z57" i="1"/>
  <c r="Z26" i="1"/>
  <c r="Z56" i="1"/>
  <c r="Z144" i="1"/>
  <c r="Z124" i="1"/>
  <c r="Z89" i="1"/>
  <c r="Z101" i="1"/>
  <c r="Z82" i="1"/>
  <c r="Z127" i="1"/>
  <c r="Z129" i="1"/>
  <c r="Z68" i="1"/>
  <c r="Z189" i="1"/>
  <c r="Z14" i="1"/>
  <c r="Z86" i="1"/>
  <c r="Z47" i="1"/>
  <c r="Z137" i="1"/>
  <c r="Z130" i="1"/>
  <c r="Z118" i="1"/>
  <c r="Z120" i="1"/>
  <c r="Z28" i="1"/>
  <c r="Z65" i="1"/>
  <c r="Z142" i="1"/>
  <c r="Z71" i="1"/>
  <c r="Z104" i="1"/>
  <c r="Z100" i="1"/>
  <c r="Z83" i="1"/>
  <c r="Z133" i="1"/>
  <c r="Z46" i="1"/>
  <c r="Z123" i="1"/>
  <c r="Z119" i="1"/>
  <c r="Z70" i="1"/>
  <c r="Z18" i="1"/>
  <c r="Z59" i="1"/>
  <c r="Z96" i="1"/>
  <c r="Z192" i="1"/>
  <c r="Z136" i="1"/>
  <c r="Z75" i="1"/>
  <c r="Z61" i="1"/>
  <c r="Z50" i="1"/>
  <c r="Z73" i="1"/>
  <c r="Z106" i="1"/>
  <c r="Z122" i="1"/>
  <c r="Z111" i="1"/>
  <c r="Z29" i="1"/>
  <c r="Z79" i="1"/>
  <c r="Z38" i="1"/>
  <c r="Z22" i="1"/>
  <c r="Z108" i="1"/>
  <c r="Z109" i="1"/>
  <c r="Z93" i="1"/>
  <c r="Z87" i="1"/>
  <c r="Z16" i="1"/>
  <c r="AA1" i="1"/>
  <c r="Z36" i="1"/>
  <c r="Z63" i="1"/>
  <c r="Z27" i="1"/>
  <c r="Z41" i="1"/>
  <c r="Z76" i="1"/>
  <c r="Z90" i="1"/>
  <c r="Z6" i="1"/>
  <c r="Z44" i="1"/>
  <c r="Z51" i="1"/>
  <c r="Z35" i="1"/>
  <c r="Z202" i="1"/>
  <c r="Z125" i="1"/>
  <c r="Z40" i="1"/>
  <c r="Z54" i="1"/>
  <c r="Z13" i="1"/>
  <c r="Z91" i="1"/>
  <c r="Z20" i="1"/>
  <c r="Z49" i="1"/>
  <c r="Z95" i="1"/>
  <c r="Z99" i="1"/>
  <c r="Z19" i="1"/>
  <c r="Z81" i="1"/>
  <c r="Z66" i="1"/>
  <c r="Z60" i="1"/>
  <c r="Z115" i="1"/>
  <c r="Z186" i="1"/>
  <c r="Z12" i="1"/>
  <c r="Z110" i="1"/>
  <c r="Z55" i="1"/>
  <c r="Z132" i="1"/>
  <c r="Z37" i="1"/>
  <c r="Z159" i="1"/>
  <c r="Z179" i="1"/>
  <c r="Z155" i="1"/>
  <c r="Z222" i="1"/>
  <c r="Z39" i="1"/>
  <c r="Z105" i="1"/>
  <c r="Z62" i="1"/>
  <c r="Z15" i="1"/>
  <c r="Z43" i="1"/>
  <c r="Z128" i="1"/>
  <c r="Z80" i="1"/>
  <c r="Z107" i="1"/>
  <c r="Z11" i="1"/>
  <c r="Z74" i="1"/>
  <c r="Z126" i="1"/>
  <c r="Z183" i="1"/>
  <c r="Z141" i="1"/>
  <c r="Z58" i="1"/>
  <c r="Z180" i="1"/>
  <c r="Z113" i="1"/>
  <c r="Z116" i="1"/>
  <c r="Z112" i="1"/>
  <c r="Z21" i="1"/>
  <c r="Z52" i="1"/>
  <c r="Z77" i="1"/>
  <c r="Z8" i="1"/>
  <c r="Z97" i="1"/>
  <c r="Z98" i="1"/>
  <c r="Z9" i="1"/>
  <c r="Z42" i="1"/>
  <c r="Z34" i="1"/>
  <c r="Z32" i="1"/>
  <c r="Z64" i="1"/>
  <c r="Z48" i="1"/>
  <c r="Z45" i="1"/>
  <c r="Z53" i="1"/>
  <c r="Z131" i="1"/>
  <c r="Z139" i="1"/>
  <c r="Z84" i="1"/>
  <c r="Z31" i="1"/>
  <c r="Z85" i="1"/>
  <c r="Z191" i="1"/>
  <c r="Z168" i="1"/>
  <c r="Z215" i="1"/>
  <c r="Z185" i="1"/>
  <c r="Z157" i="1"/>
  <c r="Z162" i="1"/>
  <c r="Z200" i="1"/>
  <c r="Z220" i="1"/>
  <c r="Z78" i="1"/>
  <c r="Z72" i="1"/>
  <c r="Z117" i="1"/>
  <c r="Z166" i="1"/>
  <c r="Z177" i="1"/>
  <c r="Z184" i="1"/>
  <c r="Z221" i="1"/>
  <c r="Z174" i="1"/>
  <c r="Z25" i="1"/>
  <c r="Z7" i="1"/>
  <c r="Z69" i="1"/>
  <c r="Z138" i="1"/>
  <c r="Z134" i="1"/>
  <c r="Z102" i="1"/>
  <c r="Z24" i="1"/>
  <c r="Z88" i="1"/>
  <c r="Z175" i="1"/>
  <c r="Z170" i="1"/>
  <c r="Z190" i="1"/>
  <c r="Z172" i="1"/>
  <c r="Z152" i="1"/>
  <c r="Z212" i="1"/>
  <c r="Z201" i="1"/>
  <c r="Z213" i="1"/>
  <c r="Z281" i="1"/>
  <c r="Z178" i="1"/>
  <c r="Z94" i="1"/>
  <c r="Z135" i="1"/>
  <c r="Z33" i="1"/>
  <c r="Z187" i="1"/>
  <c r="AA282" i="1" l="1"/>
  <c r="AA246" i="1"/>
  <c r="AA251" i="1"/>
  <c r="AA261" i="1"/>
  <c r="AA258" i="1"/>
  <c r="AA283" i="1"/>
  <c r="AA260" i="1"/>
  <c r="AA235" i="1"/>
  <c r="AA245" i="1"/>
  <c r="AA241" i="1"/>
  <c r="AA242" i="1"/>
  <c r="AA255" i="1"/>
  <c r="AA256" i="1"/>
  <c r="AA239" i="1"/>
  <c r="AA240" i="1"/>
  <c r="AA238" i="1"/>
  <c r="AA262" i="1"/>
  <c r="AA236" i="1"/>
  <c r="AA249" i="1"/>
  <c r="AA250" i="1"/>
  <c r="AA257" i="1"/>
  <c r="AA254" i="1"/>
  <c r="AA253" i="1"/>
  <c r="AA233" i="1"/>
  <c r="AA218" i="1"/>
  <c r="AA214" i="1"/>
  <c r="AA237" i="1"/>
  <c r="AA259" i="1"/>
  <c r="AA252" i="1"/>
  <c r="AA234" i="1"/>
  <c r="AA219" i="1"/>
  <c r="AA217" i="1"/>
  <c r="AA153" i="1"/>
  <c r="AA163" i="1"/>
  <c r="AA216" i="1"/>
  <c r="AA202" i="1"/>
  <c r="AA230" i="1"/>
  <c r="AA201" i="1"/>
  <c r="AA158" i="1"/>
  <c r="AA171" i="1"/>
  <c r="AA161" i="1"/>
  <c r="AA181" i="1"/>
  <c r="AA173" i="1"/>
  <c r="AA188" i="1"/>
  <c r="AA191" i="1"/>
  <c r="AA189" i="1"/>
  <c r="AA155" i="1"/>
  <c r="AA154" i="1"/>
  <c r="AA166" i="1"/>
  <c r="AA182" i="1"/>
  <c r="AA157" i="1"/>
  <c r="AA177" i="1"/>
  <c r="AA36" i="1"/>
  <c r="AA162" i="1"/>
  <c r="AA168" i="1"/>
  <c r="AA118" i="1"/>
  <c r="AA120" i="1"/>
  <c r="AA28" i="1"/>
  <c r="AA65" i="1"/>
  <c r="AA142" i="1"/>
  <c r="AA71" i="1"/>
  <c r="AA104" i="1"/>
  <c r="AA100" i="1"/>
  <c r="AA231" i="1"/>
  <c r="AA47" i="1"/>
  <c r="AA45" i="1"/>
  <c r="AA160" i="1"/>
  <c r="AA83" i="1"/>
  <c r="AA130" i="1"/>
  <c r="AA63" i="1"/>
  <c r="AA29" i="1"/>
  <c r="AA41" i="1"/>
  <c r="AA22" i="1"/>
  <c r="AA106" i="1"/>
  <c r="AA109" i="1"/>
  <c r="AA87" i="1"/>
  <c r="AA111" i="1"/>
  <c r="AA167" i="1"/>
  <c r="AA190" i="1"/>
  <c r="AA184" i="1"/>
  <c r="AA176" i="1"/>
  <c r="AA136" i="1"/>
  <c r="AA119" i="1"/>
  <c r="AA70" i="1"/>
  <c r="AA18" i="1"/>
  <c r="AA59" i="1"/>
  <c r="AA96" i="1"/>
  <c r="AA125" i="1"/>
  <c r="AA75" i="1"/>
  <c r="AA38" i="1"/>
  <c r="AA50" i="1"/>
  <c r="AA54" i="1"/>
  <c r="AA129" i="1"/>
  <c r="AA73" i="1"/>
  <c r="AA105" i="1"/>
  <c r="AA232" i="1"/>
  <c r="AA179" i="1"/>
  <c r="AA131" i="1"/>
  <c r="AA74" i="1"/>
  <c r="AA12" i="1"/>
  <c r="AA117" i="1"/>
  <c r="AA53" i="1"/>
  <c r="AA79" i="1"/>
  <c r="AA44" i="1"/>
  <c r="AA108" i="1"/>
  <c r="AA93" i="1"/>
  <c r="AA51" i="1"/>
  <c r="AA16" i="1"/>
  <c r="AA35" i="1"/>
  <c r="AB1" i="1"/>
  <c r="AA40" i="1"/>
  <c r="AA76" i="1"/>
  <c r="AA164" i="1"/>
  <c r="AA126" i="1"/>
  <c r="AA97" i="1"/>
  <c r="AA90" i="1"/>
  <c r="AA60" i="1"/>
  <c r="AA61" i="1"/>
  <c r="AA72" i="1"/>
  <c r="AA27" i="1"/>
  <c r="AA13" i="1"/>
  <c r="AA6" i="1"/>
  <c r="AA122" i="1"/>
  <c r="AA25" i="1"/>
  <c r="AA128" i="1"/>
  <c r="AA112" i="1"/>
  <c r="AA107" i="1"/>
  <c r="AA77" i="1"/>
  <c r="AA52" i="1"/>
  <c r="AA98" i="1"/>
  <c r="AA32" i="1"/>
  <c r="AA127" i="1"/>
  <c r="AA102" i="1"/>
  <c r="AA141" i="1"/>
  <c r="AA33" i="1"/>
  <c r="AA58" i="1"/>
  <c r="AA186" i="1"/>
  <c r="AA134" i="1"/>
  <c r="AA46" i="1"/>
  <c r="AA67" i="1"/>
  <c r="AA30" i="1"/>
  <c r="AA132" i="1"/>
  <c r="AA212" i="1"/>
  <c r="AA220" i="1"/>
  <c r="AA278" i="1"/>
  <c r="AA280" i="1"/>
  <c r="AA180" i="1"/>
  <c r="AA95" i="1"/>
  <c r="AA34" i="1"/>
  <c r="AA94" i="1"/>
  <c r="AA64" i="1"/>
  <c r="AA11" i="1"/>
  <c r="AA115" i="1"/>
  <c r="AA138" i="1"/>
  <c r="AA7" i="1"/>
  <c r="AA8" i="1"/>
  <c r="AA91" i="1"/>
  <c r="AA42" i="1"/>
  <c r="AA21" i="1"/>
  <c r="AA69" i="1"/>
  <c r="AA48" i="1"/>
  <c r="AA101" i="1"/>
  <c r="AA124" i="1"/>
  <c r="AA56" i="1"/>
  <c r="AA57" i="1"/>
  <c r="AA88" i="1"/>
  <c r="AA31" i="1"/>
  <c r="AA183" i="1"/>
  <c r="AA84" i="1"/>
  <c r="AA99" i="1"/>
  <c r="AA19" i="1"/>
  <c r="AA81" i="1"/>
  <c r="AA116" i="1"/>
  <c r="AA110" i="1"/>
  <c r="AA24" i="1"/>
  <c r="AA55" i="1"/>
  <c r="AA39" i="1"/>
  <c r="AA15" i="1"/>
  <c r="AA78" i="1"/>
  <c r="AA85" i="1"/>
  <c r="AA144" i="1"/>
  <c r="AA123" i="1"/>
  <c r="AA178" i="1"/>
  <c r="AA187" i="1"/>
  <c r="AA82" i="1"/>
  <c r="AA86" i="1"/>
  <c r="AA103" i="1"/>
  <c r="AA175" i="1"/>
  <c r="AA170" i="1"/>
  <c r="AA152" i="1"/>
  <c r="AA172" i="1"/>
  <c r="AA200" i="1"/>
  <c r="AA213" i="1"/>
  <c r="AA281" i="1"/>
  <c r="AA26" i="1"/>
  <c r="AA68" i="1"/>
  <c r="AA137" i="1"/>
  <c r="AA133" i="1"/>
  <c r="AA14" i="1"/>
  <c r="AA222" i="1"/>
  <c r="AA215" i="1"/>
  <c r="AA49" i="1"/>
  <c r="AA174" i="1"/>
  <c r="AA9" i="1"/>
  <c r="AA62" i="1"/>
  <c r="AA89" i="1"/>
  <c r="AA139" i="1"/>
  <c r="AA143" i="1"/>
  <c r="AA17" i="1"/>
  <c r="AA121" i="1"/>
  <c r="AA169" i="1"/>
  <c r="AA279" i="1"/>
  <c r="AA221" i="1"/>
  <c r="AA203" i="1"/>
  <c r="AA20" i="1"/>
  <c r="AA43" i="1"/>
  <c r="AA80" i="1"/>
  <c r="AA66" i="1"/>
  <c r="AA113" i="1"/>
  <c r="AA37" i="1"/>
  <c r="AA114" i="1"/>
  <c r="AA159" i="1"/>
  <c r="AA185" i="1"/>
  <c r="AA23" i="1"/>
  <c r="AA165" i="1"/>
  <c r="AA192" i="1"/>
  <c r="AA135" i="1"/>
  <c r="AA156" i="1"/>
  <c r="Z204" i="1"/>
  <c r="AB251" i="1" l="1"/>
  <c r="AB260" i="1"/>
  <c r="AB235" i="1"/>
  <c r="AB245" i="1"/>
  <c r="AB241" i="1"/>
  <c r="AB242" i="1"/>
  <c r="AB255" i="1"/>
  <c r="AB246" i="1"/>
  <c r="AB258" i="1"/>
  <c r="AB262" i="1"/>
  <c r="AB236" i="1"/>
  <c r="AB232" i="1"/>
  <c r="AB231" i="1"/>
  <c r="AB230" i="1"/>
  <c r="AB249" i="1"/>
  <c r="AB250" i="1"/>
  <c r="AB257" i="1"/>
  <c r="AB237" i="1"/>
  <c r="AB259" i="1"/>
  <c r="AB252" i="1"/>
  <c r="AB234" i="1"/>
  <c r="AB261" i="1"/>
  <c r="AB256" i="1"/>
  <c r="AB254" i="1"/>
  <c r="AB253" i="1"/>
  <c r="AB233" i="1"/>
  <c r="AB239" i="1"/>
  <c r="AB238" i="1"/>
  <c r="AB221" i="1"/>
  <c r="AB201" i="1"/>
  <c r="AB191" i="1"/>
  <c r="AB155" i="1"/>
  <c r="AB166" i="1"/>
  <c r="AB213" i="1"/>
  <c r="AB240" i="1"/>
  <c r="AB152" i="1"/>
  <c r="AB184" i="1"/>
  <c r="AB215" i="1"/>
  <c r="AB186" i="1"/>
  <c r="AB86" i="1"/>
  <c r="AB137" i="1"/>
  <c r="AB133" i="1"/>
  <c r="AC1" i="1"/>
  <c r="AB168" i="1"/>
  <c r="AB132" i="1"/>
  <c r="AB114" i="1"/>
  <c r="AB30" i="1"/>
  <c r="AB121" i="1"/>
  <c r="AB17" i="1"/>
  <c r="AB143" i="1"/>
  <c r="AB67" i="1"/>
  <c r="AB103" i="1"/>
  <c r="AB46" i="1"/>
  <c r="AB126" i="1"/>
  <c r="AB123" i="1"/>
  <c r="AB131" i="1"/>
  <c r="AB74" i="1"/>
  <c r="AB12" i="1"/>
  <c r="AB117" i="1"/>
  <c r="AB53" i="1"/>
  <c r="AB177" i="1"/>
  <c r="AB26" i="1"/>
  <c r="AB89" i="1"/>
  <c r="AB78" i="1"/>
  <c r="AB52" i="1"/>
  <c r="AB95" i="1"/>
  <c r="AB183" i="1"/>
  <c r="AB57" i="1"/>
  <c r="AB124" i="1"/>
  <c r="AB82" i="1"/>
  <c r="AB45" i="1"/>
  <c r="AB127" i="1"/>
  <c r="AB68" i="1"/>
  <c r="AB56" i="1"/>
  <c r="AB98" i="1"/>
  <c r="AB60" i="1"/>
  <c r="AB72" i="1"/>
  <c r="AB105" i="1"/>
  <c r="AB25" i="1"/>
  <c r="AB62" i="1"/>
  <c r="AB77" i="1"/>
  <c r="AB107" i="1"/>
  <c r="AB113" i="1"/>
  <c r="AB8" i="1"/>
  <c r="AB7" i="1"/>
  <c r="AB31" i="1"/>
  <c r="AB144" i="1"/>
  <c r="AB97" i="1"/>
  <c r="AB101" i="1"/>
  <c r="AB69" i="1"/>
  <c r="AB21" i="1"/>
  <c r="AB116" i="1"/>
  <c r="AB6" i="1"/>
  <c r="AB32" i="1"/>
  <c r="AB90" i="1"/>
  <c r="AB15" i="1"/>
  <c r="AB20" i="1"/>
  <c r="AB42" i="1"/>
  <c r="AB115" i="1"/>
  <c r="AB51" i="1"/>
  <c r="AB93" i="1"/>
  <c r="AB122" i="1"/>
  <c r="AB40" i="1"/>
  <c r="AB27" i="1"/>
  <c r="AB35" i="1"/>
  <c r="AB54" i="1"/>
  <c r="AB50" i="1"/>
  <c r="AB29" i="1"/>
  <c r="AB134" i="1"/>
  <c r="AB110" i="1"/>
  <c r="AB55" i="1"/>
  <c r="AB88" i="1"/>
  <c r="AB175" i="1"/>
  <c r="AB36" i="1"/>
  <c r="AB160" i="1"/>
  <c r="AB176" i="1"/>
  <c r="AB157" i="1"/>
  <c r="AB188" i="1"/>
  <c r="AB173" i="1"/>
  <c r="AB181" i="1"/>
  <c r="AB164" i="1"/>
  <c r="AB154" i="1"/>
  <c r="AB182" i="1"/>
  <c r="AB189" i="1"/>
  <c r="AB167" i="1"/>
  <c r="AB169" i="1"/>
  <c r="AB217" i="1"/>
  <c r="AB219" i="1"/>
  <c r="AB278" i="1"/>
  <c r="AB279" i="1"/>
  <c r="AB282" i="1"/>
  <c r="AB58" i="1"/>
  <c r="AB112" i="1"/>
  <c r="AB94" i="1"/>
  <c r="AB138" i="1"/>
  <c r="AB76" i="1"/>
  <c r="AB73" i="1"/>
  <c r="AB16" i="1"/>
  <c r="AB109" i="1"/>
  <c r="AB38" i="1"/>
  <c r="AB125" i="1"/>
  <c r="AB135" i="1"/>
  <c r="AB85" i="1"/>
  <c r="AB141" i="1"/>
  <c r="AB49" i="1"/>
  <c r="AB174" i="1"/>
  <c r="AB99" i="1"/>
  <c r="AB19" i="1"/>
  <c r="AB81" i="1"/>
  <c r="AB66" i="1"/>
  <c r="AB9" i="1"/>
  <c r="AB128" i="1"/>
  <c r="AB80" i="1"/>
  <c r="AB64" i="1"/>
  <c r="AB48" i="1"/>
  <c r="AB61" i="1"/>
  <c r="AB111" i="1"/>
  <c r="AB106" i="1"/>
  <c r="AB41" i="1"/>
  <c r="AB96" i="1"/>
  <c r="AB84" i="1"/>
  <c r="AB91" i="1"/>
  <c r="AB108" i="1"/>
  <c r="AB102" i="1"/>
  <c r="AB24" i="1"/>
  <c r="AB170" i="1"/>
  <c r="AB18" i="1"/>
  <c r="AB119" i="1"/>
  <c r="AB130" i="1"/>
  <c r="AB129" i="1"/>
  <c r="AB83" i="1"/>
  <c r="AB104" i="1"/>
  <c r="AB142" i="1"/>
  <c r="AB28" i="1"/>
  <c r="AB118" i="1"/>
  <c r="AB179" i="1"/>
  <c r="AB162" i="1"/>
  <c r="AB156" i="1"/>
  <c r="AB192" i="1"/>
  <c r="AB161" i="1"/>
  <c r="AB171" i="1"/>
  <c r="AB153" i="1"/>
  <c r="AB214" i="1"/>
  <c r="AB216" i="1"/>
  <c r="AB281" i="1"/>
  <c r="AB14" i="1"/>
  <c r="AB202" i="1"/>
  <c r="AB200" i="1"/>
  <c r="AB203" i="1"/>
  <c r="AB180" i="1"/>
  <c r="AB79" i="1"/>
  <c r="AB37" i="1"/>
  <c r="AB185" i="1"/>
  <c r="AB165" i="1"/>
  <c r="AB222" i="1"/>
  <c r="AB280" i="1"/>
  <c r="AB13" i="1"/>
  <c r="AB39" i="1"/>
  <c r="AB22" i="1"/>
  <c r="AB139" i="1"/>
  <c r="AB33" i="1"/>
  <c r="AB23" i="1"/>
  <c r="AB172" i="1"/>
  <c r="AB212" i="1"/>
  <c r="AB163" i="1"/>
  <c r="AB11" i="1"/>
  <c r="AB87" i="1"/>
  <c r="AB75" i="1"/>
  <c r="AB43" i="1"/>
  <c r="AB34" i="1"/>
  <c r="AB44" i="1"/>
  <c r="AB178" i="1"/>
  <c r="AB159" i="1"/>
  <c r="AB187" i="1"/>
  <c r="AB59" i="1"/>
  <c r="AB70" i="1"/>
  <c r="AB63" i="1"/>
  <c r="AB136" i="1"/>
  <c r="AB47" i="1"/>
  <c r="AB100" i="1"/>
  <c r="AB71" i="1"/>
  <c r="AB65" i="1"/>
  <c r="AB120" i="1"/>
  <c r="AB190" i="1"/>
  <c r="AB220" i="1"/>
  <c r="AB218" i="1"/>
  <c r="AB158" i="1"/>
  <c r="AB283" i="1"/>
  <c r="AA204" i="1"/>
  <c r="AC280" i="1" l="1"/>
  <c r="AC282" i="1"/>
  <c r="AC261" i="1"/>
  <c r="AC260" i="1"/>
  <c r="AC235" i="1"/>
  <c r="AC245" i="1"/>
  <c r="AC246" i="1"/>
  <c r="AC262" i="1"/>
  <c r="AC281" i="1"/>
  <c r="AC239" i="1"/>
  <c r="AC240" i="1"/>
  <c r="AC238" i="1"/>
  <c r="AC236" i="1"/>
  <c r="AC256" i="1"/>
  <c r="AC251" i="1"/>
  <c r="AC249" i="1"/>
  <c r="AC250" i="1"/>
  <c r="AC257" i="1"/>
  <c r="AC258" i="1"/>
  <c r="AC232" i="1"/>
  <c r="AC231" i="1"/>
  <c r="AC230" i="1"/>
  <c r="AC202" i="1"/>
  <c r="AC241" i="1"/>
  <c r="AC255" i="1"/>
  <c r="AC237" i="1"/>
  <c r="AC259" i="1"/>
  <c r="AC252" i="1"/>
  <c r="AC234" i="1"/>
  <c r="AC242" i="1"/>
  <c r="AC216" i="1"/>
  <c r="AC203" i="1"/>
  <c r="AC161" i="1"/>
  <c r="AC254" i="1"/>
  <c r="AC253" i="1"/>
  <c r="AC233" i="1"/>
  <c r="AC218" i="1"/>
  <c r="AC214" i="1"/>
  <c r="AC222" i="1"/>
  <c r="AC167" i="1"/>
  <c r="AC189" i="1"/>
  <c r="AC182" i="1"/>
  <c r="AC154" i="1"/>
  <c r="AC164" i="1"/>
  <c r="AC212" i="1"/>
  <c r="AC169" i="1"/>
  <c r="AC36" i="1"/>
  <c r="AC153" i="1"/>
  <c r="AC152" i="1"/>
  <c r="AC181" i="1"/>
  <c r="AC173" i="1"/>
  <c r="AC188" i="1"/>
  <c r="AC220" i="1"/>
  <c r="AC163" i="1"/>
  <c r="AC185" i="1"/>
  <c r="AC175" i="1"/>
  <c r="AC159" i="1"/>
  <c r="AC14" i="1"/>
  <c r="AC83" i="1"/>
  <c r="AC130" i="1"/>
  <c r="AC118" i="1"/>
  <c r="AC120" i="1"/>
  <c r="AC28" i="1"/>
  <c r="AC65" i="1"/>
  <c r="AC142" i="1"/>
  <c r="AC71" i="1"/>
  <c r="AC104" i="1"/>
  <c r="AC100" i="1"/>
  <c r="AC136" i="1"/>
  <c r="AC63" i="1"/>
  <c r="AC119" i="1"/>
  <c r="AC70" i="1"/>
  <c r="AC18" i="1"/>
  <c r="AC59" i="1"/>
  <c r="AC37" i="1"/>
  <c r="AC23" i="1"/>
  <c r="AC129" i="1"/>
  <c r="AC81" i="1"/>
  <c r="AC19" i="1"/>
  <c r="AC99" i="1"/>
  <c r="AC80" i="1"/>
  <c r="AC106" i="1"/>
  <c r="AC128" i="1"/>
  <c r="AC111" i="1"/>
  <c r="AC29" i="1"/>
  <c r="AC38" i="1"/>
  <c r="AC22" i="1"/>
  <c r="AC109" i="1"/>
  <c r="AC87" i="1"/>
  <c r="AC47" i="1"/>
  <c r="AC77" i="1"/>
  <c r="AC75" i="1"/>
  <c r="AC39" i="1"/>
  <c r="AC50" i="1"/>
  <c r="AC16" i="1"/>
  <c r="AC35" i="1"/>
  <c r="AD1" i="1"/>
  <c r="AC98" i="1"/>
  <c r="AC125" i="1"/>
  <c r="AC41" i="1"/>
  <c r="AC54" i="1"/>
  <c r="AC62" i="1"/>
  <c r="AC107" i="1"/>
  <c r="AC95" i="1"/>
  <c r="AC20" i="1"/>
  <c r="AC112" i="1"/>
  <c r="AC9" i="1"/>
  <c r="AC78" i="1"/>
  <c r="AC72" i="1"/>
  <c r="AC116" i="1"/>
  <c r="AC69" i="1"/>
  <c r="AC49" i="1"/>
  <c r="AC94" i="1"/>
  <c r="AC138" i="1"/>
  <c r="AC45" i="1"/>
  <c r="AC89" i="1"/>
  <c r="AC144" i="1"/>
  <c r="AC26" i="1"/>
  <c r="AC186" i="1"/>
  <c r="AC178" i="1"/>
  <c r="AC93" i="1"/>
  <c r="AC44" i="1"/>
  <c r="AC27" i="1"/>
  <c r="AC117" i="1"/>
  <c r="AC123" i="1"/>
  <c r="AC31" i="1"/>
  <c r="AC139" i="1"/>
  <c r="AC187" i="1"/>
  <c r="AC137" i="1"/>
  <c r="AC86" i="1"/>
  <c r="AC17" i="1"/>
  <c r="AC172" i="1"/>
  <c r="AC200" i="1"/>
  <c r="AC177" i="1"/>
  <c r="AC168" i="1"/>
  <c r="AC180" i="1"/>
  <c r="AC91" i="1"/>
  <c r="AC21" i="1"/>
  <c r="AC60" i="1"/>
  <c r="AC32" i="1"/>
  <c r="AC115" i="1"/>
  <c r="AC127" i="1"/>
  <c r="AC122" i="1"/>
  <c r="AC40" i="1"/>
  <c r="AC12" i="1"/>
  <c r="AC110" i="1"/>
  <c r="AC24" i="1"/>
  <c r="AC55" i="1"/>
  <c r="AC135" i="1"/>
  <c r="AC134" i="1"/>
  <c r="AC85" i="1"/>
  <c r="AC132" i="1"/>
  <c r="AC15" i="1"/>
  <c r="AC6" i="1"/>
  <c r="AC25" i="1"/>
  <c r="AC43" i="1"/>
  <c r="AC66" i="1"/>
  <c r="AC11" i="1"/>
  <c r="AC48" i="1"/>
  <c r="AC101" i="1"/>
  <c r="AC124" i="1"/>
  <c r="AC56" i="1"/>
  <c r="AC57" i="1"/>
  <c r="AC51" i="1"/>
  <c r="AC108" i="1"/>
  <c r="AC61" i="1"/>
  <c r="AC74" i="1"/>
  <c r="AC183" i="1"/>
  <c r="AC84" i="1"/>
  <c r="AC105" i="1"/>
  <c r="AC97" i="1"/>
  <c r="AC96" i="1"/>
  <c r="AC126" i="1"/>
  <c r="AC68" i="1"/>
  <c r="AC133" i="1"/>
  <c r="AC179" i="1"/>
  <c r="AC184" i="1"/>
  <c r="AC191" i="1"/>
  <c r="AC171" i="1"/>
  <c r="AC219" i="1"/>
  <c r="AC170" i="1"/>
  <c r="AC176" i="1"/>
  <c r="AC213" i="1"/>
  <c r="AC217" i="1"/>
  <c r="AC278" i="1"/>
  <c r="AC90" i="1"/>
  <c r="AC30" i="1"/>
  <c r="AC114" i="1"/>
  <c r="AC192" i="1"/>
  <c r="AC162" i="1"/>
  <c r="AC166" i="1"/>
  <c r="AC13" i="1"/>
  <c r="AC8" i="1"/>
  <c r="AC113" i="1"/>
  <c r="AC42" i="1"/>
  <c r="AC34" i="1"/>
  <c r="AC64" i="1"/>
  <c r="AC73" i="1"/>
  <c r="AC88" i="1"/>
  <c r="AC46" i="1"/>
  <c r="AC82" i="1"/>
  <c r="AC103" i="1"/>
  <c r="AC165" i="1"/>
  <c r="AC156" i="1"/>
  <c r="AC157" i="1"/>
  <c r="AC190" i="1"/>
  <c r="AC221" i="1"/>
  <c r="AC215" i="1"/>
  <c r="AC283" i="1"/>
  <c r="AC158" i="1"/>
  <c r="AC279" i="1"/>
  <c r="AC174" i="1"/>
  <c r="AC52" i="1"/>
  <c r="AC131" i="1"/>
  <c r="AC102" i="1"/>
  <c r="AC141" i="1"/>
  <c r="AC33" i="1"/>
  <c r="AC58" i="1"/>
  <c r="AC67" i="1"/>
  <c r="AC143" i="1"/>
  <c r="AC121" i="1"/>
  <c r="AC160" i="1"/>
  <c r="AC201" i="1"/>
  <c r="AC7" i="1"/>
  <c r="AC76" i="1"/>
  <c r="AC79" i="1"/>
  <c r="AC53" i="1"/>
  <c r="AC155" i="1"/>
  <c r="AB204" i="1"/>
  <c r="AC204" i="1" l="1"/>
  <c r="AD282" i="1"/>
  <c r="AD283" i="1"/>
  <c r="AD246" i="1"/>
  <c r="AD262" i="1"/>
  <c r="AD251" i="1"/>
  <c r="AD258" i="1"/>
  <c r="AD278" i="1"/>
  <c r="AD239" i="1"/>
  <c r="AD240" i="1"/>
  <c r="AD238" i="1"/>
  <c r="AD261" i="1"/>
  <c r="AD249" i="1"/>
  <c r="AD250" i="1"/>
  <c r="AD245" i="1"/>
  <c r="AD241" i="1"/>
  <c r="AD242" i="1"/>
  <c r="AD255" i="1"/>
  <c r="AD232" i="1"/>
  <c r="AD231" i="1"/>
  <c r="AD230" i="1"/>
  <c r="AD254" i="1"/>
  <c r="AD253" i="1"/>
  <c r="AD233" i="1"/>
  <c r="AD216" i="1"/>
  <c r="AD236" i="1"/>
  <c r="AD237" i="1"/>
  <c r="AD259" i="1"/>
  <c r="AD252" i="1"/>
  <c r="AD234" i="1"/>
  <c r="AD260" i="1"/>
  <c r="AD219" i="1"/>
  <c r="AD217" i="1"/>
  <c r="AD235" i="1"/>
  <c r="AD257" i="1"/>
  <c r="AD218" i="1"/>
  <c r="AD214" i="1"/>
  <c r="AD202" i="1"/>
  <c r="AD158" i="1"/>
  <c r="AD171" i="1"/>
  <c r="AD256" i="1"/>
  <c r="AD203" i="1"/>
  <c r="AD153" i="1"/>
  <c r="AD189" i="1"/>
  <c r="AD154" i="1"/>
  <c r="AD176" i="1"/>
  <c r="AD160" i="1"/>
  <c r="AD163" i="1"/>
  <c r="AD164" i="1"/>
  <c r="AD118" i="1"/>
  <c r="AD120" i="1"/>
  <c r="AD28" i="1"/>
  <c r="AD65" i="1"/>
  <c r="AD142" i="1"/>
  <c r="AD71" i="1"/>
  <c r="AD104" i="1"/>
  <c r="AD100" i="1"/>
  <c r="AD83" i="1"/>
  <c r="AD47" i="1"/>
  <c r="AD129" i="1"/>
  <c r="AD136" i="1"/>
  <c r="AD130" i="1"/>
  <c r="AD161" i="1"/>
  <c r="AD167" i="1"/>
  <c r="AD23" i="1"/>
  <c r="AD182" i="1"/>
  <c r="AD187" i="1"/>
  <c r="AD188" i="1"/>
  <c r="AD14" i="1"/>
  <c r="AD133" i="1"/>
  <c r="AD63" i="1"/>
  <c r="AD173" i="1"/>
  <c r="AD114" i="1"/>
  <c r="AD30" i="1"/>
  <c r="AD121" i="1"/>
  <c r="AD17" i="1"/>
  <c r="AD143" i="1"/>
  <c r="AD67" i="1"/>
  <c r="AD103" i="1"/>
  <c r="AD46" i="1"/>
  <c r="AD68" i="1"/>
  <c r="AD181" i="1"/>
  <c r="AD36" i="1"/>
  <c r="AD82" i="1"/>
  <c r="AD169" i="1"/>
  <c r="AD86" i="1"/>
  <c r="AD29" i="1"/>
  <c r="AD79" i="1"/>
  <c r="AD44" i="1"/>
  <c r="AD22" i="1"/>
  <c r="AD108" i="1"/>
  <c r="AD125" i="1"/>
  <c r="AD27" i="1"/>
  <c r="AD41" i="1"/>
  <c r="AD40" i="1"/>
  <c r="AD54" i="1"/>
  <c r="AD76" i="1"/>
  <c r="AD185" i="1"/>
  <c r="AD137" i="1"/>
  <c r="AD119" i="1"/>
  <c r="AD70" i="1"/>
  <c r="AD19" i="1"/>
  <c r="AD96" i="1"/>
  <c r="AD50" i="1"/>
  <c r="AD122" i="1"/>
  <c r="AD111" i="1"/>
  <c r="AD35" i="1"/>
  <c r="AD93" i="1"/>
  <c r="AD87" i="1"/>
  <c r="AD51" i="1"/>
  <c r="AD170" i="1"/>
  <c r="AD135" i="1"/>
  <c r="AD81" i="1"/>
  <c r="AD18" i="1"/>
  <c r="AD59" i="1"/>
  <c r="AD99" i="1"/>
  <c r="AD75" i="1"/>
  <c r="AD61" i="1"/>
  <c r="AD73" i="1"/>
  <c r="AD106" i="1"/>
  <c r="AD16" i="1"/>
  <c r="AE1" i="1"/>
  <c r="AD38" i="1"/>
  <c r="AD109" i="1"/>
  <c r="AD20" i="1"/>
  <c r="AD39" i="1"/>
  <c r="AD174" i="1"/>
  <c r="AD105" i="1"/>
  <c r="AD62" i="1"/>
  <c r="AD15" i="1"/>
  <c r="AD43" i="1"/>
  <c r="AD128" i="1"/>
  <c r="AD80" i="1"/>
  <c r="AD107" i="1"/>
  <c r="AD6" i="1"/>
  <c r="AD94" i="1"/>
  <c r="AD74" i="1"/>
  <c r="AD123" i="1"/>
  <c r="AD126" i="1"/>
  <c r="AD141" i="1"/>
  <c r="AD58" i="1"/>
  <c r="AD175" i="1"/>
  <c r="AD179" i="1"/>
  <c r="AD162" i="1"/>
  <c r="AD200" i="1"/>
  <c r="AD184" i="1"/>
  <c r="AD279" i="1"/>
  <c r="AD88" i="1"/>
  <c r="AD178" i="1"/>
  <c r="AD95" i="1"/>
  <c r="AD113" i="1"/>
  <c r="AD116" i="1"/>
  <c r="AD112" i="1"/>
  <c r="AD21" i="1"/>
  <c r="AD52" i="1"/>
  <c r="AD8" i="1"/>
  <c r="AD77" i="1"/>
  <c r="AD90" i="1"/>
  <c r="AD97" i="1"/>
  <c r="AD98" i="1"/>
  <c r="AD9" i="1"/>
  <c r="AD42" i="1"/>
  <c r="AD34" i="1"/>
  <c r="AD32" i="1"/>
  <c r="AD115" i="1"/>
  <c r="AD127" i="1"/>
  <c r="AD45" i="1"/>
  <c r="AD89" i="1"/>
  <c r="AD144" i="1"/>
  <c r="AD26" i="1"/>
  <c r="AD186" i="1"/>
  <c r="AD53" i="1"/>
  <c r="AD131" i="1"/>
  <c r="AD183" i="1"/>
  <c r="AD134" i="1"/>
  <c r="AD139" i="1"/>
  <c r="AD24" i="1"/>
  <c r="AD78" i="1"/>
  <c r="AD7" i="1"/>
  <c r="AD72" i="1"/>
  <c r="AD48" i="1"/>
  <c r="AD25" i="1"/>
  <c r="AD13" i="1"/>
  <c r="AD69" i="1"/>
  <c r="AD11" i="1"/>
  <c r="AD138" i="1"/>
  <c r="AD117" i="1"/>
  <c r="AD31" i="1"/>
  <c r="AD84" i="1"/>
  <c r="AD85" i="1"/>
  <c r="AD102" i="1"/>
  <c r="AD66" i="1"/>
  <c r="AD64" i="1"/>
  <c r="AD56" i="1"/>
  <c r="AD37" i="1"/>
  <c r="AD159" i="1"/>
  <c r="AD190" i="1"/>
  <c r="AD172" i="1"/>
  <c r="AD152" i="1"/>
  <c r="AD212" i="1"/>
  <c r="AD215" i="1"/>
  <c r="AD201" i="1"/>
  <c r="AD222" i="1"/>
  <c r="AD220" i="1"/>
  <c r="AD281" i="1"/>
  <c r="AD166" i="1"/>
  <c r="AD91" i="1"/>
  <c r="AD49" i="1"/>
  <c r="AD57" i="1"/>
  <c r="AD191" i="1"/>
  <c r="AD168" i="1"/>
  <c r="AD221" i="1"/>
  <c r="AD60" i="1"/>
  <c r="AD124" i="1"/>
  <c r="AD12" i="1"/>
  <c r="AD110" i="1"/>
  <c r="AD33" i="1"/>
  <c r="AD55" i="1"/>
  <c r="AD157" i="1"/>
  <c r="AD280" i="1"/>
  <c r="AD213" i="1"/>
  <c r="AD132" i="1"/>
  <c r="AD165" i="1"/>
  <c r="AD156" i="1"/>
  <c r="AD192" i="1"/>
  <c r="AD101" i="1"/>
  <c r="AD180" i="1"/>
  <c r="AD177" i="1"/>
  <c r="AD155" i="1"/>
  <c r="AD204" i="1" l="1"/>
  <c r="AE282" i="1"/>
  <c r="AE246" i="1"/>
  <c r="AE251" i="1"/>
  <c r="AE279" i="1"/>
  <c r="AE283" i="1"/>
  <c r="AE258" i="1"/>
  <c r="AE261" i="1"/>
  <c r="AE281" i="1"/>
  <c r="AE262" i="1"/>
  <c r="AE241" i="1"/>
  <c r="AE242" i="1"/>
  <c r="AE255" i="1"/>
  <c r="AE256" i="1"/>
  <c r="AE280" i="1"/>
  <c r="AE260" i="1"/>
  <c r="AE235" i="1"/>
  <c r="AE239" i="1"/>
  <c r="AE240" i="1"/>
  <c r="AE238" i="1"/>
  <c r="AE236" i="1"/>
  <c r="AE245" i="1"/>
  <c r="AE257" i="1"/>
  <c r="AE237" i="1"/>
  <c r="AE259" i="1"/>
  <c r="AE252" i="1"/>
  <c r="AE234" i="1"/>
  <c r="AE232" i="1"/>
  <c r="AE231" i="1"/>
  <c r="AE230" i="1"/>
  <c r="AE216" i="1"/>
  <c r="AE218" i="1"/>
  <c r="AE214" i="1"/>
  <c r="AE254" i="1"/>
  <c r="AE253" i="1"/>
  <c r="AE233" i="1"/>
  <c r="AE201" i="1"/>
  <c r="AE153" i="1"/>
  <c r="AE163" i="1"/>
  <c r="AE217" i="1"/>
  <c r="AE158" i="1"/>
  <c r="AE171" i="1"/>
  <c r="AE220" i="1"/>
  <c r="AE212" i="1"/>
  <c r="AE202" i="1"/>
  <c r="AE222" i="1"/>
  <c r="AE168" i="1"/>
  <c r="AE167" i="1"/>
  <c r="AE184" i="1"/>
  <c r="AE182" i="1"/>
  <c r="AE177" i="1"/>
  <c r="AE164" i="1"/>
  <c r="AE181" i="1"/>
  <c r="AE173" i="1"/>
  <c r="AE188" i="1"/>
  <c r="AE249" i="1"/>
  <c r="AE191" i="1"/>
  <c r="AE189" i="1"/>
  <c r="AE250" i="1"/>
  <c r="AE172" i="1"/>
  <c r="AE166" i="1"/>
  <c r="AE176" i="1"/>
  <c r="AE160" i="1"/>
  <c r="AE36" i="1"/>
  <c r="AE219" i="1"/>
  <c r="AE161" i="1"/>
  <c r="AE154" i="1"/>
  <c r="AE159" i="1"/>
  <c r="AE118" i="1"/>
  <c r="AE120" i="1"/>
  <c r="AE28" i="1"/>
  <c r="AE65" i="1"/>
  <c r="AE142" i="1"/>
  <c r="AE71" i="1"/>
  <c r="AE104" i="1"/>
  <c r="AE100" i="1"/>
  <c r="AE123" i="1"/>
  <c r="AE136" i="1"/>
  <c r="AE155" i="1"/>
  <c r="AE175" i="1"/>
  <c r="AE129" i="1"/>
  <c r="AE125" i="1"/>
  <c r="AE75" i="1"/>
  <c r="AE38" i="1"/>
  <c r="AE50" i="1"/>
  <c r="AE22" i="1"/>
  <c r="AE109" i="1"/>
  <c r="AE54" i="1"/>
  <c r="AE111" i="1"/>
  <c r="AE47" i="1"/>
  <c r="AE29" i="1"/>
  <c r="AE41" i="1"/>
  <c r="AE106" i="1"/>
  <c r="AE87" i="1"/>
  <c r="AE131" i="1"/>
  <c r="AE74" i="1"/>
  <c r="AE12" i="1"/>
  <c r="AE117" i="1"/>
  <c r="AE53" i="1"/>
  <c r="AE27" i="1"/>
  <c r="AE76" i="1"/>
  <c r="AE6" i="1"/>
  <c r="AE84" i="1"/>
  <c r="AE134" i="1"/>
  <c r="AE61" i="1"/>
  <c r="AE73" i="1"/>
  <c r="AE16" i="1"/>
  <c r="AE35" i="1"/>
  <c r="AF1" i="1"/>
  <c r="AE83" i="1"/>
  <c r="AE79" i="1"/>
  <c r="AE44" i="1"/>
  <c r="AE108" i="1"/>
  <c r="AE93" i="1"/>
  <c r="AE51" i="1"/>
  <c r="AE40" i="1"/>
  <c r="AE90" i="1"/>
  <c r="AE13" i="1"/>
  <c r="AE63" i="1"/>
  <c r="AE119" i="1"/>
  <c r="AE70" i="1"/>
  <c r="AE18" i="1"/>
  <c r="AE59" i="1"/>
  <c r="AE96" i="1"/>
  <c r="AE122" i="1"/>
  <c r="AE130" i="1"/>
  <c r="AE95" i="1"/>
  <c r="AE7" i="1"/>
  <c r="AE8" i="1"/>
  <c r="AE113" i="1"/>
  <c r="AE116" i="1"/>
  <c r="AE21" i="1"/>
  <c r="AE52" i="1"/>
  <c r="AE97" i="1"/>
  <c r="AE42" i="1"/>
  <c r="AE34" i="1"/>
  <c r="AE11" i="1"/>
  <c r="AE45" i="1"/>
  <c r="AE88" i="1"/>
  <c r="AE31" i="1"/>
  <c r="AE183" i="1"/>
  <c r="AE139" i="1"/>
  <c r="AE24" i="1"/>
  <c r="AE180" i="1"/>
  <c r="AE68" i="1"/>
  <c r="AE82" i="1"/>
  <c r="AE143" i="1"/>
  <c r="AE114" i="1"/>
  <c r="AE170" i="1"/>
  <c r="AE23" i="1"/>
  <c r="AE165" i="1"/>
  <c r="AE157" i="1"/>
  <c r="AE162" i="1"/>
  <c r="AE213" i="1"/>
  <c r="AE221" i="1"/>
  <c r="AE215" i="1"/>
  <c r="AE78" i="1"/>
  <c r="AE72" i="1"/>
  <c r="AE99" i="1"/>
  <c r="AE19" i="1"/>
  <c r="AE81" i="1"/>
  <c r="AE15" i="1"/>
  <c r="AE64" i="1"/>
  <c r="AE48" i="1"/>
  <c r="AE89" i="1"/>
  <c r="AE144" i="1"/>
  <c r="AE26" i="1"/>
  <c r="AE85" i="1"/>
  <c r="AE102" i="1"/>
  <c r="AE33" i="1"/>
  <c r="AE178" i="1"/>
  <c r="AE91" i="1"/>
  <c r="AE20" i="1"/>
  <c r="AE39" i="1"/>
  <c r="AE49" i="1"/>
  <c r="AE174" i="1"/>
  <c r="AE62" i="1"/>
  <c r="AE43" i="1"/>
  <c r="AE9" i="1"/>
  <c r="AE80" i="1"/>
  <c r="AE66" i="1"/>
  <c r="AE60" i="1"/>
  <c r="AE69" i="1"/>
  <c r="AE94" i="1"/>
  <c r="AE138" i="1"/>
  <c r="AE127" i="1"/>
  <c r="AE135" i="1"/>
  <c r="AE110" i="1"/>
  <c r="AE105" i="1"/>
  <c r="AE101" i="1"/>
  <c r="AE67" i="1"/>
  <c r="AE17" i="1"/>
  <c r="AE121" i="1"/>
  <c r="AE14" i="1"/>
  <c r="AE190" i="1"/>
  <c r="AE200" i="1"/>
  <c r="AE185" i="1"/>
  <c r="AE179" i="1"/>
  <c r="AE169" i="1"/>
  <c r="AE186" i="1"/>
  <c r="AE55" i="1"/>
  <c r="AE46" i="1"/>
  <c r="AE86" i="1"/>
  <c r="AE103" i="1"/>
  <c r="AE152" i="1"/>
  <c r="AE77" i="1"/>
  <c r="AE98" i="1"/>
  <c r="AE57" i="1"/>
  <c r="AE37" i="1"/>
  <c r="AE187" i="1"/>
  <c r="AE30" i="1"/>
  <c r="AE192" i="1"/>
  <c r="AE128" i="1"/>
  <c r="AE132" i="1"/>
  <c r="AE112" i="1"/>
  <c r="AE25" i="1"/>
  <c r="AE107" i="1"/>
  <c r="AE32" i="1"/>
  <c r="AE115" i="1"/>
  <c r="AE56" i="1"/>
  <c r="AE126" i="1"/>
  <c r="AE141" i="1"/>
  <c r="AE58" i="1"/>
  <c r="AE137" i="1"/>
  <c r="AE133" i="1"/>
  <c r="AE156" i="1"/>
  <c r="AE124" i="1"/>
  <c r="AE203" i="1"/>
  <c r="AE278" i="1"/>
  <c r="AE204" i="1" l="1"/>
  <c r="AG204" i="1" s="1"/>
  <c r="AF251" i="1"/>
  <c r="AF246" i="1"/>
  <c r="AF261" i="1"/>
  <c r="AF260" i="1"/>
  <c r="AF235" i="1"/>
  <c r="AF245" i="1"/>
  <c r="AF262" i="1"/>
  <c r="AF241" i="1"/>
  <c r="AF242" i="1"/>
  <c r="AF255" i="1"/>
  <c r="AF258" i="1"/>
  <c r="AF256" i="1"/>
  <c r="AF232" i="1"/>
  <c r="AF231" i="1"/>
  <c r="AF230" i="1"/>
  <c r="AF249" i="1"/>
  <c r="AF250" i="1"/>
  <c r="AF257" i="1"/>
  <c r="AF237" i="1"/>
  <c r="AF259" i="1"/>
  <c r="AF252" i="1"/>
  <c r="AF234" i="1"/>
  <c r="AF239" i="1"/>
  <c r="AF240" i="1"/>
  <c r="AF238" i="1"/>
  <c r="AF254" i="1"/>
  <c r="AF253" i="1"/>
  <c r="AF233" i="1"/>
  <c r="AF283" i="1"/>
  <c r="AF279" i="1"/>
  <c r="AF219" i="1"/>
  <c r="AF217" i="1"/>
  <c r="AF201" i="1"/>
  <c r="AF168" i="1"/>
  <c r="AF184" i="1"/>
  <c r="AF177" i="1"/>
  <c r="AF236" i="1"/>
  <c r="AF158" i="1"/>
  <c r="AF171" i="1"/>
  <c r="AF155" i="1"/>
  <c r="AF165" i="1"/>
  <c r="AF179" i="1"/>
  <c r="AF192" i="1"/>
  <c r="AF190" i="1"/>
  <c r="AF114" i="1"/>
  <c r="AF30" i="1"/>
  <c r="AF121" i="1"/>
  <c r="AF17" i="1"/>
  <c r="AF143" i="1"/>
  <c r="AF67" i="1"/>
  <c r="AF103" i="1"/>
  <c r="AF160" i="1"/>
  <c r="AF46" i="1"/>
  <c r="AF126" i="1"/>
  <c r="AF191" i="1"/>
  <c r="AF157" i="1"/>
  <c r="AF176" i="1"/>
  <c r="AF132" i="1"/>
  <c r="AF82" i="1"/>
  <c r="AF68" i="1"/>
  <c r="AG1" i="1"/>
  <c r="AF156" i="1"/>
  <c r="AF166" i="1"/>
  <c r="AF31" i="1"/>
  <c r="AF86" i="1"/>
  <c r="AF137" i="1"/>
  <c r="AF97" i="1"/>
  <c r="AF85" i="1"/>
  <c r="AF12" i="1"/>
  <c r="AF117" i="1"/>
  <c r="AF13" i="1"/>
  <c r="AF6" i="1"/>
  <c r="AF133" i="1"/>
  <c r="AF139" i="1"/>
  <c r="AF131" i="1"/>
  <c r="AF74" i="1"/>
  <c r="AF53" i="1"/>
  <c r="AF90" i="1"/>
  <c r="AF95" i="1"/>
  <c r="AF91" i="1"/>
  <c r="AF15" i="1"/>
  <c r="AF7" i="1"/>
  <c r="AF105" i="1"/>
  <c r="AF69" i="1"/>
  <c r="AF94" i="1"/>
  <c r="AF138" i="1"/>
  <c r="AF48" i="1"/>
  <c r="AF51" i="1"/>
  <c r="AF93" i="1"/>
  <c r="AF101" i="1"/>
  <c r="AF124" i="1"/>
  <c r="AF56" i="1"/>
  <c r="AF57" i="1"/>
  <c r="AF44" i="1"/>
  <c r="AF79" i="1"/>
  <c r="AF135" i="1"/>
  <c r="AF87" i="1"/>
  <c r="AF22" i="1"/>
  <c r="AF75" i="1"/>
  <c r="AF84" i="1"/>
  <c r="AF102" i="1"/>
  <c r="AF33" i="1"/>
  <c r="AF180" i="1"/>
  <c r="AF172" i="1"/>
  <c r="AF213" i="1"/>
  <c r="AF221" i="1"/>
  <c r="AF215" i="1"/>
  <c r="AF202" i="1"/>
  <c r="AF203" i="1"/>
  <c r="AF214" i="1"/>
  <c r="AF218" i="1"/>
  <c r="AF216" i="1"/>
  <c r="AF280" i="1"/>
  <c r="AF55" i="1"/>
  <c r="AF178" i="1"/>
  <c r="AF66" i="1"/>
  <c r="AF9" i="1"/>
  <c r="AF113" i="1"/>
  <c r="AF21" i="1"/>
  <c r="AF52" i="1"/>
  <c r="AF115" i="1"/>
  <c r="AF108" i="1"/>
  <c r="AF122" i="1"/>
  <c r="AF40" i="1"/>
  <c r="AF61" i="1"/>
  <c r="AF27" i="1"/>
  <c r="AF35" i="1"/>
  <c r="AF54" i="1"/>
  <c r="AF50" i="1"/>
  <c r="AF29" i="1"/>
  <c r="AF96" i="1"/>
  <c r="AF45" i="1"/>
  <c r="AF183" i="1"/>
  <c r="AF110" i="1"/>
  <c r="AF20" i="1"/>
  <c r="AF39" i="1"/>
  <c r="AF174" i="1"/>
  <c r="AF62" i="1"/>
  <c r="AF43" i="1"/>
  <c r="AF42" i="1"/>
  <c r="AF80" i="1"/>
  <c r="AF116" i="1"/>
  <c r="AF25" i="1"/>
  <c r="AF60" i="1"/>
  <c r="AF11" i="1"/>
  <c r="AF89" i="1"/>
  <c r="AF144" i="1"/>
  <c r="AF26" i="1"/>
  <c r="AF76" i="1"/>
  <c r="AF73" i="1"/>
  <c r="AF16" i="1"/>
  <c r="AF109" i="1"/>
  <c r="AF38" i="1"/>
  <c r="AF125" i="1"/>
  <c r="AF123" i="1"/>
  <c r="AF81" i="1"/>
  <c r="AF8" i="1"/>
  <c r="AF186" i="1"/>
  <c r="AF111" i="1"/>
  <c r="AF41" i="1"/>
  <c r="AF24" i="1"/>
  <c r="AF200" i="1"/>
  <c r="AF152" i="1"/>
  <c r="AF278" i="1"/>
  <c r="AF18" i="1"/>
  <c r="AF129" i="1"/>
  <c r="AF83" i="1"/>
  <c r="AF104" i="1"/>
  <c r="AF36" i="1"/>
  <c r="AF188" i="1"/>
  <c r="AF181" i="1"/>
  <c r="AF153" i="1"/>
  <c r="AF281" i="1"/>
  <c r="AF212" i="1"/>
  <c r="AF222" i="1"/>
  <c r="AF58" i="1"/>
  <c r="AF175" i="1"/>
  <c r="AF185" i="1"/>
  <c r="AF170" i="1"/>
  <c r="AF63" i="1"/>
  <c r="AF136" i="1"/>
  <c r="AF71" i="1"/>
  <c r="AF120" i="1"/>
  <c r="AF167" i="1"/>
  <c r="AF163" i="1"/>
  <c r="AF282" i="1"/>
  <c r="AF49" i="1"/>
  <c r="AF72" i="1"/>
  <c r="AF88" i="1"/>
  <c r="AF37" i="1"/>
  <c r="AF159" i="1"/>
  <c r="AF119" i="1"/>
  <c r="AF130" i="1"/>
  <c r="AF142" i="1"/>
  <c r="AF28" i="1"/>
  <c r="AF118" i="1"/>
  <c r="AF154" i="1"/>
  <c r="AF189" i="1"/>
  <c r="AF161" i="1"/>
  <c r="AF169" i="1"/>
  <c r="AF59" i="1"/>
  <c r="AF70" i="1"/>
  <c r="AF65" i="1"/>
  <c r="AF164" i="1"/>
  <c r="AF78" i="1"/>
  <c r="AF99" i="1"/>
  <c r="AF19" i="1"/>
  <c r="AF112" i="1"/>
  <c r="AF34" i="1"/>
  <c r="AF107" i="1"/>
  <c r="AF77" i="1"/>
  <c r="AF98" i="1"/>
  <c r="AF64" i="1"/>
  <c r="AF127" i="1"/>
  <c r="AF106" i="1"/>
  <c r="AF134" i="1"/>
  <c r="AF187" i="1"/>
  <c r="AF23" i="1"/>
  <c r="AF14" i="1"/>
  <c r="AF162" i="1"/>
  <c r="AF128" i="1"/>
  <c r="AF32" i="1"/>
  <c r="AF141" i="1"/>
  <c r="AF47" i="1"/>
  <c r="AF100" i="1"/>
  <c r="AF173" i="1"/>
  <c r="AF182" i="1"/>
  <c r="AF220" i="1"/>
  <c r="AF204" i="1" l="1"/>
  <c r="AG282" i="1"/>
  <c r="AG261" i="1"/>
  <c r="AG251" i="1"/>
  <c r="AG260" i="1"/>
  <c r="AG235" i="1"/>
  <c r="AG245" i="1"/>
  <c r="AG278" i="1"/>
  <c r="AG262" i="1"/>
  <c r="AG246" i="1"/>
  <c r="AG258" i="1"/>
  <c r="AG239" i="1"/>
  <c r="AG240" i="1"/>
  <c r="AG238" i="1"/>
  <c r="AG236" i="1"/>
  <c r="AG241" i="1"/>
  <c r="AG242" i="1"/>
  <c r="AG255" i="1"/>
  <c r="AG256" i="1"/>
  <c r="AG232" i="1"/>
  <c r="AG231" i="1"/>
  <c r="AG230" i="1"/>
  <c r="AG249" i="1"/>
  <c r="AG250" i="1"/>
  <c r="AG216" i="1"/>
  <c r="AG218" i="1"/>
  <c r="AG214" i="1"/>
  <c r="AG202" i="1"/>
  <c r="AG254" i="1"/>
  <c r="AG253" i="1"/>
  <c r="AG233" i="1"/>
  <c r="AG153" i="1"/>
  <c r="AG163" i="1"/>
  <c r="AG161" i="1"/>
  <c r="AG169" i="1"/>
  <c r="AG257" i="1"/>
  <c r="AG237" i="1"/>
  <c r="AG259" i="1"/>
  <c r="AG252" i="1"/>
  <c r="AG234" i="1"/>
  <c r="AG203" i="1"/>
  <c r="AG167" i="1"/>
  <c r="AG182" i="1"/>
  <c r="AG164" i="1"/>
  <c r="AG181" i="1"/>
  <c r="AG173" i="1"/>
  <c r="AG188" i="1"/>
  <c r="AG36" i="1"/>
  <c r="AG118" i="1"/>
  <c r="AG191" i="1"/>
  <c r="AG155" i="1"/>
  <c r="AG166" i="1"/>
  <c r="AG168" i="1"/>
  <c r="AG154" i="1"/>
  <c r="AG177" i="1"/>
  <c r="AG120" i="1"/>
  <c r="AG28" i="1"/>
  <c r="AG65" i="1"/>
  <c r="AG142" i="1"/>
  <c r="AG71" i="1"/>
  <c r="AG104" i="1"/>
  <c r="AG100" i="1"/>
  <c r="AG201" i="1"/>
  <c r="AG189" i="1"/>
  <c r="AG114" i="1"/>
  <c r="AG30" i="1"/>
  <c r="AG121" i="1"/>
  <c r="AG17" i="1"/>
  <c r="AG143" i="1"/>
  <c r="AG67" i="1"/>
  <c r="AG103" i="1"/>
  <c r="AG82" i="1"/>
  <c r="AG45" i="1"/>
  <c r="AG129" i="1"/>
  <c r="AG68" i="1"/>
  <c r="AG184" i="1"/>
  <c r="AG37" i="1"/>
  <c r="AG23" i="1"/>
  <c r="AG86" i="1"/>
  <c r="AG47" i="1"/>
  <c r="AG137" i="1"/>
  <c r="AG131" i="1"/>
  <c r="AG119" i="1"/>
  <c r="AG74" i="1"/>
  <c r="AG70" i="1"/>
  <c r="AG12" i="1"/>
  <c r="AG18" i="1"/>
  <c r="AG117" i="1"/>
  <c r="AG59" i="1"/>
  <c r="AG53" i="1"/>
  <c r="AG96" i="1"/>
  <c r="AG83" i="1"/>
  <c r="AG133" i="1"/>
  <c r="AG130" i="1"/>
  <c r="AG63" i="1"/>
  <c r="AG136" i="1"/>
  <c r="AG98" i="1"/>
  <c r="AG125" i="1"/>
  <c r="AG54" i="1"/>
  <c r="AG8" i="1"/>
  <c r="AG16" i="1"/>
  <c r="AG35" i="1"/>
  <c r="AH1" i="1"/>
  <c r="AG75" i="1"/>
  <c r="AG50" i="1"/>
  <c r="AG106" i="1"/>
  <c r="AG111" i="1"/>
  <c r="AG46" i="1"/>
  <c r="AG29" i="1"/>
  <c r="AG38" i="1"/>
  <c r="AG22" i="1"/>
  <c r="AG109" i="1"/>
  <c r="AG87" i="1"/>
  <c r="AG7" i="1"/>
  <c r="AG186" i="1"/>
  <c r="AG126" i="1"/>
  <c r="AG41" i="1"/>
  <c r="AG91" i="1"/>
  <c r="AG21" i="1"/>
  <c r="AG43" i="1"/>
  <c r="AG60" i="1"/>
  <c r="AG80" i="1"/>
  <c r="AG95" i="1"/>
  <c r="AG62" i="1"/>
  <c r="AG115" i="1"/>
  <c r="AG127" i="1"/>
  <c r="AG85" i="1"/>
  <c r="AG139" i="1"/>
  <c r="AG76" i="1"/>
  <c r="AG73" i="1"/>
  <c r="AG79" i="1"/>
  <c r="AG134" i="1"/>
  <c r="AG141" i="1"/>
  <c r="AG58" i="1"/>
  <c r="AG132" i="1"/>
  <c r="AG179" i="1"/>
  <c r="AG165" i="1"/>
  <c r="AG162" i="1"/>
  <c r="AG212" i="1"/>
  <c r="AG220" i="1"/>
  <c r="AG283" i="1"/>
  <c r="AG32" i="1"/>
  <c r="AG99" i="1"/>
  <c r="AG19" i="1"/>
  <c r="AG81" i="1"/>
  <c r="AG6" i="1"/>
  <c r="AG25" i="1"/>
  <c r="AG15" i="1"/>
  <c r="AG77" i="1"/>
  <c r="AG11" i="1"/>
  <c r="AG48" i="1"/>
  <c r="AG101" i="1"/>
  <c r="AG124" i="1"/>
  <c r="AG56" i="1"/>
  <c r="AG57" i="1"/>
  <c r="AG93" i="1"/>
  <c r="AG44" i="1"/>
  <c r="AG27" i="1"/>
  <c r="AG183" i="1"/>
  <c r="AG84" i="1"/>
  <c r="AG24" i="1"/>
  <c r="AG178" i="1"/>
  <c r="AG49" i="1"/>
  <c r="AG13" i="1"/>
  <c r="AG52" i="1"/>
  <c r="AG66" i="1"/>
  <c r="AG90" i="1"/>
  <c r="AG107" i="1"/>
  <c r="AG97" i="1"/>
  <c r="AG42" i="1"/>
  <c r="AG34" i="1"/>
  <c r="AG64" i="1"/>
  <c r="AG122" i="1"/>
  <c r="AG40" i="1"/>
  <c r="AG135" i="1"/>
  <c r="AG31" i="1"/>
  <c r="AG102" i="1"/>
  <c r="AG116" i="1"/>
  <c r="AG69" i="1"/>
  <c r="AG144" i="1"/>
  <c r="AG51" i="1"/>
  <c r="AG61" i="1"/>
  <c r="AG123" i="1"/>
  <c r="AG33" i="1"/>
  <c r="AG88" i="1"/>
  <c r="AG187" i="1"/>
  <c r="AG170" i="1"/>
  <c r="AG176" i="1"/>
  <c r="AG14" i="1"/>
  <c r="AG157" i="1"/>
  <c r="AG190" i="1"/>
  <c r="AG172" i="1"/>
  <c r="AG215" i="1"/>
  <c r="AG217" i="1"/>
  <c r="AG280" i="1"/>
  <c r="AG158" i="1"/>
  <c r="AG171" i="1"/>
  <c r="AG221" i="1"/>
  <c r="AG219" i="1"/>
  <c r="AG174" i="1"/>
  <c r="AG138" i="1"/>
  <c r="AG89" i="1"/>
  <c r="AG110" i="1"/>
  <c r="AG55" i="1"/>
  <c r="AG159" i="1"/>
  <c r="AG160" i="1"/>
  <c r="AG222" i="1"/>
  <c r="AG213" i="1"/>
  <c r="AG279" i="1"/>
  <c r="AG152" i="1"/>
  <c r="AG78" i="1"/>
  <c r="AG105" i="1"/>
  <c r="AG72" i="1"/>
  <c r="AG113" i="1"/>
  <c r="AG128" i="1"/>
  <c r="AG20" i="1"/>
  <c r="AG39" i="1"/>
  <c r="AG9" i="1"/>
  <c r="AG94" i="1"/>
  <c r="AG108" i="1"/>
  <c r="AG180" i="1"/>
  <c r="AG175" i="1"/>
  <c r="AG185" i="1"/>
  <c r="AG281" i="1"/>
  <c r="AG112" i="1"/>
  <c r="AG26" i="1"/>
  <c r="AG156" i="1"/>
  <c r="AG192" i="1"/>
  <c r="AG200" i="1"/>
  <c r="AH282" i="1" l="1"/>
  <c r="AH246" i="1"/>
  <c r="AH262" i="1"/>
  <c r="AH280" i="1"/>
  <c r="AH258" i="1"/>
  <c r="AH261" i="1"/>
  <c r="AH239" i="1"/>
  <c r="AH240" i="1"/>
  <c r="AH238" i="1"/>
  <c r="AH251" i="1"/>
  <c r="AH260" i="1"/>
  <c r="AH235" i="1"/>
  <c r="AH245" i="1"/>
  <c r="AH241" i="1"/>
  <c r="AH242" i="1"/>
  <c r="AH255" i="1"/>
  <c r="AH236" i="1"/>
  <c r="AH249" i="1"/>
  <c r="AH250" i="1"/>
  <c r="AH256" i="1"/>
  <c r="AH232" i="1"/>
  <c r="AH231" i="1"/>
  <c r="AH230" i="1"/>
  <c r="AH257" i="1"/>
  <c r="AH254" i="1"/>
  <c r="AH253" i="1"/>
  <c r="AH233" i="1"/>
  <c r="AH216" i="1"/>
  <c r="AH237" i="1"/>
  <c r="AH259" i="1"/>
  <c r="AH252" i="1"/>
  <c r="AH234" i="1"/>
  <c r="AH203" i="1"/>
  <c r="AH218" i="1"/>
  <c r="AH202" i="1"/>
  <c r="AH153" i="1"/>
  <c r="AH152" i="1"/>
  <c r="AH163" i="1"/>
  <c r="AH161" i="1"/>
  <c r="AH167" i="1"/>
  <c r="AH189" i="1"/>
  <c r="AH182" i="1"/>
  <c r="AH154" i="1"/>
  <c r="AH164" i="1"/>
  <c r="AH215" i="1"/>
  <c r="AH213" i="1"/>
  <c r="AH221" i="1"/>
  <c r="AH169" i="1"/>
  <c r="AH14" i="1"/>
  <c r="AH23" i="1"/>
  <c r="AH214" i="1"/>
  <c r="AH156" i="1"/>
  <c r="AH157" i="1"/>
  <c r="AH181" i="1"/>
  <c r="AH173" i="1"/>
  <c r="AH188" i="1"/>
  <c r="AH118" i="1"/>
  <c r="AH200" i="1"/>
  <c r="AH47" i="1"/>
  <c r="AH127" i="1"/>
  <c r="AH190" i="1"/>
  <c r="AH36" i="1"/>
  <c r="AH83" i="1"/>
  <c r="AH130" i="1"/>
  <c r="AH63" i="1"/>
  <c r="AH119" i="1"/>
  <c r="AH70" i="1"/>
  <c r="AH18" i="1"/>
  <c r="AH59" i="1"/>
  <c r="AH136" i="1"/>
  <c r="AH192" i="1"/>
  <c r="AH179" i="1"/>
  <c r="AH28" i="1"/>
  <c r="AH104" i="1"/>
  <c r="AH120" i="1"/>
  <c r="AH71" i="1"/>
  <c r="AH75" i="1"/>
  <c r="AH61" i="1"/>
  <c r="AH50" i="1"/>
  <c r="AH73" i="1"/>
  <c r="AH106" i="1"/>
  <c r="AH122" i="1"/>
  <c r="AH111" i="1"/>
  <c r="AH44" i="1"/>
  <c r="AH109" i="1"/>
  <c r="AH51" i="1"/>
  <c r="AH65" i="1"/>
  <c r="AH100" i="1"/>
  <c r="AH123" i="1"/>
  <c r="AH138" i="1"/>
  <c r="AH115" i="1"/>
  <c r="AH125" i="1"/>
  <c r="AH40" i="1"/>
  <c r="AH54" i="1"/>
  <c r="AH35" i="1"/>
  <c r="AI1" i="1"/>
  <c r="AH142" i="1"/>
  <c r="AH69" i="1"/>
  <c r="AH29" i="1"/>
  <c r="AH79" i="1"/>
  <c r="AH38" i="1"/>
  <c r="AH22" i="1"/>
  <c r="AH108" i="1"/>
  <c r="AH93" i="1"/>
  <c r="AH87" i="1"/>
  <c r="AH165" i="1"/>
  <c r="AH129" i="1"/>
  <c r="AH27" i="1"/>
  <c r="AH41" i="1"/>
  <c r="AH76" i="1"/>
  <c r="AH16" i="1"/>
  <c r="AH64" i="1"/>
  <c r="AH174" i="1"/>
  <c r="AH99" i="1"/>
  <c r="AH19" i="1"/>
  <c r="AH81" i="1"/>
  <c r="AH7" i="1"/>
  <c r="AH113" i="1"/>
  <c r="AH116" i="1"/>
  <c r="AH112" i="1"/>
  <c r="AH21" i="1"/>
  <c r="AH52" i="1"/>
  <c r="AH13" i="1"/>
  <c r="AH77" i="1"/>
  <c r="AH97" i="1"/>
  <c r="AH98" i="1"/>
  <c r="AH9" i="1"/>
  <c r="AH42" i="1"/>
  <c r="AH34" i="1"/>
  <c r="AH32" i="1"/>
  <c r="AH45" i="1"/>
  <c r="AH84" i="1"/>
  <c r="AH134" i="1"/>
  <c r="AH96" i="1"/>
  <c r="AH53" i="1"/>
  <c r="AH131" i="1"/>
  <c r="AH89" i="1"/>
  <c r="AH144" i="1"/>
  <c r="AH26" i="1"/>
  <c r="AH183" i="1"/>
  <c r="AH139" i="1"/>
  <c r="AH24" i="1"/>
  <c r="AH88" i="1"/>
  <c r="AH68" i="1"/>
  <c r="AH82" i="1"/>
  <c r="AH143" i="1"/>
  <c r="AH114" i="1"/>
  <c r="AH170" i="1"/>
  <c r="AH166" i="1"/>
  <c r="AH191" i="1"/>
  <c r="AH171" i="1"/>
  <c r="AH158" i="1"/>
  <c r="AH201" i="1"/>
  <c r="AH212" i="1"/>
  <c r="AH220" i="1"/>
  <c r="AH279" i="1"/>
  <c r="AH78" i="1"/>
  <c r="AH72" i="1"/>
  <c r="AH11" i="1"/>
  <c r="AH90" i="1"/>
  <c r="AH25" i="1"/>
  <c r="AH48" i="1"/>
  <c r="AH186" i="1"/>
  <c r="AH117" i="1"/>
  <c r="AH31" i="1"/>
  <c r="AH85" i="1"/>
  <c r="AH102" i="1"/>
  <c r="AH33" i="1"/>
  <c r="AH178" i="1"/>
  <c r="AH91" i="1"/>
  <c r="AH49" i="1"/>
  <c r="AH66" i="1"/>
  <c r="AH60" i="1"/>
  <c r="AH12" i="1"/>
  <c r="AH101" i="1"/>
  <c r="AH124" i="1"/>
  <c r="AH56" i="1"/>
  <c r="AH57" i="1"/>
  <c r="AH135" i="1"/>
  <c r="AH110" i="1"/>
  <c r="AH8" i="1"/>
  <c r="AH39" i="1"/>
  <c r="AH105" i="1"/>
  <c r="AH128" i="1"/>
  <c r="AH55" i="1"/>
  <c r="AH137" i="1"/>
  <c r="AH30" i="1"/>
  <c r="AH175" i="1"/>
  <c r="AH185" i="1"/>
  <c r="AH162" i="1"/>
  <c r="AH222" i="1"/>
  <c r="AH219" i="1"/>
  <c r="AH283" i="1"/>
  <c r="AH281" i="1"/>
  <c r="AH176" i="1"/>
  <c r="AH155" i="1"/>
  <c r="AH217" i="1"/>
  <c r="AH168" i="1"/>
  <c r="AH107" i="1"/>
  <c r="AH121" i="1"/>
  <c r="AH172" i="1"/>
  <c r="AH20" i="1"/>
  <c r="AH95" i="1"/>
  <c r="AH62" i="1"/>
  <c r="AH6" i="1"/>
  <c r="AH126" i="1"/>
  <c r="AH133" i="1"/>
  <c r="AH86" i="1"/>
  <c r="AH177" i="1"/>
  <c r="AH74" i="1"/>
  <c r="AH37" i="1"/>
  <c r="AH67" i="1"/>
  <c r="AH278" i="1"/>
  <c r="AH94" i="1"/>
  <c r="AH15" i="1"/>
  <c r="AH43" i="1"/>
  <c r="AH80" i="1"/>
  <c r="AH141" i="1"/>
  <c r="AH58" i="1"/>
  <c r="AH180" i="1"/>
  <c r="AH132" i="1"/>
  <c r="AH46" i="1"/>
  <c r="AH103" i="1"/>
  <c r="AH17" i="1"/>
  <c r="AH160" i="1"/>
  <c r="AH184" i="1"/>
  <c r="AH187" i="1"/>
  <c r="AH159" i="1"/>
  <c r="AH204" i="1" l="1"/>
  <c r="AI204" i="1" s="1"/>
  <c r="AI283" i="1"/>
  <c r="AI246" i="1"/>
  <c r="AI280" i="1"/>
  <c r="AI251" i="1"/>
  <c r="AI258" i="1"/>
  <c r="AI260" i="1"/>
  <c r="AI235" i="1"/>
  <c r="AI245" i="1"/>
  <c r="AI282" i="1"/>
  <c r="AI241" i="1"/>
  <c r="AI242" i="1"/>
  <c r="AI255" i="1"/>
  <c r="AI256" i="1"/>
  <c r="AI261" i="1"/>
  <c r="AI239" i="1"/>
  <c r="AI240" i="1"/>
  <c r="AI238" i="1"/>
  <c r="AI236" i="1"/>
  <c r="AI232" i="1"/>
  <c r="AI231" i="1"/>
  <c r="AI230" i="1"/>
  <c r="AI254" i="1"/>
  <c r="AI253" i="1"/>
  <c r="AI233" i="1"/>
  <c r="AI219" i="1"/>
  <c r="AI217" i="1"/>
  <c r="AI257" i="1"/>
  <c r="AI158" i="1"/>
  <c r="AI171" i="1"/>
  <c r="AI262" i="1"/>
  <c r="AI249" i="1"/>
  <c r="AI250" i="1"/>
  <c r="AI202" i="1"/>
  <c r="AI237" i="1"/>
  <c r="AI259" i="1"/>
  <c r="AI252" i="1"/>
  <c r="AI234" i="1"/>
  <c r="AI214" i="1"/>
  <c r="AI216" i="1"/>
  <c r="AI218" i="1"/>
  <c r="AI153" i="1"/>
  <c r="AI163" i="1"/>
  <c r="AI176" i="1"/>
  <c r="AI160" i="1"/>
  <c r="AI161" i="1"/>
  <c r="AI189" i="1"/>
  <c r="AI154" i="1"/>
  <c r="AI36" i="1"/>
  <c r="AI120" i="1"/>
  <c r="AI28" i="1"/>
  <c r="AI65" i="1"/>
  <c r="AI142" i="1"/>
  <c r="AI71" i="1"/>
  <c r="AI104" i="1"/>
  <c r="AI100" i="1"/>
  <c r="AI83" i="1"/>
  <c r="AI47" i="1"/>
  <c r="AI129" i="1"/>
  <c r="AI136" i="1"/>
  <c r="AI130" i="1"/>
  <c r="AI182" i="1"/>
  <c r="AI162" i="1"/>
  <c r="AI173" i="1"/>
  <c r="AI63" i="1"/>
  <c r="AI167" i="1"/>
  <c r="AI181" i="1"/>
  <c r="AI125" i="1"/>
  <c r="AI29" i="1"/>
  <c r="AI75" i="1"/>
  <c r="AI41" i="1"/>
  <c r="AI38" i="1"/>
  <c r="AI50" i="1"/>
  <c r="AI106" i="1"/>
  <c r="AI87" i="1"/>
  <c r="AI164" i="1"/>
  <c r="AI126" i="1"/>
  <c r="AI123" i="1"/>
  <c r="AI22" i="1"/>
  <c r="AI109" i="1"/>
  <c r="AI54" i="1"/>
  <c r="AI111" i="1"/>
  <c r="AI188" i="1"/>
  <c r="AI14" i="1"/>
  <c r="AI33" i="1"/>
  <c r="AI102" i="1"/>
  <c r="AI45" i="1"/>
  <c r="AI127" i="1"/>
  <c r="AI61" i="1"/>
  <c r="AI122" i="1"/>
  <c r="AI55" i="1"/>
  <c r="AI110" i="1"/>
  <c r="AI119" i="1"/>
  <c r="AI70" i="1"/>
  <c r="AI18" i="1"/>
  <c r="AI59" i="1"/>
  <c r="AI96" i="1"/>
  <c r="AI79" i="1"/>
  <c r="AI44" i="1"/>
  <c r="AI108" i="1"/>
  <c r="AI93" i="1"/>
  <c r="AI51" i="1"/>
  <c r="AI24" i="1"/>
  <c r="AI16" i="1"/>
  <c r="AI35" i="1"/>
  <c r="AI25" i="1"/>
  <c r="AI118" i="1"/>
  <c r="AI58" i="1"/>
  <c r="AI141" i="1"/>
  <c r="AI27" i="1"/>
  <c r="AI40" i="1"/>
  <c r="AI76" i="1"/>
  <c r="AI97" i="1"/>
  <c r="AJ1" i="1"/>
  <c r="AI60" i="1"/>
  <c r="AI72" i="1"/>
  <c r="AI73" i="1"/>
  <c r="AI105" i="1"/>
  <c r="AI99" i="1"/>
  <c r="AI19" i="1"/>
  <c r="AI81" i="1"/>
  <c r="AI113" i="1"/>
  <c r="AI78" i="1"/>
  <c r="AI115" i="1"/>
  <c r="AI89" i="1"/>
  <c r="AI144" i="1"/>
  <c r="AI26" i="1"/>
  <c r="AI53" i="1"/>
  <c r="AI131" i="1"/>
  <c r="AI139" i="1"/>
  <c r="AI178" i="1"/>
  <c r="AI37" i="1"/>
  <c r="AI137" i="1"/>
  <c r="AI86" i="1"/>
  <c r="AI17" i="1"/>
  <c r="AI185" i="1"/>
  <c r="AI170" i="1"/>
  <c r="AI156" i="1"/>
  <c r="AI152" i="1"/>
  <c r="AI166" i="1"/>
  <c r="AI191" i="1"/>
  <c r="AI201" i="1"/>
  <c r="AI212" i="1"/>
  <c r="AI220" i="1"/>
  <c r="AI203" i="1"/>
  <c r="AI278" i="1"/>
  <c r="AI20" i="1"/>
  <c r="AI39" i="1"/>
  <c r="AI49" i="1"/>
  <c r="AI174" i="1"/>
  <c r="AI62" i="1"/>
  <c r="AI43" i="1"/>
  <c r="AI80" i="1"/>
  <c r="AI66" i="1"/>
  <c r="AI6" i="1"/>
  <c r="AI52" i="1"/>
  <c r="AI11" i="1"/>
  <c r="AI138" i="1"/>
  <c r="AI48" i="1"/>
  <c r="AI117" i="1"/>
  <c r="AI134" i="1"/>
  <c r="AI135" i="1"/>
  <c r="AI183" i="1"/>
  <c r="AI42" i="1"/>
  <c r="AI34" i="1"/>
  <c r="AI128" i="1"/>
  <c r="AI112" i="1"/>
  <c r="AI91" i="1"/>
  <c r="AI107" i="1"/>
  <c r="AI77" i="1"/>
  <c r="AI90" i="1"/>
  <c r="AI21" i="1"/>
  <c r="AI98" i="1"/>
  <c r="AI69" i="1"/>
  <c r="AI32" i="1"/>
  <c r="AI64" i="1"/>
  <c r="AI101" i="1"/>
  <c r="AI124" i="1"/>
  <c r="AI56" i="1"/>
  <c r="AI57" i="1"/>
  <c r="AI186" i="1"/>
  <c r="AI12" i="1"/>
  <c r="AI85" i="1"/>
  <c r="AI9" i="1"/>
  <c r="AI84" i="1"/>
  <c r="AI187" i="1"/>
  <c r="AI143" i="1"/>
  <c r="AI30" i="1"/>
  <c r="AI200" i="1"/>
  <c r="AI192" i="1"/>
  <c r="AI155" i="1"/>
  <c r="AI168" i="1"/>
  <c r="AI213" i="1"/>
  <c r="AI179" i="1"/>
  <c r="AI165" i="1"/>
  <c r="AI184" i="1"/>
  <c r="AI221" i="1"/>
  <c r="AI222" i="1"/>
  <c r="AI215" i="1"/>
  <c r="AI279" i="1"/>
  <c r="AI7" i="1"/>
  <c r="AI82" i="1"/>
  <c r="AI67" i="1"/>
  <c r="AI175" i="1"/>
  <c r="AI157" i="1"/>
  <c r="AI169" i="1"/>
  <c r="AI95" i="1"/>
  <c r="AI15" i="1"/>
  <c r="AI8" i="1"/>
  <c r="AI13" i="1"/>
  <c r="AI94" i="1"/>
  <c r="AI180" i="1"/>
  <c r="AI133" i="1"/>
  <c r="AI114" i="1"/>
  <c r="AI159" i="1"/>
  <c r="AI23" i="1"/>
  <c r="AI116" i="1"/>
  <c r="AI31" i="1"/>
  <c r="AI68" i="1"/>
  <c r="AI46" i="1"/>
  <c r="AI103" i="1"/>
  <c r="AI132" i="1"/>
  <c r="AI74" i="1"/>
  <c r="AI88" i="1"/>
  <c r="AI121" i="1"/>
  <c r="AI190" i="1"/>
  <c r="AI172" i="1"/>
  <c r="AI177" i="1"/>
  <c r="AI281" i="1"/>
  <c r="AJ251" i="1" l="1"/>
  <c r="AJ261" i="1"/>
  <c r="AJ260" i="1"/>
  <c r="AJ235" i="1"/>
  <c r="AJ245" i="1"/>
  <c r="AJ241" i="1"/>
  <c r="AJ242" i="1"/>
  <c r="AJ255" i="1"/>
  <c r="AJ283" i="1"/>
  <c r="AJ232" i="1"/>
  <c r="AJ231" i="1"/>
  <c r="AJ230" i="1"/>
  <c r="AJ258" i="1"/>
  <c r="AJ262" i="1"/>
  <c r="AJ236" i="1"/>
  <c r="AJ249" i="1"/>
  <c r="AJ250" i="1"/>
  <c r="AJ257" i="1"/>
  <c r="AJ237" i="1"/>
  <c r="AJ259" i="1"/>
  <c r="AJ252" i="1"/>
  <c r="AJ234" i="1"/>
  <c r="AJ246" i="1"/>
  <c r="AJ254" i="1"/>
  <c r="AJ253" i="1"/>
  <c r="AJ233" i="1"/>
  <c r="AJ240" i="1"/>
  <c r="AJ256" i="1"/>
  <c r="AJ220" i="1"/>
  <c r="AJ222" i="1"/>
  <c r="AJ212" i="1"/>
  <c r="AJ201" i="1"/>
  <c r="AJ238" i="1"/>
  <c r="AJ219" i="1"/>
  <c r="AJ217" i="1"/>
  <c r="AJ158" i="1"/>
  <c r="AJ171" i="1"/>
  <c r="AJ191" i="1"/>
  <c r="AJ155" i="1"/>
  <c r="AJ166" i="1"/>
  <c r="AJ239" i="1"/>
  <c r="AJ162" i="1"/>
  <c r="AJ184" i="1"/>
  <c r="AJ176" i="1"/>
  <c r="AJ160" i="1"/>
  <c r="AJ175" i="1"/>
  <c r="AJ132" i="1"/>
  <c r="AJ57" i="1"/>
  <c r="AJ26" i="1"/>
  <c r="AJ56" i="1"/>
  <c r="AJ144" i="1"/>
  <c r="AJ124" i="1"/>
  <c r="AJ89" i="1"/>
  <c r="AJ101" i="1"/>
  <c r="AJ86" i="1"/>
  <c r="AJ137" i="1"/>
  <c r="AJ168" i="1"/>
  <c r="AJ133" i="1"/>
  <c r="AK1" i="1"/>
  <c r="AJ177" i="1"/>
  <c r="AJ46" i="1"/>
  <c r="AJ30" i="1"/>
  <c r="AJ67" i="1"/>
  <c r="AJ82" i="1"/>
  <c r="AJ68" i="1"/>
  <c r="AJ78" i="1"/>
  <c r="AJ77" i="1"/>
  <c r="AJ21" i="1"/>
  <c r="AJ107" i="1"/>
  <c r="AJ116" i="1"/>
  <c r="AJ159" i="1"/>
  <c r="AJ114" i="1"/>
  <c r="AJ143" i="1"/>
  <c r="AJ135" i="1"/>
  <c r="AJ121" i="1"/>
  <c r="AJ103" i="1"/>
  <c r="AJ98" i="1"/>
  <c r="AJ25" i="1"/>
  <c r="AJ62" i="1"/>
  <c r="AJ113" i="1"/>
  <c r="AJ13" i="1"/>
  <c r="AJ17" i="1"/>
  <c r="AJ131" i="1"/>
  <c r="AJ74" i="1"/>
  <c r="AJ12" i="1"/>
  <c r="AJ117" i="1"/>
  <c r="AJ53" i="1"/>
  <c r="AJ97" i="1"/>
  <c r="AJ60" i="1"/>
  <c r="AJ72" i="1"/>
  <c r="AJ105" i="1"/>
  <c r="AJ52" i="1"/>
  <c r="AJ95" i="1"/>
  <c r="AJ90" i="1"/>
  <c r="AJ6" i="1"/>
  <c r="AJ43" i="1"/>
  <c r="AJ91" i="1"/>
  <c r="AJ39" i="1"/>
  <c r="AJ34" i="1"/>
  <c r="AJ81" i="1"/>
  <c r="AJ64" i="1"/>
  <c r="AJ73" i="1"/>
  <c r="AJ186" i="1"/>
  <c r="AJ108" i="1"/>
  <c r="AJ111" i="1"/>
  <c r="AJ106" i="1"/>
  <c r="AJ41" i="1"/>
  <c r="AJ96" i="1"/>
  <c r="AJ85" i="1"/>
  <c r="AJ102" i="1"/>
  <c r="AJ33" i="1"/>
  <c r="AJ37" i="1"/>
  <c r="AJ185" i="1"/>
  <c r="AJ59" i="1"/>
  <c r="AJ18" i="1"/>
  <c r="AJ70" i="1"/>
  <c r="AJ119" i="1"/>
  <c r="AJ63" i="1"/>
  <c r="AJ130" i="1"/>
  <c r="AJ136" i="1"/>
  <c r="AJ129" i="1"/>
  <c r="AJ47" i="1"/>
  <c r="AJ83" i="1"/>
  <c r="AJ100" i="1"/>
  <c r="AJ104" i="1"/>
  <c r="AJ71" i="1"/>
  <c r="AJ142" i="1"/>
  <c r="AJ65" i="1"/>
  <c r="AJ28" i="1"/>
  <c r="AJ120" i="1"/>
  <c r="AJ118" i="1"/>
  <c r="AJ156" i="1"/>
  <c r="AJ23" i="1"/>
  <c r="AJ190" i="1"/>
  <c r="AJ200" i="1"/>
  <c r="AJ161" i="1"/>
  <c r="AJ281" i="1"/>
  <c r="AJ55" i="1"/>
  <c r="AJ180" i="1"/>
  <c r="AJ48" i="1"/>
  <c r="AJ49" i="1"/>
  <c r="AJ32" i="1"/>
  <c r="AJ66" i="1"/>
  <c r="AJ20" i="1"/>
  <c r="AJ42" i="1"/>
  <c r="AJ99" i="1"/>
  <c r="AJ69" i="1"/>
  <c r="AJ94" i="1"/>
  <c r="AJ138" i="1"/>
  <c r="AJ122" i="1"/>
  <c r="AJ51" i="1"/>
  <c r="AJ93" i="1"/>
  <c r="AJ44" i="1"/>
  <c r="AJ79" i="1"/>
  <c r="AJ87" i="1"/>
  <c r="AJ22" i="1"/>
  <c r="AJ75" i="1"/>
  <c r="AJ123" i="1"/>
  <c r="AJ31" i="1"/>
  <c r="AJ110" i="1"/>
  <c r="AJ178" i="1"/>
  <c r="AJ15" i="1"/>
  <c r="AJ8" i="1"/>
  <c r="AJ112" i="1"/>
  <c r="AJ115" i="1"/>
  <c r="AJ127" i="1"/>
  <c r="AJ40" i="1"/>
  <c r="AJ27" i="1"/>
  <c r="AJ35" i="1"/>
  <c r="AJ54" i="1"/>
  <c r="AJ50" i="1"/>
  <c r="AJ29" i="1"/>
  <c r="AJ126" i="1"/>
  <c r="AJ134" i="1"/>
  <c r="AJ174" i="1"/>
  <c r="AJ61" i="1"/>
  <c r="AJ45" i="1"/>
  <c r="AJ76" i="1"/>
  <c r="AJ38" i="1"/>
  <c r="AJ139" i="1"/>
  <c r="AJ187" i="1"/>
  <c r="AJ170" i="1"/>
  <c r="AJ192" i="1"/>
  <c r="AJ179" i="1"/>
  <c r="AJ157" i="1"/>
  <c r="AJ173" i="1"/>
  <c r="AJ164" i="1"/>
  <c r="AJ182" i="1"/>
  <c r="AJ167" i="1"/>
  <c r="AJ163" i="1"/>
  <c r="AJ282" i="1"/>
  <c r="AJ14" i="1"/>
  <c r="AJ213" i="1"/>
  <c r="AJ214" i="1"/>
  <c r="AJ216" i="1"/>
  <c r="AJ188" i="1"/>
  <c r="AJ181" i="1"/>
  <c r="AJ154" i="1"/>
  <c r="AJ169" i="1"/>
  <c r="AJ221" i="1"/>
  <c r="AJ202" i="1"/>
  <c r="AJ279" i="1"/>
  <c r="AJ80" i="1"/>
  <c r="AJ24" i="1"/>
  <c r="AJ172" i="1"/>
  <c r="AJ152" i="1"/>
  <c r="AJ215" i="1"/>
  <c r="AJ218" i="1"/>
  <c r="AJ128" i="1"/>
  <c r="AJ19" i="1"/>
  <c r="AJ11" i="1"/>
  <c r="AJ16" i="1"/>
  <c r="AJ183" i="1"/>
  <c r="AJ84" i="1"/>
  <c r="AJ141" i="1"/>
  <c r="AJ58" i="1"/>
  <c r="AJ88" i="1"/>
  <c r="AJ7" i="1"/>
  <c r="AJ109" i="1"/>
  <c r="AJ125" i="1"/>
  <c r="AJ36" i="1"/>
  <c r="AJ165" i="1"/>
  <c r="AJ189" i="1"/>
  <c r="AJ153" i="1"/>
  <c r="AJ278" i="1"/>
  <c r="AJ280" i="1"/>
  <c r="AJ9" i="1"/>
  <c r="AJ203" i="1"/>
  <c r="AJ204" i="1" l="1"/>
  <c r="AK204" i="1" s="1"/>
  <c r="AK282" i="1"/>
  <c r="AK261" i="1"/>
  <c r="AK260" i="1"/>
  <c r="AK235" i="1"/>
  <c r="AK245" i="1"/>
  <c r="AK246" i="1"/>
  <c r="AK262" i="1"/>
  <c r="AK251" i="1"/>
  <c r="AK239" i="1"/>
  <c r="AK240" i="1"/>
  <c r="AK238" i="1"/>
  <c r="AK236" i="1"/>
  <c r="AK256" i="1"/>
  <c r="AK249" i="1"/>
  <c r="AK250" i="1"/>
  <c r="AK232" i="1"/>
  <c r="AK231" i="1"/>
  <c r="AK230" i="1"/>
  <c r="AK257" i="1"/>
  <c r="AK241" i="1"/>
  <c r="AK255" i="1"/>
  <c r="AK202" i="1"/>
  <c r="AK258" i="1"/>
  <c r="AK237" i="1"/>
  <c r="AK259" i="1"/>
  <c r="AK252" i="1"/>
  <c r="AK234" i="1"/>
  <c r="AK218" i="1"/>
  <c r="AK214" i="1"/>
  <c r="AK203" i="1"/>
  <c r="AK161" i="1"/>
  <c r="AK153" i="1"/>
  <c r="AK163" i="1"/>
  <c r="AK254" i="1"/>
  <c r="AK253" i="1"/>
  <c r="AK233" i="1"/>
  <c r="AK216" i="1"/>
  <c r="AK201" i="1"/>
  <c r="AK189" i="1"/>
  <c r="AK154" i="1"/>
  <c r="AK36" i="1"/>
  <c r="AK118" i="1"/>
  <c r="AK169" i="1"/>
  <c r="AK168" i="1"/>
  <c r="AK184" i="1"/>
  <c r="AK177" i="1"/>
  <c r="AK181" i="1"/>
  <c r="AK173" i="1"/>
  <c r="AK188" i="1"/>
  <c r="AK167" i="1"/>
  <c r="AK166" i="1"/>
  <c r="AK242" i="1"/>
  <c r="AK191" i="1"/>
  <c r="AK164" i="1"/>
  <c r="AK114" i="1"/>
  <c r="AK30" i="1"/>
  <c r="AK121" i="1"/>
  <c r="AK17" i="1"/>
  <c r="AK143" i="1"/>
  <c r="AK67" i="1"/>
  <c r="AK103" i="1"/>
  <c r="AK155" i="1"/>
  <c r="AK37" i="1"/>
  <c r="AK23" i="1"/>
  <c r="AK83" i="1"/>
  <c r="AK133" i="1"/>
  <c r="AK130" i="1"/>
  <c r="AK46" i="1"/>
  <c r="AK136" i="1"/>
  <c r="AK185" i="1"/>
  <c r="AK120" i="1"/>
  <c r="AK28" i="1"/>
  <c r="AK65" i="1"/>
  <c r="AK142" i="1"/>
  <c r="AK71" i="1"/>
  <c r="AK104" i="1"/>
  <c r="AK100" i="1"/>
  <c r="AK82" i="1"/>
  <c r="AK129" i="1"/>
  <c r="AK68" i="1"/>
  <c r="AK119" i="1"/>
  <c r="AK70" i="1"/>
  <c r="AK18" i="1"/>
  <c r="AK59" i="1"/>
  <c r="AK96" i="1"/>
  <c r="AK80" i="1"/>
  <c r="AK75" i="1"/>
  <c r="AK20" i="1"/>
  <c r="AK112" i="1"/>
  <c r="AK182" i="1"/>
  <c r="AK63" i="1"/>
  <c r="AK131" i="1"/>
  <c r="AK74" i="1"/>
  <c r="AK12" i="1"/>
  <c r="AK117" i="1"/>
  <c r="AK53" i="1"/>
  <c r="AK29" i="1"/>
  <c r="AK38" i="1"/>
  <c r="AK22" i="1"/>
  <c r="AK109" i="1"/>
  <c r="AK87" i="1"/>
  <c r="AK41" i="1"/>
  <c r="AK54" i="1"/>
  <c r="AK35" i="1"/>
  <c r="AL1" i="1"/>
  <c r="AK62" i="1"/>
  <c r="AK107" i="1"/>
  <c r="AK95" i="1"/>
  <c r="AK128" i="1"/>
  <c r="AK111" i="1"/>
  <c r="AK47" i="1"/>
  <c r="AK137" i="1"/>
  <c r="AK98" i="1"/>
  <c r="AK125" i="1"/>
  <c r="AK16" i="1"/>
  <c r="AK86" i="1"/>
  <c r="AK77" i="1"/>
  <c r="AK39" i="1"/>
  <c r="AK50" i="1"/>
  <c r="AK106" i="1"/>
  <c r="AK9" i="1"/>
  <c r="AK6" i="1"/>
  <c r="AK25" i="1"/>
  <c r="AK8" i="1"/>
  <c r="AK11" i="1"/>
  <c r="AK48" i="1"/>
  <c r="AK101" i="1"/>
  <c r="AK124" i="1"/>
  <c r="AK56" i="1"/>
  <c r="AK57" i="1"/>
  <c r="AK51" i="1"/>
  <c r="AK108" i="1"/>
  <c r="AK61" i="1"/>
  <c r="AK126" i="1"/>
  <c r="AK183" i="1"/>
  <c r="AK84" i="1"/>
  <c r="AK159" i="1"/>
  <c r="AK170" i="1"/>
  <c r="AK14" i="1"/>
  <c r="AK157" i="1"/>
  <c r="AK192" i="1"/>
  <c r="AK152" i="1"/>
  <c r="AK171" i="1"/>
  <c r="AK158" i="1"/>
  <c r="AK222" i="1"/>
  <c r="AK281" i="1"/>
  <c r="AK279" i="1"/>
  <c r="AK88" i="1"/>
  <c r="AK174" i="1"/>
  <c r="AK13" i="1"/>
  <c r="AK52" i="1"/>
  <c r="AK15" i="1"/>
  <c r="AK90" i="1"/>
  <c r="AK7" i="1"/>
  <c r="AK97" i="1"/>
  <c r="AK42" i="1"/>
  <c r="AK34" i="1"/>
  <c r="AK64" i="1"/>
  <c r="AK66" i="1"/>
  <c r="AK45" i="1"/>
  <c r="AK102" i="1"/>
  <c r="AK141" i="1"/>
  <c r="AK33" i="1"/>
  <c r="AK58" i="1"/>
  <c r="AK135" i="1"/>
  <c r="AK76" i="1"/>
  <c r="AK73" i="1"/>
  <c r="AK79" i="1"/>
  <c r="AK139" i="1"/>
  <c r="AK178" i="1"/>
  <c r="AK78" i="1"/>
  <c r="AK105" i="1"/>
  <c r="AK72" i="1"/>
  <c r="AK99" i="1"/>
  <c r="AK19" i="1"/>
  <c r="AK81" i="1"/>
  <c r="AK113" i="1"/>
  <c r="AK116" i="1"/>
  <c r="AK32" i="1"/>
  <c r="AK69" i="1"/>
  <c r="AK94" i="1"/>
  <c r="AK138" i="1"/>
  <c r="AK49" i="1"/>
  <c r="AK89" i="1"/>
  <c r="AK144" i="1"/>
  <c r="AK26" i="1"/>
  <c r="AK186" i="1"/>
  <c r="AK93" i="1"/>
  <c r="AK44" i="1"/>
  <c r="AK27" i="1"/>
  <c r="AK123" i="1"/>
  <c r="AK85" i="1"/>
  <c r="AK24" i="1"/>
  <c r="AK180" i="1"/>
  <c r="AK160" i="1"/>
  <c r="AK165" i="1"/>
  <c r="AK156" i="1"/>
  <c r="AK172" i="1"/>
  <c r="AK212" i="1"/>
  <c r="AK213" i="1"/>
  <c r="AK283" i="1"/>
  <c r="AK200" i="1"/>
  <c r="AK220" i="1"/>
  <c r="AK21" i="1"/>
  <c r="AK55" i="1"/>
  <c r="AK190" i="1"/>
  <c r="AK215" i="1"/>
  <c r="AK217" i="1"/>
  <c r="AK91" i="1"/>
  <c r="AK60" i="1"/>
  <c r="AK115" i="1"/>
  <c r="AK127" i="1"/>
  <c r="AK110" i="1"/>
  <c r="AK40" i="1"/>
  <c r="AK134" i="1"/>
  <c r="AK221" i="1"/>
  <c r="AK280" i="1"/>
  <c r="AK31" i="1"/>
  <c r="AK187" i="1"/>
  <c r="AK176" i="1"/>
  <c r="AK179" i="1"/>
  <c r="AK278" i="1"/>
  <c r="AK132" i="1"/>
  <c r="AK175" i="1"/>
  <c r="AK162" i="1"/>
  <c r="AK219" i="1"/>
  <c r="AK43" i="1"/>
  <c r="AK122" i="1"/>
  <c r="AL282" i="1" l="1"/>
  <c r="AL246" i="1"/>
  <c r="AL278" i="1"/>
  <c r="AL261" i="1"/>
  <c r="AL262" i="1"/>
  <c r="AL283" i="1"/>
  <c r="AL251" i="1"/>
  <c r="AL258" i="1"/>
  <c r="AL239" i="1"/>
  <c r="AL240" i="1"/>
  <c r="AL238" i="1"/>
  <c r="AL279" i="1"/>
  <c r="AL245" i="1"/>
  <c r="AL249" i="1"/>
  <c r="AL250" i="1"/>
  <c r="AL241" i="1"/>
  <c r="AL242" i="1"/>
  <c r="AL255" i="1"/>
  <c r="AL232" i="1"/>
  <c r="AL231" i="1"/>
  <c r="AL230" i="1"/>
  <c r="AL260" i="1"/>
  <c r="AL235" i="1"/>
  <c r="AL254" i="1"/>
  <c r="AL253" i="1"/>
  <c r="AL233" i="1"/>
  <c r="AL216" i="1"/>
  <c r="AL256" i="1"/>
  <c r="AL237" i="1"/>
  <c r="AL259" i="1"/>
  <c r="AL252" i="1"/>
  <c r="AL234" i="1"/>
  <c r="AL257" i="1"/>
  <c r="AL218" i="1"/>
  <c r="AL214" i="1"/>
  <c r="AL219" i="1"/>
  <c r="AL217" i="1"/>
  <c r="AL202" i="1"/>
  <c r="AL153" i="1"/>
  <c r="AL163" i="1"/>
  <c r="AL236" i="1"/>
  <c r="AL215" i="1"/>
  <c r="AL213" i="1"/>
  <c r="AL158" i="1"/>
  <c r="AL171" i="1"/>
  <c r="AL152" i="1"/>
  <c r="AL161" i="1"/>
  <c r="AL169" i="1"/>
  <c r="AL181" i="1"/>
  <c r="AL173" i="1"/>
  <c r="AL188" i="1"/>
  <c r="AL167" i="1"/>
  <c r="AL182" i="1"/>
  <c r="AL164" i="1"/>
  <c r="AL118" i="1"/>
  <c r="AL203" i="1"/>
  <c r="AL189" i="1"/>
  <c r="AL23" i="1"/>
  <c r="AL120" i="1"/>
  <c r="AL28" i="1"/>
  <c r="AL65" i="1"/>
  <c r="AL142" i="1"/>
  <c r="AL71" i="1"/>
  <c r="AL104" i="1"/>
  <c r="AL100" i="1"/>
  <c r="AL176" i="1"/>
  <c r="AL36" i="1"/>
  <c r="AL46" i="1"/>
  <c r="AL136" i="1"/>
  <c r="AL82" i="1"/>
  <c r="AL129" i="1"/>
  <c r="AL68" i="1"/>
  <c r="AL137" i="1"/>
  <c r="AL63" i="1"/>
  <c r="AL119" i="1"/>
  <c r="AL70" i="1"/>
  <c r="AL18" i="1"/>
  <c r="AL59" i="1"/>
  <c r="AL96" i="1"/>
  <c r="AL170" i="1"/>
  <c r="AL114" i="1"/>
  <c r="AL30" i="1"/>
  <c r="AL121" i="1"/>
  <c r="AL17" i="1"/>
  <c r="AL143" i="1"/>
  <c r="AL67" i="1"/>
  <c r="AL103" i="1"/>
  <c r="AL86" i="1"/>
  <c r="AL47" i="1"/>
  <c r="AL187" i="1"/>
  <c r="AL160" i="1"/>
  <c r="AL29" i="1"/>
  <c r="AL79" i="1"/>
  <c r="AL38" i="1"/>
  <c r="AL109" i="1"/>
  <c r="AL7" i="1"/>
  <c r="AL133" i="1"/>
  <c r="AL125" i="1"/>
  <c r="AL27" i="1"/>
  <c r="AL41" i="1"/>
  <c r="AL40" i="1"/>
  <c r="AL54" i="1"/>
  <c r="AL76" i="1"/>
  <c r="AL16" i="1"/>
  <c r="AL35" i="1"/>
  <c r="AM1" i="1"/>
  <c r="AL75" i="1"/>
  <c r="AL61" i="1"/>
  <c r="AL50" i="1"/>
  <c r="AL73" i="1"/>
  <c r="AL106" i="1"/>
  <c r="AL111" i="1"/>
  <c r="AL90" i="1"/>
  <c r="AL13" i="1"/>
  <c r="AL6" i="1"/>
  <c r="AL108" i="1"/>
  <c r="AL51" i="1"/>
  <c r="AL83" i="1"/>
  <c r="AL130" i="1"/>
  <c r="AL221" i="1"/>
  <c r="AL154" i="1"/>
  <c r="AL122" i="1"/>
  <c r="AL44" i="1"/>
  <c r="AL22" i="1"/>
  <c r="AL93" i="1"/>
  <c r="AL87" i="1"/>
  <c r="AL8" i="1"/>
  <c r="AL78" i="1"/>
  <c r="AL95" i="1"/>
  <c r="AL72" i="1"/>
  <c r="AL99" i="1"/>
  <c r="AL19" i="1"/>
  <c r="AL81" i="1"/>
  <c r="AL25" i="1"/>
  <c r="AL174" i="1"/>
  <c r="AL117" i="1"/>
  <c r="AL31" i="1"/>
  <c r="AL85" i="1"/>
  <c r="AL102" i="1"/>
  <c r="AL33" i="1"/>
  <c r="AL180" i="1"/>
  <c r="AL178" i="1"/>
  <c r="AL185" i="1"/>
  <c r="AL14" i="1"/>
  <c r="AL156" i="1"/>
  <c r="AL172" i="1"/>
  <c r="AL177" i="1"/>
  <c r="AL168" i="1"/>
  <c r="AL281" i="1"/>
  <c r="AL132" i="1"/>
  <c r="AL91" i="1"/>
  <c r="AL49" i="1"/>
  <c r="AL66" i="1"/>
  <c r="AL107" i="1"/>
  <c r="AL60" i="1"/>
  <c r="AL89" i="1"/>
  <c r="AL144" i="1"/>
  <c r="AL26" i="1"/>
  <c r="AL12" i="1"/>
  <c r="AL123" i="1"/>
  <c r="AL183" i="1"/>
  <c r="AL110" i="1"/>
  <c r="AL55" i="1"/>
  <c r="AL39" i="1"/>
  <c r="AL105" i="1"/>
  <c r="AL62" i="1"/>
  <c r="AL94" i="1"/>
  <c r="AL64" i="1"/>
  <c r="AL11" i="1"/>
  <c r="AL115" i="1"/>
  <c r="AL138" i="1"/>
  <c r="AL15" i="1"/>
  <c r="AL43" i="1"/>
  <c r="AL128" i="1"/>
  <c r="AL80" i="1"/>
  <c r="AL127" i="1"/>
  <c r="AL74" i="1"/>
  <c r="AL126" i="1"/>
  <c r="AL134" i="1"/>
  <c r="AL116" i="1"/>
  <c r="AL69" i="1"/>
  <c r="AL9" i="1"/>
  <c r="AL124" i="1"/>
  <c r="AL186" i="1"/>
  <c r="AL24" i="1"/>
  <c r="AL88" i="1"/>
  <c r="AL155" i="1"/>
  <c r="AL201" i="1"/>
  <c r="AL220" i="1"/>
  <c r="AL179" i="1"/>
  <c r="AL190" i="1"/>
  <c r="AL166" i="1"/>
  <c r="AL191" i="1"/>
  <c r="AL20" i="1"/>
  <c r="AL42" i="1"/>
  <c r="AL32" i="1"/>
  <c r="AL45" i="1"/>
  <c r="AL56" i="1"/>
  <c r="AL139" i="1"/>
  <c r="AL162" i="1"/>
  <c r="AL200" i="1"/>
  <c r="AL212" i="1"/>
  <c r="AL222" i="1"/>
  <c r="AL113" i="1"/>
  <c r="AL52" i="1"/>
  <c r="AL101" i="1"/>
  <c r="AL84" i="1"/>
  <c r="AL141" i="1"/>
  <c r="AL58" i="1"/>
  <c r="AL184" i="1"/>
  <c r="AL112" i="1"/>
  <c r="AL34" i="1"/>
  <c r="AL53" i="1"/>
  <c r="AL175" i="1"/>
  <c r="AL280" i="1"/>
  <c r="AL21" i="1"/>
  <c r="AL77" i="1"/>
  <c r="AL97" i="1"/>
  <c r="AL98" i="1"/>
  <c r="AL48" i="1"/>
  <c r="AL57" i="1"/>
  <c r="AL131" i="1"/>
  <c r="AL135" i="1"/>
  <c r="AL37" i="1"/>
  <c r="AL159" i="1"/>
  <c r="AL165" i="1"/>
  <c r="AL157" i="1"/>
  <c r="AL192" i="1"/>
  <c r="AL204" i="1" l="1"/>
  <c r="AM282" i="1"/>
  <c r="AM280" i="1"/>
  <c r="AM281" i="1"/>
  <c r="AM246" i="1"/>
  <c r="AM251" i="1"/>
  <c r="AM258" i="1"/>
  <c r="AM279" i="1"/>
  <c r="AM262" i="1"/>
  <c r="AM241" i="1"/>
  <c r="AM242" i="1"/>
  <c r="AM255" i="1"/>
  <c r="AM256" i="1"/>
  <c r="AM239" i="1"/>
  <c r="AM240" i="1"/>
  <c r="AM238" i="1"/>
  <c r="AM236" i="1"/>
  <c r="AM260" i="1"/>
  <c r="AM235" i="1"/>
  <c r="AM257" i="1"/>
  <c r="AM261" i="1"/>
  <c r="AM237" i="1"/>
  <c r="AM259" i="1"/>
  <c r="AM252" i="1"/>
  <c r="AM234" i="1"/>
  <c r="AM249" i="1"/>
  <c r="AM250" i="1"/>
  <c r="AM216" i="1"/>
  <c r="AM245" i="1"/>
  <c r="AM218" i="1"/>
  <c r="AM214" i="1"/>
  <c r="AM254" i="1"/>
  <c r="AM253" i="1"/>
  <c r="AM233" i="1"/>
  <c r="AM201" i="1"/>
  <c r="AM167" i="1"/>
  <c r="AM189" i="1"/>
  <c r="AM182" i="1"/>
  <c r="AM154" i="1"/>
  <c r="AM164" i="1"/>
  <c r="AM232" i="1"/>
  <c r="AM168" i="1"/>
  <c r="AM184" i="1"/>
  <c r="AM177" i="1"/>
  <c r="AM231" i="1"/>
  <c r="AM161" i="1"/>
  <c r="AM190" i="1"/>
  <c r="AM181" i="1"/>
  <c r="AM173" i="1"/>
  <c r="AM188" i="1"/>
  <c r="AM202" i="1"/>
  <c r="AM155" i="1"/>
  <c r="AM179" i="1"/>
  <c r="AM14" i="1"/>
  <c r="AM36" i="1"/>
  <c r="AM153" i="1"/>
  <c r="AM191" i="1"/>
  <c r="AM157" i="1"/>
  <c r="AM129" i="1"/>
  <c r="AM126" i="1"/>
  <c r="AM123" i="1"/>
  <c r="AM230" i="1"/>
  <c r="AM163" i="1"/>
  <c r="AM166" i="1"/>
  <c r="AM120" i="1"/>
  <c r="AM28" i="1"/>
  <c r="AM65" i="1"/>
  <c r="AM142" i="1"/>
  <c r="AM71" i="1"/>
  <c r="AM104" i="1"/>
  <c r="AM100" i="1"/>
  <c r="AM47" i="1"/>
  <c r="AM63" i="1"/>
  <c r="AM119" i="1"/>
  <c r="AM70" i="1"/>
  <c r="AM18" i="1"/>
  <c r="AM59" i="1"/>
  <c r="AM130" i="1"/>
  <c r="AM131" i="1"/>
  <c r="AM74" i="1"/>
  <c r="AM12" i="1"/>
  <c r="AM117" i="1"/>
  <c r="AM53" i="1"/>
  <c r="AM22" i="1"/>
  <c r="AM106" i="1"/>
  <c r="AM109" i="1"/>
  <c r="AM54" i="1"/>
  <c r="AM87" i="1"/>
  <c r="AM111" i="1"/>
  <c r="AM118" i="1"/>
  <c r="AM83" i="1"/>
  <c r="AM125" i="1"/>
  <c r="AM29" i="1"/>
  <c r="AM75" i="1"/>
  <c r="AM41" i="1"/>
  <c r="AM38" i="1"/>
  <c r="AM50" i="1"/>
  <c r="AM88" i="1"/>
  <c r="AM57" i="1"/>
  <c r="AM124" i="1"/>
  <c r="AM84" i="1"/>
  <c r="AM134" i="1"/>
  <c r="AM27" i="1"/>
  <c r="AM40" i="1"/>
  <c r="AM16" i="1"/>
  <c r="AM144" i="1"/>
  <c r="AM73" i="1"/>
  <c r="AM122" i="1"/>
  <c r="AM136" i="1"/>
  <c r="AM79" i="1"/>
  <c r="AM108" i="1"/>
  <c r="AM76" i="1"/>
  <c r="AN1" i="1"/>
  <c r="AM56" i="1"/>
  <c r="AM101" i="1"/>
  <c r="AM85" i="1"/>
  <c r="AM139" i="1"/>
  <c r="AM61" i="1"/>
  <c r="AM26" i="1"/>
  <c r="AM89" i="1"/>
  <c r="AM44" i="1"/>
  <c r="AM93" i="1"/>
  <c r="AM51" i="1"/>
  <c r="AM35" i="1"/>
  <c r="AM20" i="1"/>
  <c r="AM39" i="1"/>
  <c r="AM174" i="1"/>
  <c r="AM13" i="1"/>
  <c r="AM105" i="1"/>
  <c r="AM62" i="1"/>
  <c r="AM43" i="1"/>
  <c r="AM80" i="1"/>
  <c r="AM66" i="1"/>
  <c r="AM6" i="1"/>
  <c r="AM25" i="1"/>
  <c r="AM9" i="1"/>
  <c r="AM11" i="1"/>
  <c r="AM69" i="1"/>
  <c r="AM48" i="1"/>
  <c r="AM183" i="1"/>
  <c r="AM135" i="1"/>
  <c r="AM24" i="1"/>
  <c r="AM133" i="1"/>
  <c r="AM103" i="1"/>
  <c r="AM121" i="1"/>
  <c r="AM170" i="1"/>
  <c r="AM162" i="1"/>
  <c r="AM192" i="1"/>
  <c r="AM172" i="1"/>
  <c r="AM169" i="1"/>
  <c r="AM283" i="1"/>
  <c r="AM33" i="1"/>
  <c r="AM113" i="1"/>
  <c r="AM128" i="1"/>
  <c r="AM116" i="1"/>
  <c r="AM112" i="1"/>
  <c r="AM21" i="1"/>
  <c r="AM52" i="1"/>
  <c r="AM107" i="1"/>
  <c r="AM77" i="1"/>
  <c r="AM97" i="1"/>
  <c r="AM98" i="1"/>
  <c r="AM115" i="1"/>
  <c r="AM42" i="1"/>
  <c r="AM34" i="1"/>
  <c r="AM32" i="1"/>
  <c r="AM186" i="1"/>
  <c r="AM96" i="1"/>
  <c r="AM102" i="1"/>
  <c r="AM78" i="1"/>
  <c r="AM49" i="1"/>
  <c r="AM95" i="1"/>
  <c r="AM72" i="1"/>
  <c r="AM7" i="1"/>
  <c r="AM8" i="1"/>
  <c r="AM90" i="1"/>
  <c r="AM15" i="1"/>
  <c r="AM94" i="1"/>
  <c r="AM138" i="1"/>
  <c r="AM45" i="1"/>
  <c r="AM31" i="1"/>
  <c r="AM81" i="1"/>
  <c r="AM110" i="1"/>
  <c r="AM55" i="1"/>
  <c r="AM180" i="1"/>
  <c r="AM132" i="1"/>
  <c r="AM37" i="1"/>
  <c r="AM114" i="1"/>
  <c r="AM159" i="1"/>
  <c r="AM185" i="1"/>
  <c r="AM23" i="1"/>
  <c r="AM165" i="1"/>
  <c r="AM158" i="1"/>
  <c r="AM212" i="1"/>
  <c r="AM221" i="1"/>
  <c r="AM203" i="1"/>
  <c r="AM156" i="1"/>
  <c r="AM171" i="1"/>
  <c r="AM222" i="1"/>
  <c r="AM220" i="1"/>
  <c r="AM215" i="1"/>
  <c r="AM152" i="1"/>
  <c r="AM278" i="1"/>
  <c r="AM64" i="1"/>
  <c r="AM127" i="1"/>
  <c r="AM213" i="1"/>
  <c r="AM60" i="1"/>
  <c r="AM187" i="1"/>
  <c r="AM68" i="1"/>
  <c r="AM137" i="1"/>
  <c r="AM46" i="1"/>
  <c r="AM175" i="1"/>
  <c r="AM200" i="1"/>
  <c r="AM219" i="1"/>
  <c r="AM178" i="1"/>
  <c r="AM143" i="1"/>
  <c r="AM17" i="1"/>
  <c r="AM91" i="1"/>
  <c r="AM99" i="1"/>
  <c r="AM19" i="1"/>
  <c r="AM141" i="1"/>
  <c r="AM58" i="1"/>
  <c r="AM82" i="1"/>
  <c r="AM86" i="1"/>
  <c r="AM67" i="1"/>
  <c r="AM176" i="1"/>
  <c r="AM217" i="1"/>
  <c r="AM30" i="1"/>
  <c r="AM160" i="1"/>
  <c r="AN283" i="1" l="1"/>
  <c r="AN251" i="1"/>
  <c r="AN246" i="1"/>
  <c r="AN260" i="1"/>
  <c r="AN235" i="1"/>
  <c r="AN245" i="1"/>
  <c r="AN262" i="1"/>
  <c r="AN241" i="1"/>
  <c r="AN242" i="1"/>
  <c r="AN255" i="1"/>
  <c r="AN261" i="1"/>
  <c r="AN258" i="1"/>
  <c r="AN232" i="1"/>
  <c r="AN231" i="1"/>
  <c r="AN230" i="1"/>
  <c r="AN256" i="1"/>
  <c r="AN249" i="1"/>
  <c r="AN250" i="1"/>
  <c r="AN257" i="1"/>
  <c r="AN239" i="1"/>
  <c r="AN240" i="1"/>
  <c r="AN238" i="1"/>
  <c r="AN237" i="1"/>
  <c r="AN259" i="1"/>
  <c r="AN252" i="1"/>
  <c r="AN234" i="1"/>
  <c r="AN278" i="1"/>
  <c r="AN236" i="1"/>
  <c r="AN254" i="1"/>
  <c r="AN253" i="1"/>
  <c r="AN233" i="1"/>
  <c r="AN219" i="1"/>
  <c r="AN217" i="1"/>
  <c r="AN158" i="1"/>
  <c r="AN171" i="1"/>
  <c r="AN220" i="1"/>
  <c r="AN212" i="1"/>
  <c r="AN176" i="1"/>
  <c r="AN160" i="1"/>
  <c r="AN192" i="1"/>
  <c r="AN157" i="1"/>
  <c r="AN165" i="1"/>
  <c r="AN175" i="1"/>
  <c r="AN159" i="1"/>
  <c r="AN190" i="1"/>
  <c r="AN31" i="1"/>
  <c r="AN45" i="1"/>
  <c r="AN127" i="1"/>
  <c r="AN152" i="1"/>
  <c r="AN156" i="1"/>
  <c r="AN179" i="1"/>
  <c r="AO1" i="1"/>
  <c r="AN14" i="1"/>
  <c r="AN81" i="1"/>
  <c r="AN19" i="1"/>
  <c r="AN99" i="1"/>
  <c r="AN97" i="1"/>
  <c r="AN126" i="1"/>
  <c r="AN222" i="1"/>
  <c r="AN132" i="1"/>
  <c r="AN123" i="1"/>
  <c r="AN15" i="1"/>
  <c r="AN8" i="1"/>
  <c r="AN128" i="1"/>
  <c r="AN112" i="1"/>
  <c r="AN107" i="1"/>
  <c r="AN77" i="1"/>
  <c r="AN13" i="1"/>
  <c r="AN72" i="1"/>
  <c r="AN98" i="1"/>
  <c r="AN32" i="1"/>
  <c r="AN11" i="1"/>
  <c r="AN48" i="1"/>
  <c r="AN61" i="1"/>
  <c r="AN76" i="1"/>
  <c r="AN16" i="1"/>
  <c r="AN109" i="1"/>
  <c r="AN38" i="1"/>
  <c r="AN125" i="1"/>
  <c r="AN74" i="1"/>
  <c r="AN102" i="1"/>
  <c r="AN141" i="1"/>
  <c r="AN33" i="1"/>
  <c r="AN58" i="1"/>
  <c r="AN180" i="1"/>
  <c r="AN178" i="1"/>
  <c r="AN46" i="1"/>
  <c r="AN67" i="1"/>
  <c r="AN30" i="1"/>
  <c r="AN185" i="1"/>
  <c r="AN162" i="1"/>
  <c r="AN184" i="1"/>
  <c r="AN221" i="1"/>
  <c r="AN163" i="1"/>
  <c r="AN153" i="1"/>
  <c r="AN281" i="1"/>
  <c r="AN9" i="1"/>
  <c r="AN49" i="1"/>
  <c r="AN95" i="1"/>
  <c r="AN7" i="1"/>
  <c r="AN66" i="1"/>
  <c r="AN105" i="1"/>
  <c r="AN69" i="1"/>
  <c r="AN64" i="1"/>
  <c r="AN84" i="1"/>
  <c r="AN85" i="1"/>
  <c r="AN101" i="1"/>
  <c r="AN124" i="1"/>
  <c r="AN56" i="1"/>
  <c r="AN57" i="1"/>
  <c r="AN108" i="1"/>
  <c r="AN134" i="1"/>
  <c r="AN139" i="1"/>
  <c r="AN111" i="1"/>
  <c r="AN106" i="1"/>
  <c r="AN41" i="1"/>
  <c r="AN53" i="1"/>
  <c r="AN131" i="1"/>
  <c r="AN34" i="1"/>
  <c r="AN174" i="1"/>
  <c r="AN113" i="1"/>
  <c r="AN21" i="1"/>
  <c r="AN52" i="1"/>
  <c r="AN6" i="1"/>
  <c r="AN94" i="1"/>
  <c r="AN138" i="1"/>
  <c r="AN51" i="1"/>
  <c r="AN93" i="1"/>
  <c r="AN122" i="1"/>
  <c r="AN44" i="1"/>
  <c r="AN79" i="1"/>
  <c r="AN87" i="1"/>
  <c r="AN22" i="1"/>
  <c r="AN75" i="1"/>
  <c r="AN117" i="1"/>
  <c r="AN110" i="1"/>
  <c r="AN24" i="1"/>
  <c r="AN55" i="1"/>
  <c r="AN62" i="1"/>
  <c r="AN25" i="1"/>
  <c r="AN115" i="1"/>
  <c r="AN89" i="1"/>
  <c r="AN50" i="1"/>
  <c r="AN12" i="1"/>
  <c r="AN183" i="1"/>
  <c r="AN88" i="1"/>
  <c r="AN121" i="1"/>
  <c r="AN114" i="1"/>
  <c r="AN59" i="1"/>
  <c r="AN70" i="1"/>
  <c r="AN63" i="1"/>
  <c r="AN136" i="1"/>
  <c r="AN47" i="1"/>
  <c r="AN100" i="1"/>
  <c r="AN71" i="1"/>
  <c r="AN65" i="1"/>
  <c r="AN120" i="1"/>
  <c r="AN166" i="1"/>
  <c r="AN177" i="1"/>
  <c r="AN203" i="1"/>
  <c r="AN218" i="1"/>
  <c r="AN200" i="1"/>
  <c r="AN155" i="1"/>
  <c r="AN191" i="1"/>
  <c r="AN173" i="1"/>
  <c r="AN164" i="1"/>
  <c r="AN182" i="1"/>
  <c r="AN167" i="1"/>
  <c r="AN279" i="1"/>
  <c r="AN282" i="1"/>
  <c r="AN213" i="1"/>
  <c r="AN39" i="1"/>
  <c r="AN96" i="1"/>
  <c r="AN143" i="1"/>
  <c r="AN17" i="1"/>
  <c r="AN23" i="1"/>
  <c r="AN188" i="1"/>
  <c r="AN181" i="1"/>
  <c r="AN154" i="1"/>
  <c r="AN189" i="1"/>
  <c r="AN215" i="1"/>
  <c r="AN202" i="1"/>
  <c r="AN20" i="1"/>
  <c r="AN43" i="1"/>
  <c r="AN80" i="1"/>
  <c r="AN116" i="1"/>
  <c r="AN90" i="1"/>
  <c r="AN186" i="1"/>
  <c r="AN73" i="1"/>
  <c r="AN40" i="1"/>
  <c r="AN68" i="1"/>
  <c r="AN137" i="1"/>
  <c r="AN168" i="1"/>
  <c r="AN280" i="1"/>
  <c r="AN161" i="1"/>
  <c r="AN42" i="1"/>
  <c r="AN170" i="1"/>
  <c r="AN172" i="1"/>
  <c r="AN169" i="1"/>
  <c r="AN78" i="1"/>
  <c r="AN60" i="1"/>
  <c r="AN26" i="1"/>
  <c r="AN27" i="1"/>
  <c r="AN35" i="1"/>
  <c r="AN54" i="1"/>
  <c r="AN29" i="1"/>
  <c r="AN135" i="1"/>
  <c r="AN37" i="1"/>
  <c r="AN187" i="1"/>
  <c r="AN133" i="1"/>
  <c r="AN82" i="1"/>
  <c r="AN86" i="1"/>
  <c r="AN18" i="1"/>
  <c r="AN119" i="1"/>
  <c r="AN130" i="1"/>
  <c r="AN129" i="1"/>
  <c r="AN83" i="1"/>
  <c r="AN104" i="1"/>
  <c r="AN142" i="1"/>
  <c r="AN28" i="1"/>
  <c r="AN118" i="1"/>
  <c r="AN214" i="1"/>
  <c r="AN216" i="1"/>
  <c r="AN91" i="1"/>
  <c r="AN144" i="1"/>
  <c r="AN103" i="1"/>
  <c r="AN36" i="1"/>
  <c r="AN201" i="1"/>
  <c r="AM204" i="1"/>
  <c r="AN204" i="1" l="1"/>
  <c r="AO280" i="1"/>
  <c r="AO261" i="1"/>
  <c r="AO251" i="1"/>
  <c r="AO260" i="1"/>
  <c r="AO235" i="1"/>
  <c r="AO245" i="1"/>
  <c r="AO262" i="1"/>
  <c r="AO282" i="1"/>
  <c r="AO258" i="1"/>
  <c r="AO239" i="1"/>
  <c r="AO240" i="1"/>
  <c r="AO238" i="1"/>
  <c r="AO236" i="1"/>
  <c r="AO246" i="1"/>
  <c r="AO232" i="1"/>
  <c r="AO231" i="1"/>
  <c r="AO230" i="1"/>
  <c r="AO241" i="1"/>
  <c r="AO242" i="1"/>
  <c r="AO255" i="1"/>
  <c r="AO249" i="1"/>
  <c r="AO250" i="1"/>
  <c r="AO256" i="1"/>
  <c r="AO216" i="1"/>
  <c r="AO202" i="1"/>
  <c r="AO254" i="1"/>
  <c r="AO253" i="1"/>
  <c r="AO233" i="1"/>
  <c r="AO218" i="1"/>
  <c r="AO214" i="1"/>
  <c r="AO201" i="1"/>
  <c r="AO161" i="1"/>
  <c r="AO237" i="1"/>
  <c r="AO259" i="1"/>
  <c r="AO252" i="1"/>
  <c r="AO234" i="1"/>
  <c r="AO257" i="1"/>
  <c r="AO169" i="1"/>
  <c r="AO222" i="1"/>
  <c r="AO203" i="1"/>
  <c r="AO153" i="1"/>
  <c r="AO167" i="1"/>
  <c r="AO182" i="1"/>
  <c r="AO164" i="1"/>
  <c r="AO36" i="1"/>
  <c r="AO118" i="1"/>
  <c r="AO220" i="1"/>
  <c r="AO191" i="1"/>
  <c r="AO155" i="1"/>
  <c r="AO166" i="1"/>
  <c r="AO163" i="1"/>
  <c r="AO156" i="1"/>
  <c r="AO177" i="1"/>
  <c r="AO120" i="1"/>
  <c r="AO28" i="1"/>
  <c r="AO65" i="1"/>
  <c r="AO142" i="1"/>
  <c r="AO71" i="1"/>
  <c r="AO104" i="1"/>
  <c r="AO100" i="1"/>
  <c r="AO83" i="1"/>
  <c r="AO47" i="1"/>
  <c r="AO129" i="1"/>
  <c r="AO136" i="1"/>
  <c r="AO130" i="1"/>
  <c r="AO168" i="1"/>
  <c r="AO154" i="1"/>
  <c r="AO184" i="1"/>
  <c r="AO181" i="1"/>
  <c r="AO82" i="1"/>
  <c r="AO68" i="1"/>
  <c r="AO63" i="1"/>
  <c r="AO131" i="1"/>
  <c r="AO192" i="1"/>
  <c r="AO114" i="1"/>
  <c r="AO30" i="1"/>
  <c r="AO121" i="1"/>
  <c r="AO17" i="1"/>
  <c r="AO143" i="1"/>
  <c r="AO67" i="1"/>
  <c r="AO103" i="1"/>
  <c r="AO86" i="1"/>
  <c r="AO137" i="1"/>
  <c r="AO212" i="1"/>
  <c r="AO165" i="1"/>
  <c r="AO159" i="1"/>
  <c r="AO188" i="1"/>
  <c r="AO133" i="1"/>
  <c r="AO173" i="1"/>
  <c r="AO135" i="1"/>
  <c r="AO74" i="1"/>
  <c r="AO12" i="1"/>
  <c r="AO117" i="1"/>
  <c r="AO53" i="1"/>
  <c r="AO98" i="1"/>
  <c r="AO125" i="1"/>
  <c r="AO41" i="1"/>
  <c r="AO23" i="1"/>
  <c r="AO106" i="1"/>
  <c r="AO37" i="1"/>
  <c r="AO81" i="1"/>
  <c r="AO19" i="1"/>
  <c r="AO18" i="1"/>
  <c r="AO59" i="1"/>
  <c r="AO99" i="1"/>
  <c r="AO96" i="1"/>
  <c r="AO29" i="1"/>
  <c r="AO109" i="1"/>
  <c r="AO87" i="1"/>
  <c r="AO16" i="1"/>
  <c r="AO54" i="1"/>
  <c r="AO189" i="1"/>
  <c r="AO46" i="1"/>
  <c r="AO75" i="1"/>
  <c r="AO50" i="1"/>
  <c r="AO111" i="1"/>
  <c r="AO175" i="1"/>
  <c r="AO119" i="1"/>
  <c r="AO70" i="1"/>
  <c r="AO38" i="1"/>
  <c r="AO22" i="1"/>
  <c r="AO35" i="1"/>
  <c r="AP1" i="1"/>
  <c r="AO15" i="1"/>
  <c r="AO49" i="1"/>
  <c r="AO7" i="1"/>
  <c r="AO13" i="1"/>
  <c r="AO9" i="1"/>
  <c r="AO52" i="1"/>
  <c r="AO66" i="1"/>
  <c r="AO90" i="1"/>
  <c r="AO25" i="1"/>
  <c r="AO128" i="1"/>
  <c r="AO112" i="1"/>
  <c r="AO20" i="1"/>
  <c r="AO39" i="1"/>
  <c r="AO97" i="1"/>
  <c r="AO42" i="1"/>
  <c r="AO34" i="1"/>
  <c r="AO64" i="1"/>
  <c r="AO122" i="1"/>
  <c r="AO40" i="1"/>
  <c r="AO110" i="1"/>
  <c r="AO55" i="1"/>
  <c r="AO88" i="1"/>
  <c r="AO180" i="1"/>
  <c r="AO178" i="1"/>
  <c r="AO185" i="1"/>
  <c r="AO160" i="1"/>
  <c r="AO176" i="1"/>
  <c r="AO190" i="1"/>
  <c r="AO213" i="1"/>
  <c r="AO221" i="1"/>
  <c r="AO215" i="1"/>
  <c r="AO217" i="1"/>
  <c r="AO219" i="1"/>
  <c r="AO281" i="1"/>
  <c r="AO58" i="1"/>
  <c r="AO78" i="1"/>
  <c r="AO105" i="1"/>
  <c r="AO72" i="1"/>
  <c r="AO43" i="1"/>
  <c r="AO80" i="1"/>
  <c r="AO95" i="1"/>
  <c r="AO62" i="1"/>
  <c r="AO69" i="1"/>
  <c r="AO94" i="1"/>
  <c r="AO138" i="1"/>
  <c r="AO89" i="1"/>
  <c r="AO144" i="1"/>
  <c r="AO26" i="1"/>
  <c r="AO51" i="1"/>
  <c r="AO108" i="1"/>
  <c r="AO61" i="1"/>
  <c r="AO123" i="1"/>
  <c r="AO126" i="1"/>
  <c r="AO31" i="1"/>
  <c r="AO141" i="1"/>
  <c r="AO91" i="1"/>
  <c r="AO32" i="1"/>
  <c r="AO174" i="1"/>
  <c r="AO113" i="1"/>
  <c r="AO60" i="1"/>
  <c r="AO77" i="1"/>
  <c r="AO115" i="1"/>
  <c r="AO127" i="1"/>
  <c r="AO45" i="1"/>
  <c r="AO76" i="1"/>
  <c r="AO73" i="1"/>
  <c r="AO79" i="1"/>
  <c r="AO134" i="1"/>
  <c r="AO139" i="1"/>
  <c r="AO8" i="1"/>
  <c r="AO11" i="1"/>
  <c r="AO101" i="1"/>
  <c r="AO183" i="1"/>
  <c r="AO84" i="1"/>
  <c r="AO102" i="1"/>
  <c r="AO283" i="1"/>
  <c r="AO278" i="1"/>
  <c r="AO162" i="1"/>
  <c r="AO200" i="1"/>
  <c r="AO171" i="1"/>
  <c r="AO116" i="1"/>
  <c r="AO93" i="1"/>
  <c r="AO14" i="1"/>
  <c r="AO157" i="1"/>
  <c r="AO6" i="1"/>
  <c r="AO107" i="1"/>
  <c r="AO48" i="1"/>
  <c r="AO57" i="1"/>
  <c r="AO44" i="1"/>
  <c r="AO132" i="1"/>
  <c r="AO172" i="1"/>
  <c r="AO158" i="1"/>
  <c r="AO279" i="1"/>
  <c r="AO124" i="1"/>
  <c r="AO27" i="1"/>
  <c r="AO85" i="1"/>
  <c r="AO170" i="1"/>
  <c r="AO21" i="1"/>
  <c r="AO56" i="1"/>
  <c r="AO186" i="1"/>
  <c r="AO24" i="1"/>
  <c r="AO33" i="1"/>
  <c r="AO187" i="1"/>
  <c r="AO179" i="1"/>
  <c r="AO152" i="1"/>
  <c r="AO204" i="1" l="1"/>
  <c r="AP261" i="1"/>
  <c r="AP282" i="1"/>
  <c r="AP246" i="1"/>
  <c r="AP280" i="1"/>
  <c r="AP283" i="1"/>
  <c r="AP262" i="1"/>
  <c r="AP258" i="1"/>
  <c r="AP239" i="1"/>
  <c r="AP240" i="1"/>
  <c r="AP238" i="1"/>
  <c r="AP260" i="1"/>
  <c r="AP235" i="1"/>
  <c r="AP245" i="1"/>
  <c r="AP241" i="1"/>
  <c r="AP242" i="1"/>
  <c r="AP255" i="1"/>
  <c r="AP256" i="1"/>
  <c r="AP249" i="1"/>
  <c r="AP250" i="1"/>
  <c r="AP251" i="1"/>
  <c r="AP236" i="1"/>
  <c r="AP232" i="1"/>
  <c r="AP231" i="1"/>
  <c r="AP230" i="1"/>
  <c r="AP254" i="1"/>
  <c r="AP253" i="1"/>
  <c r="AP233" i="1"/>
  <c r="AP216" i="1"/>
  <c r="AP257" i="1"/>
  <c r="AP237" i="1"/>
  <c r="AP259" i="1"/>
  <c r="AP252" i="1"/>
  <c r="AP234" i="1"/>
  <c r="AP218" i="1"/>
  <c r="AP214" i="1"/>
  <c r="AP203" i="1"/>
  <c r="AP153" i="1"/>
  <c r="AP163" i="1"/>
  <c r="AP219" i="1"/>
  <c r="AP158" i="1"/>
  <c r="AP171" i="1"/>
  <c r="AP161" i="1"/>
  <c r="AP202" i="1"/>
  <c r="AP189" i="1"/>
  <c r="AP154" i="1"/>
  <c r="AP181" i="1"/>
  <c r="AP173" i="1"/>
  <c r="AP188" i="1"/>
  <c r="AP182" i="1"/>
  <c r="AP23" i="1"/>
  <c r="AP217" i="1"/>
  <c r="AP185" i="1"/>
  <c r="AP176" i="1"/>
  <c r="AP160" i="1"/>
  <c r="AP118" i="1"/>
  <c r="AP114" i="1"/>
  <c r="AP30" i="1"/>
  <c r="AP121" i="1"/>
  <c r="AP17" i="1"/>
  <c r="AP143" i="1"/>
  <c r="AP67" i="1"/>
  <c r="AP103" i="1"/>
  <c r="AP167" i="1"/>
  <c r="AP120" i="1"/>
  <c r="AP28" i="1"/>
  <c r="AP65" i="1"/>
  <c r="AP142" i="1"/>
  <c r="AP71" i="1"/>
  <c r="AP104" i="1"/>
  <c r="AP100" i="1"/>
  <c r="AP86" i="1"/>
  <c r="AP47" i="1"/>
  <c r="AP137" i="1"/>
  <c r="AP164" i="1"/>
  <c r="AP83" i="1"/>
  <c r="AP133" i="1"/>
  <c r="AP130" i="1"/>
  <c r="AP169" i="1"/>
  <c r="AP46" i="1"/>
  <c r="AP123" i="1"/>
  <c r="AP136" i="1"/>
  <c r="AP63" i="1"/>
  <c r="AP90" i="1"/>
  <c r="AP13" i="1"/>
  <c r="AP75" i="1"/>
  <c r="AP61" i="1"/>
  <c r="AP50" i="1"/>
  <c r="AP73" i="1"/>
  <c r="AP106" i="1"/>
  <c r="AP122" i="1"/>
  <c r="AP111" i="1"/>
  <c r="AP79" i="1"/>
  <c r="AP38" i="1"/>
  <c r="AP44" i="1"/>
  <c r="AP22" i="1"/>
  <c r="AP108" i="1"/>
  <c r="AP93" i="1"/>
  <c r="AP87" i="1"/>
  <c r="AP51" i="1"/>
  <c r="AP16" i="1"/>
  <c r="AQ1" i="1"/>
  <c r="AP127" i="1"/>
  <c r="AP125" i="1"/>
  <c r="AP27" i="1"/>
  <c r="AP41" i="1"/>
  <c r="AP40" i="1"/>
  <c r="AP76" i="1"/>
  <c r="AP6" i="1"/>
  <c r="AP36" i="1"/>
  <c r="AP129" i="1"/>
  <c r="AP119" i="1"/>
  <c r="AP70" i="1"/>
  <c r="AP18" i="1"/>
  <c r="AP59" i="1"/>
  <c r="AP96" i="1"/>
  <c r="AP29" i="1"/>
  <c r="AP109" i="1"/>
  <c r="AP35" i="1"/>
  <c r="AP82" i="1"/>
  <c r="AP68" i="1"/>
  <c r="AP54" i="1"/>
  <c r="AP91" i="1"/>
  <c r="AP49" i="1"/>
  <c r="AP174" i="1"/>
  <c r="AP66" i="1"/>
  <c r="AP60" i="1"/>
  <c r="AP69" i="1"/>
  <c r="AP94" i="1"/>
  <c r="AP138" i="1"/>
  <c r="AP48" i="1"/>
  <c r="AP101" i="1"/>
  <c r="AP124" i="1"/>
  <c r="AP56" i="1"/>
  <c r="AP57" i="1"/>
  <c r="AP12" i="1"/>
  <c r="AP84" i="1"/>
  <c r="AP110" i="1"/>
  <c r="AP55" i="1"/>
  <c r="AP178" i="1"/>
  <c r="AP132" i="1"/>
  <c r="AP37" i="1"/>
  <c r="AP187" i="1"/>
  <c r="AP159" i="1"/>
  <c r="AP14" i="1"/>
  <c r="AP155" i="1"/>
  <c r="AP222" i="1"/>
  <c r="AP58" i="1"/>
  <c r="AP39" i="1"/>
  <c r="AP105" i="1"/>
  <c r="AP62" i="1"/>
  <c r="AP99" i="1"/>
  <c r="AP19" i="1"/>
  <c r="AP81" i="1"/>
  <c r="AP15" i="1"/>
  <c r="AP43" i="1"/>
  <c r="AP128" i="1"/>
  <c r="AP80" i="1"/>
  <c r="AP8" i="1"/>
  <c r="AP115" i="1"/>
  <c r="AP186" i="1"/>
  <c r="AP74" i="1"/>
  <c r="AP126" i="1"/>
  <c r="AP141" i="1"/>
  <c r="AP20" i="1"/>
  <c r="AP113" i="1"/>
  <c r="AP116" i="1"/>
  <c r="AP112" i="1"/>
  <c r="AP21" i="1"/>
  <c r="AP52" i="1"/>
  <c r="AP107" i="1"/>
  <c r="AP77" i="1"/>
  <c r="AP7" i="1"/>
  <c r="AP97" i="1"/>
  <c r="AP98" i="1"/>
  <c r="AP9" i="1"/>
  <c r="AP42" i="1"/>
  <c r="AP34" i="1"/>
  <c r="AP32" i="1"/>
  <c r="AP11" i="1"/>
  <c r="AP45" i="1"/>
  <c r="AP89" i="1"/>
  <c r="AP144" i="1"/>
  <c r="AP26" i="1"/>
  <c r="AP135" i="1"/>
  <c r="AP53" i="1"/>
  <c r="AP131" i="1"/>
  <c r="AP134" i="1"/>
  <c r="AP183" i="1"/>
  <c r="AP139" i="1"/>
  <c r="AP25" i="1"/>
  <c r="AP64" i="1"/>
  <c r="AP102" i="1"/>
  <c r="AP33" i="1"/>
  <c r="AP166" i="1"/>
  <c r="AP177" i="1"/>
  <c r="AP184" i="1"/>
  <c r="AP213" i="1"/>
  <c r="AP192" i="1"/>
  <c r="AP191" i="1"/>
  <c r="AP221" i="1"/>
  <c r="AP212" i="1"/>
  <c r="AP215" i="1"/>
  <c r="AP278" i="1"/>
  <c r="AP95" i="1"/>
  <c r="AP31" i="1"/>
  <c r="AP85" i="1"/>
  <c r="AP24" i="1"/>
  <c r="AP170" i="1"/>
  <c r="AP179" i="1"/>
  <c r="AP201" i="1"/>
  <c r="AP281" i="1"/>
  <c r="AP168" i="1"/>
  <c r="AP180" i="1"/>
  <c r="AP200" i="1"/>
  <c r="AP152" i="1"/>
  <c r="AP78" i="1"/>
  <c r="AP72" i="1"/>
  <c r="AP117" i="1"/>
  <c r="AP175" i="1"/>
  <c r="AP156" i="1"/>
  <c r="AP162" i="1"/>
  <c r="AP172" i="1"/>
  <c r="AP279" i="1"/>
  <c r="AP88" i="1"/>
  <c r="AP165" i="1"/>
  <c r="AP157" i="1"/>
  <c r="AP190" i="1"/>
  <c r="AP220" i="1"/>
  <c r="AP204" i="1" l="1"/>
  <c r="AQ282" i="1"/>
  <c r="AQ246" i="1"/>
  <c r="AQ251" i="1"/>
  <c r="AQ260" i="1"/>
  <c r="AQ258" i="1"/>
  <c r="AQ261" i="1"/>
  <c r="AQ283" i="1"/>
  <c r="AQ235" i="1"/>
  <c r="AQ245" i="1"/>
  <c r="AQ241" i="1"/>
  <c r="AQ242" i="1"/>
  <c r="AQ255" i="1"/>
  <c r="AQ256" i="1"/>
  <c r="AQ239" i="1"/>
  <c r="AQ240" i="1"/>
  <c r="AQ238" i="1"/>
  <c r="AQ262" i="1"/>
  <c r="AQ249" i="1"/>
  <c r="AQ250" i="1"/>
  <c r="AQ254" i="1"/>
  <c r="AQ253" i="1"/>
  <c r="AQ233" i="1"/>
  <c r="AQ218" i="1"/>
  <c r="AQ214" i="1"/>
  <c r="AQ236" i="1"/>
  <c r="AQ237" i="1"/>
  <c r="AQ259" i="1"/>
  <c r="AQ252" i="1"/>
  <c r="AQ234" i="1"/>
  <c r="AQ153" i="1"/>
  <c r="AQ163" i="1"/>
  <c r="AQ232" i="1"/>
  <c r="AQ231" i="1"/>
  <c r="AQ230" i="1"/>
  <c r="AQ257" i="1"/>
  <c r="AQ216" i="1"/>
  <c r="AQ202" i="1"/>
  <c r="AQ217" i="1"/>
  <c r="AQ191" i="1"/>
  <c r="AQ189" i="1"/>
  <c r="AQ155" i="1"/>
  <c r="AQ154" i="1"/>
  <c r="AQ166" i="1"/>
  <c r="AQ181" i="1"/>
  <c r="AQ173" i="1"/>
  <c r="AQ188" i="1"/>
  <c r="AQ219" i="1"/>
  <c r="AQ158" i="1"/>
  <c r="AQ171" i="1"/>
  <c r="AQ164" i="1"/>
  <c r="AQ36" i="1"/>
  <c r="AQ201" i="1"/>
  <c r="AQ167" i="1"/>
  <c r="AQ184" i="1"/>
  <c r="AQ120" i="1"/>
  <c r="AQ28" i="1"/>
  <c r="AQ65" i="1"/>
  <c r="AQ142" i="1"/>
  <c r="AQ71" i="1"/>
  <c r="AQ104" i="1"/>
  <c r="AQ100" i="1"/>
  <c r="AQ168" i="1"/>
  <c r="AQ83" i="1"/>
  <c r="AQ130" i="1"/>
  <c r="AQ177" i="1"/>
  <c r="AQ118" i="1"/>
  <c r="AQ136" i="1"/>
  <c r="AQ125" i="1"/>
  <c r="AQ29" i="1"/>
  <c r="AQ75" i="1"/>
  <c r="AQ41" i="1"/>
  <c r="AQ38" i="1"/>
  <c r="AQ50" i="1"/>
  <c r="AQ22" i="1"/>
  <c r="AQ109" i="1"/>
  <c r="AQ54" i="1"/>
  <c r="AQ182" i="1"/>
  <c r="AQ160" i="1"/>
  <c r="AQ129" i="1"/>
  <c r="AQ126" i="1"/>
  <c r="AQ63" i="1"/>
  <c r="AQ119" i="1"/>
  <c r="AQ70" i="1"/>
  <c r="AQ18" i="1"/>
  <c r="AQ59" i="1"/>
  <c r="AQ96" i="1"/>
  <c r="AQ106" i="1"/>
  <c r="AQ87" i="1"/>
  <c r="AQ111" i="1"/>
  <c r="AQ176" i="1"/>
  <c r="AQ131" i="1"/>
  <c r="AQ60" i="1"/>
  <c r="AQ72" i="1"/>
  <c r="AQ47" i="1"/>
  <c r="AQ79" i="1"/>
  <c r="AQ44" i="1"/>
  <c r="AQ108" i="1"/>
  <c r="AQ93" i="1"/>
  <c r="AQ51" i="1"/>
  <c r="AQ16" i="1"/>
  <c r="AQ35" i="1"/>
  <c r="AR1" i="1"/>
  <c r="AQ40" i="1"/>
  <c r="AQ76" i="1"/>
  <c r="AQ161" i="1"/>
  <c r="AQ45" i="1"/>
  <c r="AQ74" i="1"/>
  <c r="AQ53" i="1"/>
  <c r="AQ97" i="1"/>
  <c r="AQ90" i="1"/>
  <c r="AQ73" i="1"/>
  <c r="AQ105" i="1"/>
  <c r="AQ122" i="1"/>
  <c r="AQ25" i="1"/>
  <c r="AQ27" i="1"/>
  <c r="AQ12" i="1"/>
  <c r="AQ117" i="1"/>
  <c r="AQ13" i="1"/>
  <c r="AQ6" i="1"/>
  <c r="AQ61" i="1"/>
  <c r="AQ49" i="1"/>
  <c r="AQ128" i="1"/>
  <c r="AQ112" i="1"/>
  <c r="AQ66" i="1"/>
  <c r="AQ107" i="1"/>
  <c r="AQ77" i="1"/>
  <c r="AQ116" i="1"/>
  <c r="AQ98" i="1"/>
  <c r="AQ32" i="1"/>
  <c r="AQ64" i="1"/>
  <c r="AQ89" i="1"/>
  <c r="AQ144" i="1"/>
  <c r="AQ26" i="1"/>
  <c r="AQ186" i="1"/>
  <c r="AQ123" i="1"/>
  <c r="AQ183" i="1"/>
  <c r="AQ24" i="1"/>
  <c r="AQ170" i="1"/>
  <c r="AQ46" i="1"/>
  <c r="AQ67" i="1"/>
  <c r="AQ30" i="1"/>
  <c r="AQ175" i="1"/>
  <c r="AQ187" i="1"/>
  <c r="AQ179" i="1"/>
  <c r="AQ190" i="1"/>
  <c r="AQ200" i="1"/>
  <c r="AQ33" i="1"/>
  <c r="AQ180" i="1"/>
  <c r="AQ95" i="1"/>
  <c r="AQ7" i="1"/>
  <c r="AQ8" i="1"/>
  <c r="AQ113" i="1"/>
  <c r="AQ78" i="1"/>
  <c r="AQ94" i="1"/>
  <c r="AQ138" i="1"/>
  <c r="AQ127" i="1"/>
  <c r="AQ139" i="1"/>
  <c r="AQ31" i="1"/>
  <c r="AQ134" i="1"/>
  <c r="AQ102" i="1"/>
  <c r="AQ99" i="1"/>
  <c r="AQ19" i="1"/>
  <c r="AQ81" i="1"/>
  <c r="AQ9" i="1"/>
  <c r="AQ15" i="1"/>
  <c r="AQ42" i="1"/>
  <c r="AQ52" i="1"/>
  <c r="AQ69" i="1"/>
  <c r="AQ115" i="1"/>
  <c r="AQ48" i="1"/>
  <c r="AQ101" i="1"/>
  <c r="AQ124" i="1"/>
  <c r="AQ56" i="1"/>
  <c r="AQ57" i="1"/>
  <c r="AQ88" i="1"/>
  <c r="AQ84" i="1"/>
  <c r="AQ174" i="1"/>
  <c r="AQ62" i="1"/>
  <c r="AQ91" i="1"/>
  <c r="AQ21" i="1"/>
  <c r="AQ141" i="1"/>
  <c r="AQ58" i="1"/>
  <c r="AQ68" i="1"/>
  <c r="AQ137" i="1"/>
  <c r="AQ133" i="1"/>
  <c r="AQ159" i="1"/>
  <c r="AQ157" i="1"/>
  <c r="AQ156" i="1"/>
  <c r="AQ169" i="1"/>
  <c r="AQ212" i="1"/>
  <c r="AQ215" i="1"/>
  <c r="AQ281" i="1"/>
  <c r="AQ23" i="1"/>
  <c r="AQ162" i="1"/>
  <c r="AQ222" i="1"/>
  <c r="AQ220" i="1"/>
  <c r="AQ203" i="1"/>
  <c r="AQ278" i="1"/>
  <c r="AQ280" i="1"/>
  <c r="AQ37" i="1"/>
  <c r="AQ172" i="1"/>
  <c r="AQ221" i="1"/>
  <c r="AQ279" i="1"/>
  <c r="AQ20" i="1"/>
  <c r="AQ34" i="1"/>
  <c r="AQ43" i="1"/>
  <c r="AQ80" i="1"/>
  <c r="AQ110" i="1"/>
  <c r="AQ55" i="1"/>
  <c r="AQ82" i="1"/>
  <c r="AQ86" i="1"/>
  <c r="AQ103" i="1"/>
  <c r="AQ152" i="1"/>
  <c r="AQ213" i="1"/>
  <c r="AQ11" i="1"/>
  <c r="AQ185" i="1"/>
  <c r="AQ135" i="1"/>
  <c r="AQ178" i="1"/>
  <c r="AQ143" i="1"/>
  <c r="AQ17" i="1"/>
  <c r="AQ121" i="1"/>
  <c r="AQ39" i="1"/>
  <c r="AQ85" i="1"/>
  <c r="AQ114" i="1"/>
  <c r="AQ132" i="1"/>
  <c r="AQ14" i="1"/>
  <c r="AQ165" i="1"/>
  <c r="AQ192" i="1"/>
  <c r="AQ204" i="1" l="1"/>
  <c r="AS204" i="1" s="1"/>
  <c r="AR251" i="1"/>
  <c r="AR279" i="1"/>
  <c r="AR261" i="1"/>
  <c r="AR281" i="1"/>
  <c r="AR235" i="1"/>
  <c r="AR245" i="1"/>
  <c r="AR260" i="1"/>
  <c r="AR241" i="1"/>
  <c r="AR242" i="1"/>
  <c r="AR255" i="1"/>
  <c r="AR246" i="1"/>
  <c r="AR258" i="1"/>
  <c r="AR262" i="1"/>
  <c r="AR236" i="1"/>
  <c r="AR232" i="1"/>
  <c r="AR231" i="1"/>
  <c r="AR230" i="1"/>
  <c r="AR249" i="1"/>
  <c r="AR250" i="1"/>
  <c r="AR257" i="1"/>
  <c r="AR256" i="1"/>
  <c r="AR237" i="1"/>
  <c r="AR259" i="1"/>
  <c r="AR252" i="1"/>
  <c r="AR234" i="1"/>
  <c r="AR254" i="1"/>
  <c r="AR253" i="1"/>
  <c r="AR233" i="1"/>
  <c r="AR240" i="1"/>
  <c r="AR238" i="1"/>
  <c r="AR239" i="1"/>
  <c r="AR201" i="1"/>
  <c r="AR168" i="1"/>
  <c r="AR184" i="1"/>
  <c r="AR177" i="1"/>
  <c r="AR191" i="1"/>
  <c r="AR14" i="1"/>
  <c r="AR166" i="1"/>
  <c r="AR114" i="1"/>
  <c r="AR30" i="1"/>
  <c r="AR121" i="1"/>
  <c r="AR17" i="1"/>
  <c r="AR143" i="1"/>
  <c r="AR67" i="1"/>
  <c r="AR103" i="1"/>
  <c r="AR133" i="1"/>
  <c r="AR170" i="1"/>
  <c r="AR46" i="1"/>
  <c r="AS1" i="1"/>
  <c r="AR68" i="1"/>
  <c r="AR187" i="1"/>
  <c r="AR132" i="1"/>
  <c r="AR82" i="1"/>
  <c r="AR131" i="1"/>
  <c r="AR74" i="1"/>
  <c r="AR12" i="1"/>
  <c r="AR117" i="1"/>
  <c r="AR53" i="1"/>
  <c r="AR69" i="1"/>
  <c r="AR78" i="1"/>
  <c r="AR62" i="1"/>
  <c r="AR113" i="1"/>
  <c r="AR162" i="1"/>
  <c r="AR31" i="1"/>
  <c r="AR137" i="1"/>
  <c r="AR155" i="1"/>
  <c r="AR180" i="1"/>
  <c r="AR138" i="1"/>
  <c r="AR60" i="1"/>
  <c r="AR72" i="1"/>
  <c r="AR105" i="1"/>
  <c r="AR52" i="1"/>
  <c r="AR21" i="1"/>
  <c r="AR116" i="1"/>
  <c r="AR95" i="1"/>
  <c r="AR8" i="1"/>
  <c r="AR86" i="1"/>
  <c r="AR97" i="1"/>
  <c r="AR115" i="1"/>
  <c r="AR98" i="1"/>
  <c r="AR25" i="1"/>
  <c r="AR77" i="1"/>
  <c r="AR107" i="1"/>
  <c r="AR7" i="1"/>
  <c r="AR94" i="1"/>
  <c r="AR174" i="1"/>
  <c r="AR128" i="1"/>
  <c r="AR80" i="1"/>
  <c r="AR48" i="1"/>
  <c r="AR73" i="1"/>
  <c r="AR40" i="1"/>
  <c r="AR27" i="1"/>
  <c r="AR35" i="1"/>
  <c r="AR54" i="1"/>
  <c r="AR50" i="1"/>
  <c r="AR29" i="1"/>
  <c r="AR135" i="1"/>
  <c r="AR183" i="1"/>
  <c r="AR84" i="1"/>
  <c r="AR102" i="1"/>
  <c r="AR33" i="1"/>
  <c r="AR159" i="1"/>
  <c r="AR36" i="1"/>
  <c r="AR190" i="1"/>
  <c r="AR192" i="1"/>
  <c r="AR152" i="1"/>
  <c r="AR188" i="1"/>
  <c r="AR173" i="1"/>
  <c r="AR181" i="1"/>
  <c r="AR164" i="1"/>
  <c r="AR154" i="1"/>
  <c r="AR182" i="1"/>
  <c r="AR189" i="1"/>
  <c r="AR167" i="1"/>
  <c r="AR222" i="1"/>
  <c r="AR169" i="1"/>
  <c r="AR282" i="1"/>
  <c r="AR64" i="1"/>
  <c r="AR6" i="1"/>
  <c r="AR13" i="1"/>
  <c r="AR43" i="1"/>
  <c r="AR9" i="1"/>
  <c r="AR91" i="1"/>
  <c r="AR39" i="1"/>
  <c r="AR34" i="1"/>
  <c r="AR51" i="1"/>
  <c r="AR61" i="1"/>
  <c r="AR16" i="1"/>
  <c r="AR109" i="1"/>
  <c r="AR38" i="1"/>
  <c r="AR125" i="1"/>
  <c r="AR126" i="1"/>
  <c r="AR89" i="1"/>
  <c r="AR144" i="1"/>
  <c r="AR26" i="1"/>
  <c r="AR186" i="1"/>
  <c r="AR110" i="1"/>
  <c r="AR55" i="1"/>
  <c r="AR49" i="1"/>
  <c r="AR32" i="1"/>
  <c r="AR11" i="1"/>
  <c r="AR66" i="1"/>
  <c r="AR20" i="1"/>
  <c r="AR42" i="1"/>
  <c r="AR76" i="1"/>
  <c r="AR108" i="1"/>
  <c r="AR45" i="1"/>
  <c r="AR111" i="1"/>
  <c r="AR106" i="1"/>
  <c r="AR41" i="1"/>
  <c r="AR96" i="1"/>
  <c r="AR123" i="1"/>
  <c r="AR139" i="1"/>
  <c r="AR81" i="1"/>
  <c r="AR112" i="1"/>
  <c r="AR79" i="1"/>
  <c r="AR87" i="1"/>
  <c r="AR75" i="1"/>
  <c r="AR101" i="1"/>
  <c r="AR124" i="1"/>
  <c r="AR56" i="1"/>
  <c r="AR57" i="1"/>
  <c r="AR88" i="1"/>
  <c r="AR37" i="1"/>
  <c r="AR175" i="1"/>
  <c r="AR160" i="1"/>
  <c r="AR23" i="1"/>
  <c r="AR220" i="1"/>
  <c r="AR221" i="1"/>
  <c r="AR202" i="1"/>
  <c r="AR280" i="1"/>
  <c r="AR59" i="1"/>
  <c r="AR70" i="1"/>
  <c r="AR63" i="1"/>
  <c r="AR100" i="1"/>
  <c r="AR71" i="1"/>
  <c r="AR65" i="1"/>
  <c r="AR120" i="1"/>
  <c r="AR165" i="1"/>
  <c r="AR200" i="1"/>
  <c r="AR215" i="1"/>
  <c r="AR218" i="1"/>
  <c r="AR44" i="1"/>
  <c r="AR18" i="1"/>
  <c r="AR129" i="1"/>
  <c r="AR142" i="1"/>
  <c r="AR28" i="1"/>
  <c r="AR157" i="1"/>
  <c r="AR212" i="1"/>
  <c r="AR214" i="1"/>
  <c r="AR216" i="1"/>
  <c r="AR278" i="1"/>
  <c r="AR127" i="1"/>
  <c r="AR134" i="1"/>
  <c r="AR141" i="1"/>
  <c r="AR58" i="1"/>
  <c r="AR178" i="1"/>
  <c r="AR185" i="1"/>
  <c r="AR136" i="1"/>
  <c r="AR47" i="1"/>
  <c r="AR158" i="1"/>
  <c r="AR163" i="1"/>
  <c r="AR203" i="1"/>
  <c r="AR283" i="1"/>
  <c r="AR24" i="1"/>
  <c r="AR83" i="1"/>
  <c r="AR104" i="1"/>
  <c r="AR161" i="1"/>
  <c r="AR153" i="1"/>
  <c r="AR99" i="1"/>
  <c r="AR19" i="1"/>
  <c r="AR90" i="1"/>
  <c r="AR15" i="1"/>
  <c r="AR93" i="1"/>
  <c r="AR22" i="1"/>
  <c r="AR85" i="1"/>
  <c r="AR179" i="1"/>
  <c r="AR156" i="1"/>
  <c r="AR171" i="1"/>
  <c r="AR219" i="1"/>
  <c r="AR122" i="1"/>
  <c r="AR119" i="1"/>
  <c r="AR130" i="1"/>
  <c r="AR118" i="1"/>
  <c r="AR176" i="1"/>
  <c r="AR172" i="1"/>
  <c r="AR213" i="1"/>
  <c r="AR217" i="1"/>
  <c r="AR204" i="1" l="1"/>
  <c r="AS282" i="1"/>
  <c r="AS261" i="1"/>
  <c r="AS281" i="1"/>
  <c r="AS235" i="1"/>
  <c r="AS245" i="1"/>
  <c r="AS246" i="1"/>
  <c r="AS260" i="1"/>
  <c r="AS262" i="1"/>
  <c r="AS239" i="1"/>
  <c r="AS240" i="1"/>
  <c r="AS238" i="1"/>
  <c r="AS236" i="1"/>
  <c r="AS232" i="1"/>
  <c r="AS278" i="1"/>
  <c r="AS256" i="1"/>
  <c r="AS258" i="1"/>
  <c r="AS249" i="1"/>
  <c r="AS250" i="1"/>
  <c r="AS257" i="1"/>
  <c r="AS231" i="1"/>
  <c r="AS230" i="1"/>
  <c r="AS202" i="1"/>
  <c r="AS251" i="1"/>
  <c r="AS242" i="1"/>
  <c r="AS237" i="1"/>
  <c r="AS259" i="1"/>
  <c r="AS252" i="1"/>
  <c r="AS234" i="1"/>
  <c r="AS216" i="1"/>
  <c r="AS203" i="1"/>
  <c r="AS161" i="1"/>
  <c r="AS241" i="1"/>
  <c r="AS254" i="1"/>
  <c r="AS253" i="1"/>
  <c r="AS233" i="1"/>
  <c r="AS214" i="1"/>
  <c r="AS153" i="1"/>
  <c r="AS152" i="1"/>
  <c r="AS163" i="1"/>
  <c r="AS167" i="1"/>
  <c r="AS189" i="1"/>
  <c r="AS182" i="1"/>
  <c r="AS154" i="1"/>
  <c r="AS164" i="1"/>
  <c r="AS181" i="1"/>
  <c r="AS221" i="1"/>
  <c r="AS213" i="1"/>
  <c r="AS36" i="1"/>
  <c r="AS118" i="1"/>
  <c r="AS255" i="1"/>
  <c r="AS215" i="1"/>
  <c r="AS169" i="1"/>
  <c r="AS173" i="1"/>
  <c r="AS188" i="1"/>
  <c r="AS126" i="1"/>
  <c r="AS136" i="1"/>
  <c r="AS185" i="1"/>
  <c r="AS129" i="1"/>
  <c r="AS63" i="1"/>
  <c r="AS119" i="1"/>
  <c r="AS70" i="1"/>
  <c r="AS18" i="1"/>
  <c r="AS59" i="1"/>
  <c r="AS172" i="1"/>
  <c r="AS37" i="1"/>
  <c r="AS23" i="1"/>
  <c r="AS47" i="1"/>
  <c r="AS120" i="1"/>
  <c r="AS55" i="1"/>
  <c r="AS71" i="1"/>
  <c r="AS110" i="1"/>
  <c r="AS80" i="1"/>
  <c r="AS39" i="1"/>
  <c r="AS50" i="1"/>
  <c r="AS128" i="1"/>
  <c r="AS35" i="1"/>
  <c r="AS58" i="1"/>
  <c r="AS142" i="1"/>
  <c r="AS141" i="1"/>
  <c r="AS85" i="1"/>
  <c r="AS83" i="1"/>
  <c r="AS139" i="1"/>
  <c r="AS130" i="1"/>
  <c r="AS29" i="1"/>
  <c r="AS38" i="1"/>
  <c r="AS22" i="1"/>
  <c r="AS109" i="1"/>
  <c r="AS87" i="1"/>
  <c r="AS41" i="1"/>
  <c r="AS54" i="1"/>
  <c r="AS218" i="1"/>
  <c r="AS28" i="1"/>
  <c r="AS77" i="1"/>
  <c r="AS107" i="1"/>
  <c r="AS20" i="1"/>
  <c r="AS106" i="1"/>
  <c r="AS112" i="1"/>
  <c r="AS111" i="1"/>
  <c r="AS16" i="1"/>
  <c r="AT1" i="1"/>
  <c r="AS65" i="1"/>
  <c r="AS24" i="1"/>
  <c r="AS100" i="1"/>
  <c r="AS98" i="1"/>
  <c r="AS125" i="1"/>
  <c r="AS33" i="1"/>
  <c r="AS104" i="1"/>
  <c r="AS102" i="1"/>
  <c r="AS62" i="1"/>
  <c r="AS95" i="1"/>
  <c r="AS75" i="1"/>
  <c r="AS78" i="1"/>
  <c r="AS105" i="1"/>
  <c r="AS72" i="1"/>
  <c r="AS66" i="1"/>
  <c r="AS43" i="1"/>
  <c r="AS69" i="1"/>
  <c r="AS9" i="1"/>
  <c r="AS94" i="1"/>
  <c r="AS138" i="1"/>
  <c r="AS89" i="1"/>
  <c r="AS144" i="1"/>
  <c r="AS26" i="1"/>
  <c r="AS186" i="1"/>
  <c r="AS93" i="1"/>
  <c r="AS44" i="1"/>
  <c r="AS27" i="1"/>
  <c r="AS12" i="1"/>
  <c r="AS123" i="1"/>
  <c r="AS135" i="1"/>
  <c r="AS178" i="1"/>
  <c r="AS187" i="1"/>
  <c r="AS133" i="1"/>
  <c r="AS103" i="1"/>
  <c r="AS121" i="1"/>
  <c r="AS175" i="1"/>
  <c r="AS156" i="1"/>
  <c r="AS200" i="1"/>
  <c r="AS155" i="1"/>
  <c r="AS132" i="1"/>
  <c r="AS91" i="1"/>
  <c r="AS49" i="1"/>
  <c r="AS99" i="1"/>
  <c r="AS19" i="1"/>
  <c r="AS81" i="1"/>
  <c r="AS15" i="1"/>
  <c r="AS8" i="1"/>
  <c r="AS113" i="1"/>
  <c r="AS116" i="1"/>
  <c r="AS60" i="1"/>
  <c r="AS115" i="1"/>
  <c r="AS127" i="1"/>
  <c r="AS122" i="1"/>
  <c r="AS40" i="1"/>
  <c r="AS74" i="1"/>
  <c r="AS134" i="1"/>
  <c r="AS180" i="1"/>
  <c r="AS7" i="1"/>
  <c r="AS21" i="1"/>
  <c r="AS6" i="1"/>
  <c r="AS11" i="1"/>
  <c r="AS48" i="1"/>
  <c r="AS101" i="1"/>
  <c r="AS124" i="1"/>
  <c r="AS56" i="1"/>
  <c r="AS57" i="1"/>
  <c r="AS51" i="1"/>
  <c r="AS108" i="1"/>
  <c r="AS61" i="1"/>
  <c r="AS96" i="1"/>
  <c r="AS53" i="1"/>
  <c r="AS131" i="1"/>
  <c r="AS31" i="1"/>
  <c r="AS183" i="1"/>
  <c r="AS84" i="1"/>
  <c r="AS174" i="1"/>
  <c r="AS13" i="1"/>
  <c r="AS25" i="1"/>
  <c r="AS32" i="1"/>
  <c r="AS42" i="1"/>
  <c r="AS34" i="1"/>
  <c r="AS64" i="1"/>
  <c r="AS76" i="1"/>
  <c r="AS79" i="1"/>
  <c r="AS67" i="1"/>
  <c r="AS143" i="1"/>
  <c r="AS17" i="1"/>
  <c r="AS192" i="1"/>
  <c r="AS162" i="1"/>
  <c r="AS158" i="1"/>
  <c r="AS201" i="1"/>
  <c r="AS279" i="1"/>
  <c r="AS166" i="1"/>
  <c r="AS177" i="1"/>
  <c r="AS171" i="1"/>
  <c r="AS219" i="1"/>
  <c r="AS184" i="1"/>
  <c r="AS191" i="1"/>
  <c r="AS212" i="1"/>
  <c r="AS97" i="1"/>
  <c r="AS86" i="1"/>
  <c r="AS222" i="1"/>
  <c r="AS220" i="1"/>
  <c r="AS280" i="1"/>
  <c r="AS52" i="1"/>
  <c r="AS45" i="1"/>
  <c r="AS30" i="1"/>
  <c r="AS114" i="1"/>
  <c r="AS179" i="1"/>
  <c r="AS165" i="1"/>
  <c r="AS168" i="1"/>
  <c r="AS217" i="1"/>
  <c r="AS88" i="1"/>
  <c r="AS283" i="1"/>
  <c r="AS90" i="1"/>
  <c r="AS73" i="1"/>
  <c r="AS117" i="1"/>
  <c r="AS68" i="1"/>
  <c r="AS137" i="1"/>
  <c r="AS159" i="1"/>
  <c r="AS170" i="1"/>
  <c r="AS176" i="1"/>
  <c r="AS14" i="1"/>
  <c r="AS157" i="1"/>
  <c r="AS190" i="1"/>
  <c r="AS46" i="1"/>
  <c r="AS82" i="1"/>
  <c r="AS160" i="1"/>
  <c r="AT282" i="1" l="1"/>
  <c r="AT280" i="1"/>
  <c r="AT283" i="1"/>
  <c r="AT261" i="1"/>
  <c r="AT246" i="1"/>
  <c r="AT260" i="1"/>
  <c r="AT262" i="1"/>
  <c r="AT278" i="1"/>
  <c r="AT251" i="1"/>
  <c r="AT258" i="1"/>
  <c r="AT239" i="1"/>
  <c r="AT240" i="1"/>
  <c r="AT238" i="1"/>
  <c r="AT249" i="1"/>
  <c r="AT250" i="1"/>
  <c r="AT245" i="1"/>
  <c r="AT241" i="1"/>
  <c r="AT242" i="1"/>
  <c r="AT255" i="1"/>
  <c r="AT231" i="1"/>
  <c r="AT230" i="1"/>
  <c r="AT236" i="1"/>
  <c r="AT254" i="1"/>
  <c r="AT253" i="1"/>
  <c r="AT233" i="1"/>
  <c r="AT216" i="1"/>
  <c r="AT232" i="1"/>
  <c r="AT237" i="1"/>
  <c r="AT259" i="1"/>
  <c r="AT252" i="1"/>
  <c r="AT234" i="1"/>
  <c r="AT235" i="1"/>
  <c r="AT219" i="1"/>
  <c r="AT217" i="1"/>
  <c r="AT257" i="1"/>
  <c r="AT256" i="1"/>
  <c r="AT202" i="1"/>
  <c r="AT158" i="1"/>
  <c r="AT171" i="1"/>
  <c r="AT203" i="1"/>
  <c r="AT218" i="1"/>
  <c r="AT176" i="1"/>
  <c r="AT160" i="1"/>
  <c r="AT214" i="1"/>
  <c r="AT163" i="1"/>
  <c r="AT161" i="1"/>
  <c r="AT169" i="1"/>
  <c r="AT167" i="1"/>
  <c r="AT182" i="1"/>
  <c r="AT164" i="1"/>
  <c r="AT200" i="1"/>
  <c r="AT189" i="1"/>
  <c r="AT165" i="1"/>
  <c r="AT179" i="1"/>
  <c r="AT118" i="1"/>
  <c r="AT120" i="1"/>
  <c r="AT28" i="1"/>
  <c r="AT65" i="1"/>
  <c r="AT142" i="1"/>
  <c r="AT71" i="1"/>
  <c r="AT104" i="1"/>
  <c r="AT100" i="1"/>
  <c r="AT83" i="1"/>
  <c r="AT47" i="1"/>
  <c r="AT129" i="1"/>
  <c r="AT136" i="1"/>
  <c r="AT130" i="1"/>
  <c r="AT153" i="1"/>
  <c r="AT192" i="1"/>
  <c r="AT190" i="1"/>
  <c r="AT181" i="1"/>
  <c r="AT23" i="1"/>
  <c r="AT156" i="1"/>
  <c r="AT46" i="1"/>
  <c r="AT123" i="1"/>
  <c r="AT63" i="1"/>
  <c r="AT188" i="1"/>
  <c r="AT14" i="1"/>
  <c r="AT82" i="1"/>
  <c r="AT68" i="1"/>
  <c r="AT137" i="1"/>
  <c r="AT154" i="1"/>
  <c r="AT173" i="1"/>
  <c r="AT36" i="1"/>
  <c r="AT86" i="1"/>
  <c r="AT114" i="1"/>
  <c r="AT143" i="1"/>
  <c r="AT133" i="1"/>
  <c r="AT29" i="1"/>
  <c r="AT51" i="1"/>
  <c r="AT17" i="1"/>
  <c r="AT119" i="1"/>
  <c r="AT70" i="1"/>
  <c r="AT18" i="1"/>
  <c r="AT59" i="1"/>
  <c r="AT96" i="1"/>
  <c r="AT125" i="1"/>
  <c r="AT27" i="1"/>
  <c r="AT41" i="1"/>
  <c r="AT40" i="1"/>
  <c r="AT54" i="1"/>
  <c r="AT76" i="1"/>
  <c r="AT30" i="1"/>
  <c r="AT67" i="1"/>
  <c r="AT75" i="1"/>
  <c r="AT61" i="1"/>
  <c r="AT106" i="1"/>
  <c r="AT122" i="1"/>
  <c r="AT35" i="1"/>
  <c r="AT38" i="1"/>
  <c r="AT44" i="1"/>
  <c r="AT22" i="1"/>
  <c r="AT108" i="1"/>
  <c r="AT109" i="1"/>
  <c r="AT93" i="1"/>
  <c r="AT87" i="1"/>
  <c r="AT157" i="1"/>
  <c r="AT121" i="1"/>
  <c r="AT103" i="1"/>
  <c r="AT84" i="1"/>
  <c r="AT134" i="1"/>
  <c r="AT135" i="1"/>
  <c r="AT50" i="1"/>
  <c r="AT73" i="1"/>
  <c r="AT111" i="1"/>
  <c r="AT16" i="1"/>
  <c r="AU1" i="1"/>
  <c r="AT79" i="1"/>
  <c r="AT39" i="1"/>
  <c r="AT105" i="1"/>
  <c r="AT62" i="1"/>
  <c r="AT15" i="1"/>
  <c r="AT43" i="1"/>
  <c r="AT80" i="1"/>
  <c r="AT8" i="1"/>
  <c r="AT90" i="1"/>
  <c r="AT19" i="1"/>
  <c r="AT69" i="1"/>
  <c r="AT64" i="1"/>
  <c r="AT138" i="1"/>
  <c r="AT101" i="1"/>
  <c r="AT124" i="1"/>
  <c r="AT56" i="1"/>
  <c r="AT57" i="1"/>
  <c r="AT74" i="1"/>
  <c r="AT126" i="1"/>
  <c r="AT127" i="1"/>
  <c r="AT141" i="1"/>
  <c r="AT58" i="1"/>
  <c r="AT175" i="1"/>
  <c r="AT162" i="1"/>
  <c r="AT152" i="1"/>
  <c r="AT184" i="1"/>
  <c r="AT174" i="1"/>
  <c r="AT7" i="1"/>
  <c r="AT113" i="1"/>
  <c r="AT128" i="1"/>
  <c r="AT116" i="1"/>
  <c r="AT112" i="1"/>
  <c r="AT21" i="1"/>
  <c r="AT52" i="1"/>
  <c r="AT107" i="1"/>
  <c r="AT77" i="1"/>
  <c r="AT13" i="1"/>
  <c r="AT97" i="1"/>
  <c r="AT98" i="1"/>
  <c r="AT81" i="1"/>
  <c r="AT9" i="1"/>
  <c r="AT42" i="1"/>
  <c r="AT34" i="1"/>
  <c r="AT32" i="1"/>
  <c r="AT94" i="1"/>
  <c r="AT45" i="1"/>
  <c r="AT53" i="1"/>
  <c r="AT131" i="1"/>
  <c r="AT139" i="1"/>
  <c r="AT24" i="1"/>
  <c r="AT88" i="1"/>
  <c r="AT20" i="1"/>
  <c r="AT78" i="1"/>
  <c r="AT95" i="1"/>
  <c r="AT72" i="1"/>
  <c r="AT25" i="1"/>
  <c r="AT99" i="1"/>
  <c r="AT115" i="1"/>
  <c r="AT89" i="1"/>
  <c r="AT144" i="1"/>
  <c r="AT26" i="1"/>
  <c r="AT186" i="1"/>
  <c r="AT117" i="1"/>
  <c r="AT31" i="1"/>
  <c r="AT85" i="1"/>
  <c r="AT102" i="1"/>
  <c r="AT60" i="1"/>
  <c r="AT11" i="1"/>
  <c r="AT48" i="1"/>
  <c r="AT12" i="1"/>
  <c r="AT110" i="1"/>
  <c r="AT187" i="1"/>
  <c r="AT191" i="1"/>
  <c r="AT168" i="1"/>
  <c r="AT213" i="1"/>
  <c r="AT279" i="1"/>
  <c r="AT172" i="1"/>
  <c r="AT221" i="1"/>
  <c r="AT201" i="1"/>
  <c r="AT222" i="1"/>
  <c r="AT281" i="1"/>
  <c r="AT66" i="1"/>
  <c r="AT183" i="1"/>
  <c r="AT33" i="1"/>
  <c r="AT178" i="1"/>
  <c r="AT180" i="1"/>
  <c r="AT132" i="1"/>
  <c r="AT37" i="1"/>
  <c r="AT159" i="1"/>
  <c r="AT212" i="1"/>
  <c r="AT6" i="1"/>
  <c r="AT177" i="1"/>
  <c r="AT155" i="1"/>
  <c r="AT91" i="1"/>
  <c r="AT49" i="1"/>
  <c r="AT185" i="1"/>
  <c r="AT170" i="1"/>
  <c r="AT220" i="1"/>
  <c r="AT215" i="1"/>
  <c r="AT55" i="1"/>
  <c r="AT166" i="1"/>
  <c r="AT204" i="1" l="1"/>
  <c r="AU204" i="1" s="1"/>
  <c r="AU282" i="1"/>
  <c r="AU246" i="1"/>
  <c r="AU251" i="1"/>
  <c r="AU260" i="1"/>
  <c r="AU258" i="1"/>
  <c r="AU279" i="1"/>
  <c r="AU261" i="1"/>
  <c r="AU280" i="1"/>
  <c r="AU262" i="1"/>
  <c r="AU241" i="1"/>
  <c r="AU242" i="1"/>
  <c r="AU255" i="1"/>
  <c r="AU256" i="1"/>
  <c r="AU235" i="1"/>
  <c r="AU239" i="1"/>
  <c r="AU240" i="1"/>
  <c r="AU238" i="1"/>
  <c r="AU283" i="1"/>
  <c r="AU236" i="1"/>
  <c r="AU232" i="1"/>
  <c r="AU245" i="1"/>
  <c r="AU257" i="1"/>
  <c r="AU237" i="1"/>
  <c r="AU259" i="1"/>
  <c r="AU252" i="1"/>
  <c r="AU234" i="1"/>
  <c r="AU231" i="1"/>
  <c r="AU230" i="1"/>
  <c r="AU216" i="1"/>
  <c r="AU218" i="1"/>
  <c r="AU214" i="1"/>
  <c r="AU249" i="1"/>
  <c r="AU250" i="1"/>
  <c r="AU254" i="1"/>
  <c r="AU253" i="1"/>
  <c r="AU233" i="1"/>
  <c r="AU220" i="1"/>
  <c r="AU222" i="1"/>
  <c r="AU212" i="1"/>
  <c r="AU201" i="1"/>
  <c r="AU219" i="1"/>
  <c r="AU217" i="1"/>
  <c r="AU153" i="1"/>
  <c r="AU163" i="1"/>
  <c r="AU202" i="1"/>
  <c r="AU161" i="1"/>
  <c r="AU168" i="1"/>
  <c r="AU167" i="1"/>
  <c r="AU184" i="1"/>
  <c r="AU182" i="1"/>
  <c r="AU177" i="1"/>
  <c r="AU164" i="1"/>
  <c r="AU173" i="1"/>
  <c r="AU188" i="1"/>
  <c r="AU155" i="1"/>
  <c r="AU154" i="1"/>
  <c r="AU176" i="1"/>
  <c r="AU160" i="1"/>
  <c r="AU162" i="1"/>
  <c r="AU36" i="1"/>
  <c r="AU166" i="1"/>
  <c r="AU118" i="1"/>
  <c r="AU57" i="1"/>
  <c r="AU26" i="1"/>
  <c r="AU56" i="1"/>
  <c r="AU144" i="1"/>
  <c r="AU124" i="1"/>
  <c r="AU89" i="1"/>
  <c r="AU101" i="1"/>
  <c r="AU127" i="1"/>
  <c r="AU129" i="1"/>
  <c r="AU131" i="1"/>
  <c r="AU159" i="1"/>
  <c r="AU47" i="1"/>
  <c r="AU125" i="1"/>
  <c r="AU29" i="1"/>
  <c r="AU75" i="1"/>
  <c r="AU41" i="1"/>
  <c r="AU38" i="1"/>
  <c r="AU106" i="1"/>
  <c r="AU87" i="1"/>
  <c r="AU111" i="1"/>
  <c r="AU189" i="1"/>
  <c r="AU175" i="1"/>
  <c r="AU120" i="1"/>
  <c r="AU28" i="1"/>
  <c r="AU65" i="1"/>
  <c r="AU142" i="1"/>
  <c r="AU71" i="1"/>
  <c r="AU104" i="1"/>
  <c r="AU100" i="1"/>
  <c r="AU83" i="1"/>
  <c r="AU130" i="1"/>
  <c r="AU50" i="1"/>
  <c r="AU22" i="1"/>
  <c r="AU109" i="1"/>
  <c r="AU54" i="1"/>
  <c r="AU119" i="1"/>
  <c r="AU70" i="1"/>
  <c r="AU18" i="1"/>
  <c r="AU59" i="1"/>
  <c r="AU96" i="1"/>
  <c r="AU27" i="1"/>
  <c r="AU6" i="1"/>
  <c r="AU158" i="1"/>
  <c r="AU123" i="1"/>
  <c r="AU61" i="1"/>
  <c r="AU16" i="1"/>
  <c r="AU35" i="1"/>
  <c r="AV1" i="1"/>
  <c r="AU181" i="1"/>
  <c r="AU44" i="1"/>
  <c r="AU93" i="1"/>
  <c r="AU51" i="1"/>
  <c r="AU40" i="1"/>
  <c r="AU90" i="1"/>
  <c r="AU171" i="1"/>
  <c r="AU191" i="1"/>
  <c r="AU136" i="1"/>
  <c r="AU74" i="1"/>
  <c r="AU12" i="1"/>
  <c r="AU117" i="1"/>
  <c r="AU53" i="1"/>
  <c r="AU73" i="1"/>
  <c r="AU122" i="1"/>
  <c r="AU63" i="1"/>
  <c r="AU79" i="1"/>
  <c r="AU108" i="1"/>
  <c r="AU76" i="1"/>
  <c r="AU13" i="1"/>
  <c r="AU91" i="1"/>
  <c r="AU95" i="1"/>
  <c r="AU7" i="1"/>
  <c r="AU8" i="1"/>
  <c r="AU60" i="1"/>
  <c r="AU115" i="1"/>
  <c r="AU126" i="1"/>
  <c r="AU31" i="1"/>
  <c r="AU141" i="1"/>
  <c r="AU58" i="1"/>
  <c r="AU180" i="1"/>
  <c r="AU132" i="1"/>
  <c r="AU68" i="1"/>
  <c r="AU82" i="1"/>
  <c r="AU143" i="1"/>
  <c r="AU114" i="1"/>
  <c r="AU23" i="1"/>
  <c r="AU179" i="1"/>
  <c r="AU165" i="1"/>
  <c r="AU172" i="1"/>
  <c r="AU213" i="1"/>
  <c r="AU221" i="1"/>
  <c r="AU215" i="1"/>
  <c r="AU178" i="1"/>
  <c r="AU37" i="1"/>
  <c r="AU105" i="1"/>
  <c r="AU99" i="1"/>
  <c r="AU19" i="1"/>
  <c r="AU81" i="1"/>
  <c r="AU9" i="1"/>
  <c r="AU25" i="1"/>
  <c r="AU11" i="1"/>
  <c r="AU45" i="1"/>
  <c r="AU183" i="1"/>
  <c r="AU139" i="1"/>
  <c r="AU24" i="1"/>
  <c r="AU20" i="1"/>
  <c r="AU39" i="1"/>
  <c r="AU174" i="1"/>
  <c r="AU62" i="1"/>
  <c r="AU43" i="1"/>
  <c r="AU113" i="1"/>
  <c r="AU116" i="1"/>
  <c r="AU21" i="1"/>
  <c r="AU52" i="1"/>
  <c r="AU80" i="1"/>
  <c r="AU97" i="1"/>
  <c r="AU42" i="1"/>
  <c r="AU34" i="1"/>
  <c r="AU64" i="1"/>
  <c r="AU84" i="1"/>
  <c r="AU134" i="1"/>
  <c r="AU135" i="1"/>
  <c r="AU85" i="1"/>
  <c r="AU102" i="1"/>
  <c r="AU77" i="1"/>
  <c r="AU98" i="1"/>
  <c r="AU69" i="1"/>
  <c r="AU138" i="1"/>
  <c r="AU110" i="1"/>
  <c r="AU46" i="1"/>
  <c r="AU86" i="1"/>
  <c r="AU103" i="1"/>
  <c r="AU152" i="1"/>
  <c r="AU278" i="1"/>
  <c r="AU169" i="1"/>
  <c r="AU281" i="1"/>
  <c r="AU200" i="1"/>
  <c r="AU15" i="1"/>
  <c r="AU187" i="1"/>
  <c r="AU133" i="1"/>
  <c r="AU78" i="1"/>
  <c r="AU72" i="1"/>
  <c r="AU112" i="1"/>
  <c r="AU107" i="1"/>
  <c r="AU32" i="1"/>
  <c r="AU94" i="1"/>
  <c r="AU48" i="1"/>
  <c r="AU33" i="1"/>
  <c r="AU67" i="1"/>
  <c r="AU17" i="1"/>
  <c r="AU121" i="1"/>
  <c r="AU66" i="1"/>
  <c r="AU137" i="1"/>
  <c r="AU156" i="1"/>
  <c r="AU49" i="1"/>
  <c r="AU88" i="1"/>
  <c r="AU128" i="1"/>
  <c r="AU186" i="1"/>
  <c r="AU55" i="1"/>
  <c r="AU30" i="1"/>
  <c r="AU185" i="1"/>
  <c r="AU170" i="1"/>
  <c r="AU14" i="1"/>
  <c r="AU157" i="1"/>
  <c r="AU190" i="1"/>
  <c r="AU192" i="1"/>
  <c r="AU203" i="1"/>
  <c r="AV251" i="1" l="1"/>
  <c r="AV246" i="1"/>
  <c r="AV283" i="1"/>
  <c r="AV235" i="1"/>
  <c r="AV245" i="1"/>
  <c r="AV262" i="1"/>
  <c r="AV241" i="1"/>
  <c r="AV242" i="1"/>
  <c r="AV255" i="1"/>
  <c r="AV258" i="1"/>
  <c r="AV256" i="1"/>
  <c r="AV231" i="1"/>
  <c r="AV230" i="1"/>
  <c r="AV261" i="1"/>
  <c r="AV249" i="1"/>
  <c r="AV250" i="1"/>
  <c r="AV257" i="1"/>
  <c r="AV237" i="1"/>
  <c r="AV259" i="1"/>
  <c r="AV252" i="1"/>
  <c r="AV234" i="1"/>
  <c r="AV239" i="1"/>
  <c r="AV240" i="1"/>
  <c r="AV238" i="1"/>
  <c r="AV254" i="1"/>
  <c r="AV253" i="1"/>
  <c r="AV233" i="1"/>
  <c r="AV236" i="1"/>
  <c r="AV232" i="1"/>
  <c r="AV219" i="1"/>
  <c r="AV217" i="1"/>
  <c r="AV260" i="1"/>
  <c r="AV201" i="1"/>
  <c r="AV158" i="1"/>
  <c r="AV171" i="1"/>
  <c r="AV191" i="1"/>
  <c r="AV155" i="1"/>
  <c r="AV166" i="1"/>
  <c r="AV168" i="1"/>
  <c r="AV156" i="1"/>
  <c r="AV157" i="1"/>
  <c r="AV177" i="1"/>
  <c r="AV114" i="1"/>
  <c r="AV30" i="1"/>
  <c r="AV121" i="1"/>
  <c r="AV17" i="1"/>
  <c r="AV143" i="1"/>
  <c r="AV67" i="1"/>
  <c r="AV103" i="1"/>
  <c r="AV192" i="1"/>
  <c r="AV179" i="1"/>
  <c r="AV82" i="1"/>
  <c r="AV45" i="1"/>
  <c r="AV68" i="1"/>
  <c r="AV165" i="1"/>
  <c r="AV160" i="1"/>
  <c r="AV132" i="1"/>
  <c r="AV86" i="1"/>
  <c r="AV137" i="1"/>
  <c r="AW1" i="1"/>
  <c r="AV176" i="1"/>
  <c r="AV31" i="1"/>
  <c r="AV133" i="1"/>
  <c r="AV126" i="1"/>
  <c r="AV97" i="1"/>
  <c r="AV190" i="1"/>
  <c r="AV184" i="1"/>
  <c r="AV46" i="1"/>
  <c r="AV74" i="1"/>
  <c r="AV12" i="1"/>
  <c r="AV117" i="1"/>
  <c r="AV53" i="1"/>
  <c r="AV131" i="1"/>
  <c r="AV13" i="1"/>
  <c r="AV6" i="1"/>
  <c r="AV90" i="1"/>
  <c r="AV20" i="1"/>
  <c r="AV39" i="1"/>
  <c r="AV49" i="1"/>
  <c r="AV62" i="1"/>
  <c r="AV78" i="1"/>
  <c r="AV99" i="1"/>
  <c r="AV19" i="1"/>
  <c r="AV81" i="1"/>
  <c r="AV43" i="1"/>
  <c r="AV42" i="1"/>
  <c r="AV80" i="1"/>
  <c r="AV34" i="1"/>
  <c r="AV66" i="1"/>
  <c r="AV116" i="1"/>
  <c r="AV25" i="1"/>
  <c r="AV60" i="1"/>
  <c r="AV127" i="1"/>
  <c r="AV110" i="1"/>
  <c r="AV24" i="1"/>
  <c r="AV55" i="1"/>
  <c r="AV186" i="1"/>
  <c r="AV93" i="1"/>
  <c r="AV122" i="1"/>
  <c r="AV44" i="1"/>
  <c r="AV79" i="1"/>
  <c r="AV87" i="1"/>
  <c r="AV22" i="1"/>
  <c r="AV75" i="1"/>
  <c r="AV134" i="1"/>
  <c r="AV187" i="1"/>
  <c r="AV212" i="1"/>
  <c r="AV220" i="1"/>
  <c r="AV202" i="1"/>
  <c r="AV203" i="1"/>
  <c r="AV214" i="1"/>
  <c r="AV218" i="1"/>
  <c r="AV216" i="1"/>
  <c r="AV278" i="1"/>
  <c r="AV280" i="1"/>
  <c r="AV180" i="1"/>
  <c r="AV128" i="1"/>
  <c r="AV91" i="1"/>
  <c r="AV112" i="1"/>
  <c r="AV107" i="1"/>
  <c r="AV77" i="1"/>
  <c r="AV72" i="1"/>
  <c r="AV98" i="1"/>
  <c r="AV32" i="1"/>
  <c r="AV48" i="1"/>
  <c r="AV101" i="1"/>
  <c r="AV124" i="1"/>
  <c r="AV56" i="1"/>
  <c r="AV57" i="1"/>
  <c r="AV76" i="1"/>
  <c r="AV73" i="1"/>
  <c r="AV40" i="1"/>
  <c r="AV27" i="1"/>
  <c r="AV35" i="1"/>
  <c r="AV54" i="1"/>
  <c r="AV50" i="1"/>
  <c r="AV29" i="1"/>
  <c r="AV96" i="1"/>
  <c r="AV84" i="1"/>
  <c r="AV88" i="1"/>
  <c r="AV95" i="1"/>
  <c r="AV8" i="1"/>
  <c r="AV105" i="1"/>
  <c r="AV85" i="1"/>
  <c r="AV102" i="1"/>
  <c r="AV141" i="1"/>
  <c r="AV33" i="1"/>
  <c r="AV58" i="1"/>
  <c r="AV108" i="1"/>
  <c r="AV61" i="1"/>
  <c r="AV139" i="1"/>
  <c r="AV16" i="1"/>
  <c r="AV109" i="1"/>
  <c r="AV38" i="1"/>
  <c r="AV125" i="1"/>
  <c r="AV183" i="1"/>
  <c r="AV174" i="1"/>
  <c r="AV113" i="1"/>
  <c r="AV21" i="1"/>
  <c r="AV52" i="1"/>
  <c r="AV89" i="1"/>
  <c r="AV18" i="1"/>
  <c r="AV119" i="1"/>
  <c r="AV130" i="1"/>
  <c r="AV129" i="1"/>
  <c r="AV83" i="1"/>
  <c r="AV104" i="1"/>
  <c r="AV142" i="1"/>
  <c r="AV28" i="1"/>
  <c r="AV118" i="1"/>
  <c r="AV36" i="1"/>
  <c r="AV14" i="1"/>
  <c r="AV188" i="1"/>
  <c r="AV181" i="1"/>
  <c r="AV154" i="1"/>
  <c r="AV189" i="1"/>
  <c r="AV161" i="1"/>
  <c r="AV222" i="1"/>
  <c r="AV169" i="1"/>
  <c r="AV221" i="1"/>
  <c r="AV153" i="1"/>
  <c r="AV23" i="1"/>
  <c r="AV152" i="1"/>
  <c r="AV182" i="1"/>
  <c r="AV163" i="1"/>
  <c r="AV282" i="1"/>
  <c r="AV94" i="1"/>
  <c r="AV11" i="1"/>
  <c r="AV138" i="1"/>
  <c r="AV9" i="1"/>
  <c r="AV69" i="1"/>
  <c r="AV135" i="1"/>
  <c r="AV106" i="1"/>
  <c r="AV37" i="1"/>
  <c r="AV159" i="1"/>
  <c r="AV213" i="1"/>
  <c r="AV279" i="1"/>
  <c r="AV64" i="1"/>
  <c r="AV115" i="1"/>
  <c r="AV15" i="1"/>
  <c r="AV111" i="1"/>
  <c r="AV41" i="1"/>
  <c r="AV175" i="1"/>
  <c r="AV162" i="1"/>
  <c r="AV215" i="1"/>
  <c r="AV167" i="1"/>
  <c r="AV144" i="1"/>
  <c r="AV51" i="1"/>
  <c r="AV185" i="1"/>
  <c r="AV7" i="1"/>
  <c r="AV26" i="1"/>
  <c r="AV178" i="1"/>
  <c r="AV170" i="1"/>
  <c r="AV59" i="1"/>
  <c r="AV70" i="1"/>
  <c r="AV63" i="1"/>
  <c r="AV136" i="1"/>
  <c r="AV47" i="1"/>
  <c r="AV100" i="1"/>
  <c r="AV71" i="1"/>
  <c r="AV65" i="1"/>
  <c r="AV120" i="1"/>
  <c r="AV172" i="1"/>
  <c r="AV200" i="1"/>
  <c r="AV173" i="1"/>
  <c r="AV164" i="1"/>
  <c r="AV123" i="1"/>
  <c r="AV281" i="1"/>
  <c r="AW282" i="1" l="1"/>
  <c r="AW261" i="1"/>
  <c r="AW251" i="1"/>
  <c r="AW235" i="1"/>
  <c r="AW245" i="1"/>
  <c r="AW262" i="1"/>
  <c r="AW246" i="1"/>
  <c r="AW258" i="1"/>
  <c r="AW239" i="1"/>
  <c r="AW240" i="1"/>
  <c r="AW238" i="1"/>
  <c r="AW236" i="1"/>
  <c r="AW232" i="1"/>
  <c r="AW260" i="1"/>
  <c r="AW241" i="1"/>
  <c r="AW242" i="1"/>
  <c r="AW255" i="1"/>
  <c r="AW231" i="1"/>
  <c r="AW230" i="1"/>
  <c r="AW256" i="1"/>
  <c r="AW249" i="1"/>
  <c r="AW250" i="1"/>
  <c r="AW257" i="1"/>
  <c r="AW216" i="1"/>
  <c r="AW218" i="1"/>
  <c r="AW214" i="1"/>
  <c r="AW202" i="1"/>
  <c r="AW254" i="1"/>
  <c r="AW253" i="1"/>
  <c r="AW233" i="1"/>
  <c r="AW153" i="1"/>
  <c r="AW163" i="1"/>
  <c r="AW161" i="1"/>
  <c r="AW221" i="1"/>
  <c r="AW201" i="1"/>
  <c r="AW169" i="1"/>
  <c r="AW259" i="1"/>
  <c r="AW234" i="1"/>
  <c r="AW191" i="1"/>
  <c r="AW155" i="1"/>
  <c r="AW166" i="1"/>
  <c r="AW173" i="1"/>
  <c r="AW188" i="1"/>
  <c r="AW36" i="1"/>
  <c r="AW118" i="1"/>
  <c r="AW215" i="1"/>
  <c r="AW189" i="1"/>
  <c r="AW154" i="1"/>
  <c r="AW181" i="1"/>
  <c r="AW152" i="1"/>
  <c r="AW184" i="1"/>
  <c r="AW213" i="1"/>
  <c r="AW182" i="1"/>
  <c r="AW120" i="1"/>
  <c r="AW28" i="1"/>
  <c r="AW65" i="1"/>
  <c r="AW142" i="1"/>
  <c r="AW71" i="1"/>
  <c r="AW104" i="1"/>
  <c r="AW100" i="1"/>
  <c r="AW203" i="1"/>
  <c r="AW177" i="1"/>
  <c r="AW164" i="1"/>
  <c r="AW186" i="1"/>
  <c r="AW86" i="1"/>
  <c r="AW47" i="1"/>
  <c r="AW137" i="1"/>
  <c r="AW37" i="1"/>
  <c r="AW23" i="1"/>
  <c r="AW83" i="1"/>
  <c r="AW133" i="1"/>
  <c r="AW130" i="1"/>
  <c r="AW63" i="1"/>
  <c r="AW131" i="1"/>
  <c r="AW119" i="1"/>
  <c r="AW74" i="1"/>
  <c r="AW70" i="1"/>
  <c r="AW12" i="1"/>
  <c r="AW18" i="1"/>
  <c r="AW117" i="1"/>
  <c r="AW59" i="1"/>
  <c r="AW53" i="1"/>
  <c r="AW96" i="1"/>
  <c r="AW252" i="1"/>
  <c r="AW114" i="1"/>
  <c r="AW30" i="1"/>
  <c r="AW121" i="1"/>
  <c r="AW17" i="1"/>
  <c r="AW143" i="1"/>
  <c r="AW67" i="1"/>
  <c r="AW103" i="1"/>
  <c r="AW46" i="1"/>
  <c r="AW126" i="1"/>
  <c r="AW136" i="1"/>
  <c r="AW167" i="1"/>
  <c r="AW98" i="1"/>
  <c r="AW125" i="1"/>
  <c r="AW129" i="1"/>
  <c r="AW16" i="1"/>
  <c r="AW35" i="1"/>
  <c r="AX1" i="1"/>
  <c r="AW75" i="1"/>
  <c r="AW50" i="1"/>
  <c r="AW111" i="1"/>
  <c r="AW38" i="1"/>
  <c r="AW22" i="1"/>
  <c r="AW41" i="1"/>
  <c r="AW54" i="1"/>
  <c r="AW8" i="1"/>
  <c r="AW7" i="1"/>
  <c r="AW237" i="1"/>
  <c r="AW168" i="1"/>
  <c r="AW82" i="1"/>
  <c r="AW45" i="1"/>
  <c r="AW68" i="1"/>
  <c r="AW106" i="1"/>
  <c r="AW29" i="1"/>
  <c r="AW109" i="1"/>
  <c r="AW87" i="1"/>
  <c r="AW91" i="1"/>
  <c r="AW113" i="1"/>
  <c r="AW116" i="1"/>
  <c r="AW60" i="1"/>
  <c r="AW15" i="1"/>
  <c r="AW107" i="1"/>
  <c r="AW115" i="1"/>
  <c r="AW127" i="1"/>
  <c r="AW180" i="1"/>
  <c r="AW76" i="1"/>
  <c r="AW73" i="1"/>
  <c r="AW79" i="1"/>
  <c r="AW85" i="1"/>
  <c r="AW31" i="1"/>
  <c r="AW134" i="1"/>
  <c r="AW110" i="1"/>
  <c r="AW55" i="1"/>
  <c r="AW132" i="1"/>
  <c r="AW175" i="1"/>
  <c r="AW179" i="1"/>
  <c r="AW162" i="1"/>
  <c r="AW283" i="1"/>
  <c r="AW280" i="1"/>
  <c r="AW58" i="1"/>
  <c r="AW174" i="1"/>
  <c r="AW21" i="1"/>
  <c r="AW6" i="1"/>
  <c r="AW128" i="1"/>
  <c r="AW112" i="1"/>
  <c r="AW20" i="1"/>
  <c r="AW39" i="1"/>
  <c r="AW11" i="1"/>
  <c r="AW48" i="1"/>
  <c r="AW101" i="1"/>
  <c r="AW124" i="1"/>
  <c r="AW56" i="1"/>
  <c r="AW57" i="1"/>
  <c r="AW93" i="1"/>
  <c r="AW44" i="1"/>
  <c r="AW27" i="1"/>
  <c r="AW135" i="1"/>
  <c r="AW183" i="1"/>
  <c r="AW84" i="1"/>
  <c r="AW141" i="1"/>
  <c r="AW13" i="1"/>
  <c r="AW105" i="1"/>
  <c r="AW99" i="1"/>
  <c r="AW19" i="1"/>
  <c r="AW81" i="1"/>
  <c r="AW52" i="1"/>
  <c r="AW43" i="1"/>
  <c r="AW90" i="1"/>
  <c r="AW25" i="1"/>
  <c r="AW80" i="1"/>
  <c r="AW9" i="1"/>
  <c r="AW95" i="1"/>
  <c r="AW62" i="1"/>
  <c r="AW97" i="1"/>
  <c r="AW42" i="1"/>
  <c r="AW34" i="1"/>
  <c r="AW64" i="1"/>
  <c r="AW122" i="1"/>
  <c r="AW40" i="1"/>
  <c r="AW139" i="1"/>
  <c r="AW32" i="1"/>
  <c r="AW138" i="1"/>
  <c r="AW89" i="1"/>
  <c r="AW178" i="1"/>
  <c r="AW185" i="1"/>
  <c r="AW165" i="1"/>
  <c r="AW200" i="1"/>
  <c r="AW171" i="1"/>
  <c r="AW222" i="1"/>
  <c r="AW219" i="1"/>
  <c r="AW157" i="1"/>
  <c r="AW156" i="1"/>
  <c r="AW190" i="1"/>
  <c r="AW217" i="1"/>
  <c r="AW278" i="1"/>
  <c r="AW212" i="1"/>
  <c r="AW281" i="1"/>
  <c r="AW77" i="1"/>
  <c r="AW69" i="1"/>
  <c r="AW144" i="1"/>
  <c r="AW123" i="1"/>
  <c r="AW102" i="1"/>
  <c r="AW33" i="1"/>
  <c r="AW158" i="1"/>
  <c r="AW220" i="1"/>
  <c r="AW78" i="1"/>
  <c r="AW49" i="1"/>
  <c r="AW72" i="1"/>
  <c r="AW94" i="1"/>
  <c r="AW51" i="1"/>
  <c r="AW61" i="1"/>
  <c r="AW187" i="1"/>
  <c r="AW170" i="1"/>
  <c r="AW176" i="1"/>
  <c r="AW14" i="1"/>
  <c r="AW192" i="1"/>
  <c r="AW108" i="1"/>
  <c r="AW159" i="1"/>
  <c r="AW66" i="1"/>
  <c r="AW26" i="1"/>
  <c r="AW24" i="1"/>
  <c r="AW88" i="1"/>
  <c r="AW160" i="1"/>
  <c r="AW172" i="1"/>
  <c r="AW279" i="1"/>
  <c r="AV204" i="1"/>
  <c r="AW204" i="1" s="1"/>
  <c r="AX280" i="1" l="1"/>
  <c r="AX246" i="1"/>
  <c r="AX262" i="1"/>
  <c r="AX282" i="1"/>
  <c r="AX260" i="1"/>
  <c r="AX258" i="1"/>
  <c r="AX239" i="1"/>
  <c r="AX240" i="1"/>
  <c r="AX238" i="1"/>
  <c r="AX251" i="1"/>
  <c r="AX235" i="1"/>
  <c r="AX245" i="1"/>
  <c r="AX241" i="1"/>
  <c r="AX242" i="1"/>
  <c r="AX255" i="1"/>
  <c r="AX236" i="1"/>
  <c r="AX232" i="1"/>
  <c r="AX249" i="1"/>
  <c r="AX250" i="1"/>
  <c r="AX256" i="1"/>
  <c r="AX231" i="1"/>
  <c r="AX230" i="1"/>
  <c r="AX237" i="1"/>
  <c r="AX257" i="1"/>
  <c r="AX254" i="1"/>
  <c r="AX253" i="1"/>
  <c r="AX233" i="1"/>
  <c r="AX216" i="1"/>
  <c r="AX259" i="1"/>
  <c r="AX252" i="1"/>
  <c r="AX234" i="1"/>
  <c r="AX218" i="1"/>
  <c r="AX203" i="1"/>
  <c r="AX202" i="1"/>
  <c r="AX161" i="1"/>
  <c r="AX167" i="1"/>
  <c r="AX189" i="1"/>
  <c r="AX182" i="1"/>
  <c r="AX154" i="1"/>
  <c r="AX164" i="1"/>
  <c r="AX181" i="1"/>
  <c r="AX163" i="1"/>
  <c r="AX169" i="1"/>
  <c r="AX153" i="1"/>
  <c r="AX152" i="1"/>
  <c r="AX173" i="1"/>
  <c r="AX188" i="1"/>
  <c r="AX23" i="1"/>
  <c r="AX14" i="1"/>
  <c r="AX118" i="1"/>
  <c r="AX83" i="1"/>
  <c r="AX130" i="1"/>
  <c r="AX36" i="1"/>
  <c r="AX120" i="1"/>
  <c r="AX28" i="1"/>
  <c r="AX65" i="1"/>
  <c r="AX142" i="1"/>
  <c r="AX71" i="1"/>
  <c r="AX104" i="1"/>
  <c r="AX100" i="1"/>
  <c r="AX136" i="1"/>
  <c r="AX63" i="1"/>
  <c r="AX119" i="1"/>
  <c r="AX70" i="1"/>
  <c r="AX18" i="1"/>
  <c r="AX59" i="1"/>
  <c r="AX129" i="1"/>
  <c r="AX123" i="1"/>
  <c r="AX178" i="1"/>
  <c r="AX144" i="1"/>
  <c r="AX47" i="1"/>
  <c r="AX81" i="1"/>
  <c r="AX19" i="1"/>
  <c r="AX99" i="1"/>
  <c r="AX56" i="1"/>
  <c r="AX101" i="1"/>
  <c r="AX75" i="1"/>
  <c r="AX61" i="1"/>
  <c r="AX50" i="1"/>
  <c r="AX73" i="1"/>
  <c r="AX106" i="1"/>
  <c r="AX122" i="1"/>
  <c r="AX111" i="1"/>
  <c r="AX38" i="1"/>
  <c r="AX22" i="1"/>
  <c r="AX109" i="1"/>
  <c r="AX57" i="1"/>
  <c r="AX124" i="1"/>
  <c r="AX54" i="1"/>
  <c r="AX16" i="1"/>
  <c r="AX35" i="1"/>
  <c r="AY1" i="1"/>
  <c r="AX26" i="1"/>
  <c r="AX89" i="1"/>
  <c r="AX127" i="1"/>
  <c r="AX29" i="1"/>
  <c r="AX79" i="1"/>
  <c r="AX44" i="1"/>
  <c r="AX108" i="1"/>
  <c r="AX93" i="1"/>
  <c r="AX87" i="1"/>
  <c r="AX51" i="1"/>
  <c r="AX125" i="1"/>
  <c r="AX27" i="1"/>
  <c r="AX41" i="1"/>
  <c r="AX40" i="1"/>
  <c r="AX76" i="1"/>
  <c r="AX113" i="1"/>
  <c r="AX128" i="1"/>
  <c r="AX116" i="1"/>
  <c r="AX112" i="1"/>
  <c r="AX21" i="1"/>
  <c r="AX52" i="1"/>
  <c r="AX90" i="1"/>
  <c r="AX107" i="1"/>
  <c r="AX77" i="1"/>
  <c r="AX97" i="1"/>
  <c r="AX98" i="1"/>
  <c r="AX64" i="1"/>
  <c r="AX9" i="1"/>
  <c r="AX42" i="1"/>
  <c r="AX34" i="1"/>
  <c r="AX32" i="1"/>
  <c r="AX45" i="1"/>
  <c r="AX53" i="1"/>
  <c r="AX131" i="1"/>
  <c r="AX139" i="1"/>
  <c r="AX24" i="1"/>
  <c r="AX88" i="1"/>
  <c r="AX137" i="1"/>
  <c r="AX86" i="1"/>
  <c r="AX17" i="1"/>
  <c r="AX160" i="1"/>
  <c r="AX176" i="1"/>
  <c r="AX165" i="1"/>
  <c r="AX192" i="1"/>
  <c r="AX200" i="1"/>
  <c r="AX166" i="1"/>
  <c r="AX191" i="1"/>
  <c r="AX201" i="1"/>
  <c r="AX212" i="1"/>
  <c r="AX220" i="1"/>
  <c r="AX217" i="1"/>
  <c r="AX219" i="1"/>
  <c r="AX278" i="1"/>
  <c r="AX183" i="1"/>
  <c r="AX20" i="1"/>
  <c r="AX78" i="1"/>
  <c r="AX174" i="1"/>
  <c r="AX95" i="1"/>
  <c r="AX72" i="1"/>
  <c r="AX6" i="1"/>
  <c r="AX25" i="1"/>
  <c r="AX11" i="1"/>
  <c r="AX69" i="1"/>
  <c r="AX117" i="1"/>
  <c r="AX84" i="1"/>
  <c r="AX31" i="1"/>
  <c r="AX135" i="1"/>
  <c r="AX85" i="1"/>
  <c r="AX102" i="1"/>
  <c r="AX33" i="1"/>
  <c r="AX91" i="1"/>
  <c r="AX49" i="1"/>
  <c r="AX8" i="1"/>
  <c r="AX66" i="1"/>
  <c r="AX13" i="1"/>
  <c r="AX60" i="1"/>
  <c r="AX115" i="1"/>
  <c r="AX186" i="1"/>
  <c r="AX12" i="1"/>
  <c r="AX110" i="1"/>
  <c r="AX62" i="1"/>
  <c r="AX7" i="1"/>
  <c r="AX94" i="1"/>
  <c r="AX126" i="1"/>
  <c r="AX141" i="1"/>
  <c r="AX58" i="1"/>
  <c r="AX132" i="1"/>
  <c r="AX37" i="1"/>
  <c r="AX46" i="1"/>
  <c r="AX82" i="1"/>
  <c r="AX103" i="1"/>
  <c r="AX159" i="1"/>
  <c r="AX190" i="1"/>
  <c r="AX172" i="1"/>
  <c r="AX215" i="1"/>
  <c r="AX279" i="1"/>
  <c r="AX157" i="1"/>
  <c r="AX281" i="1"/>
  <c r="AX155" i="1"/>
  <c r="AX283" i="1"/>
  <c r="AX134" i="1"/>
  <c r="AX68" i="1"/>
  <c r="AX156" i="1"/>
  <c r="AX213" i="1"/>
  <c r="AX221" i="1"/>
  <c r="AX15" i="1"/>
  <c r="AX43" i="1"/>
  <c r="AX80" i="1"/>
  <c r="AX96" i="1"/>
  <c r="AX187" i="1"/>
  <c r="AX67" i="1"/>
  <c r="AX143" i="1"/>
  <c r="AX121" i="1"/>
  <c r="AX175" i="1"/>
  <c r="AX162" i="1"/>
  <c r="AX222" i="1"/>
  <c r="AX177" i="1"/>
  <c r="AX158" i="1"/>
  <c r="AX39" i="1"/>
  <c r="AX184" i="1"/>
  <c r="AX171" i="1"/>
  <c r="AX138" i="1"/>
  <c r="AX48" i="1"/>
  <c r="AX74" i="1"/>
  <c r="AX55" i="1"/>
  <c r="AX30" i="1"/>
  <c r="AX114" i="1"/>
  <c r="AX185" i="1"/>
  <c r="AX170" i="1"/>
  <c r="AX179" i="1"/>
  <c r="AX105" i="1"/>
  <c r="AX180" i="1"/>
  <c r="AX133" i="1"/>
  <c r="AX168" i="1"/>
  <c r="AY282" i="1" l="1"/>
  <c r="AY283" i="1"/>
  <c r="AY246" i="1"/>
  <c r="AY251" i="1"/>
  <c r="AY260" i="1"/>
  <c r="AY258" i="1"/>
  <c r="AY235" i="1"/>
  <c r="AY245" i="1"/>
  <c r="AY241" i="1"/>
  <c r="AY242" i="1"/>
  <c r="AY255" i="1"/>
  <c r="AY256" i="1"/>
  <c r="AY239" i="1"/>
  <c r="AY240" i="1"/>
  <c r="AY238" i="1"/>
  <c r="AY232" i="1"/>
  <c r="AY236" i="1"/>
  <c r="AY237" i="1"/>
  <c r="AY231" i="1"/>
  <c r="AY230" i="1"/>
  <c r="AY254" i="1"/>
  <c r="AY253" i="1"/>
  <c r="AY233" i="1"/>
  <c r="AY219" i="1"/>
  <c r="AY217" i="1"/>
  <c r="AY262" i="1"/>
  <c r="AY257" i="1"/>
  <c r="AY218" i="1"/>
  <c r="AY158" i="1"/>
  <c r="AY171" i="1"/>
  <c r="AY202" i="1"/>
  <c r="AY216" i="1"/>
  <c r="AY222" i="1"/>
  <c r="AY249" i="1"/>
  <c r="AY153" i="1"/>
  <c r="AY220" i="1"/>
  <c r="AY189" i="1"/>
  <c r="AY154" i="1"/>
  <c r="AY181" i="1"/>
  <c r="AY176" i="1"/>
  <c r="AY160" i="1"/>
  <c r="AY250" i="1"/>
  <c r="AY252" i="1"/>
  <c r="AY234" i="1"/>
  <c r="AY167" i="1"/>
  <c r="AY36" i="1"/>
  <c r="AY120" i="1"/>
  <c r="AY28" i="1"/>
  <c r="AY65" i="1"/>
  <c r="AY142" i="1"/>
  <c r="AY71" i="1"/>
  <c r="AY104" i="1"/>
  <c r="AY100" i="1"/>
  <c r="AY83" i="1"/>
  <c r="AY47" i="1"/>
  <c r="AY129" i="1"/>
  <c r="AY136" i="1"/>
  <c r="AY130" i="1"/>
  <c r="AY259" i="1"/>
  <c r="AY212" i="1"/>
  <c r="AY161" i="1"/>
  <c r="AY164" i="1"/>
  <c r="AY175" i="1"/>
  <c r="AY159" i="1"/>
  <c r="AY163" i="1"/>
  <c r="AY170" i="1"/>
  <c r="AY188" i="1"/>
  <c r="AY14" i="1"/>
  <c r="AY63" i="1"/>
  <c r="AY182" i="1"/>
  <c r="AY187" i="1"/>
  <c r="AY173" i="1"/>
  <c r="AY50" i="1"/>
  <c r="AY22" i="1"/>
  <c r="AY106" i="1"/>
  <c r="AY109" i="1"/>
  <c r="AY54" i="1"/>
  <c r="AY87" i="1"/>
  <c r="AY111" i="1"/>
  <c r="AY125" i="1"/>
  <c r="AY29" i="1"/>
  <c r="AY75" i="1"/>
  <c r="AY41" i="1"/>
  <c r="AY38" i="1"/>
  <c r="AY118" i="1"/>
  <c r="AY79" i="1"/>
  <c r="AY44" i="1"/>
  <c r="AY108" i="1"/>
  <c r="AY93" i="1"/>
  <c r="AY51" i="1"/>
  <c r="AY48" i="1"/>
  <c r="AY69" i="1"/>
  <c r="AY119" i="1"/>
  <c r="AY70" i="1"/>
  <c r="AY18" i="1"/>
  <c r="AY97" i="1"/>
  <c r="AY16" i="1"/>
  <c r="AY35" i="1"/>
  <c r="AY60" i="1"/>
  <c r="AY61" i="1"/>
  <c r="AY72" i="1"/>
  <c r="AY73" i="1"/>
  <c r="AY105" i="1"/>
  <c r="AY122" i="1"/>
  <c r="AY27" i="1"/>
  <c r="AY40" i="1"/>
  <c r="AY76" i="1"/>
  <c r="AY59" i="1"/>
  <c r="AY96" i="1"/>
  <c r="AZ1" i="1"/>
  <c r="AY25" i="1"/>
  <c r="AY66" i="1"/>
  <c r="AY34" i="1"/>
  <c r="AY99" i="1"/>
  <c r="AY19" i="1"/>
  <c r="AY81" i="1"/>
  <c r="AY49" i="1"/>
  <c r="AY91" i="1"/>
  <c r="AY6" i="1"/>
  <c r="AY21" i="1"/>
  <c r="AY94" i="1"/>
  <c r="AY127" i="1"/>
  <c r="AY117" i="1"/>
  <c r="AY183" i="1"/>
  <c r="AY134" i="1"/>
  <c r="AY85" i="1"/>
  <c r="AY178" i="1"/>
  <c r="AY37" i="1"/>
  <c r="AY137" i="1"/>
  <c r="AY86" i="1"/>
  <c r="AY17" i="1"/>
  <c r="AY185" i="1"/>
  <c r="AY157" i="1"/>
  <c r="AY156" i="1"/>
  <c r="AY152" i="1"/>
  <c r="AY177" i="1"/>
  <c r="AY168" i="1"/>
  <c r="AY203" i="1"/>
  <c r="AY278" i="1"/>
  <c r="AY279" i="1"/>
  <c r="AY280" i="1"/>
  <c r="AY20" i="1"/>
  <c r="AY39" i="1"/>
  <c r="AY174" i="1"/>
  <c r="AY62" i="1"/>
  <c r="AY43" i="1"/>
  <c r="AY80" i="1"/>
  <c r="AY90" i="1"/>
  <c r="AY116" i="1"/>
  <c r="AY115" i="1"/>
  <c r="AY89" i="1"/>
  <c r="AY144" i="1"/>
  <c r="AY26" i="1"/>
  <c r="AY12" i="1"/>
  <c r="AY102" i="1"/>
  <c r="AY141" i="1"/>
  <c r="AY33" i="1"/>
  <c r="AY58" i="1"/>
  <c r="AY135" i="1"/>
  <c r="AY84" i="1"/>
  <c r="AY9" i="1"/>
  <c r="AY15" i="1"/>
  <c r="AY128" i="1"/>
  <c r="AY112" i="1"/>
  <c r="AY107" i="1"/>
  <c r="AY77" i="1"/>
  <c r="AY13" i="1"/>
  <c r="AY113" i="1"/>
  <c r="AY78" i="1"/>
  <c r="AY98" i="1"/>
  <c r="AY32" i="1"/>
  <c r="AY11" i="1"/>
  <c r="AY186" i="1"/>
  <c r="AY74" i="1"/>
  <c r="AY126" i="1"/>
  <c r="AY95" i="1"/>
  <c r="AY8" i="1"/>
  <c r="AY42" i="1"/>
  <c r="AY124" i="1"/>
  <c r="AY53" i="1"/>
  <c r="AY88" i="1"/>
  <c r="AY82" i="1"/>
  <c r="AY67" i="1"/>
  <c r="AY121" i="1"/>
  <c r="AY132" i="1"/>
  <c r="AY200" i="1"/>
  <c r="AY162" i="1"/>
  <c r="AY192" i="1"/>
  <c r="AY201" i="1"/>
  <c r="AY213" i="1"/>
  <c r="AY166" i="1"/>
  <c r="AY155" i="1"/>
  <c r="AY169" i="1"/>
  <c r="AY64" i="1"/>
  <c r="AY179" i="1"/>
  <c r="AY191" i="1"/>
  <c r="AY101" i="1"/>
  <c r="AY31" i="1"/>
  <c r="AY143" i="1"/>
  <c r="AY30" i="1"/>
  <c r="AY281" i="1"/>
  <c r="AY172" i="1"/>
  <c r="AY221" i="1"/>
  <c r="AY52" i="1"/>
  <c r="AY138" i="1"/>
  <c r="AY56" i="1"/>
  <c r="AY123" i="1"/>
  <c r="AY180" i="1"/>
  <c r="AY46" i="1"/>
  <c r="AY103" i="1"/>
  <c r="AY184" i="1"/>
  <c r="AY7" i="1"/>
  <c r="AY45" i="1"/>
  <c r="AY57" i="1"/>
  <c r="AY110" i="1"/>
  <c r="AY24" i="1"/>
  <c r="AY55" i="1"/>
  <c r="AY139" i="1"/>
  <c r="AY133" i="1"/>
  <c r="AY114" i="1"/>
  <c r="AY23" i="1"/>
  <c r="AY165" i="1"/>
  <c r="AY190" i="1"/>
  <c r="AY131" i="1"/>
  <c r="AY68" i="1"/>
  <c r="AY215" i="1"/>
  <c r="AX204" i="1"/>
  <c r="AY204" i="1" l="1"/>
  <c r="AZ281" i="1"/>
  <c r="AZ251" i="1"/>
  <c r="AZ278" i="1"/>
  <c r="AZ283" i="1"/>
  <c r="AZ260" i="1"/>
  <c r="AZ235" i="1"/>
  <c r="AZ245" i="1"/>
  <c r="AZ241" i="1"/>
  <c r="AZ242" i="1"/>
  <c r="AZ255" i="1"/>
  <c r="AZ279" i="1"/>
  <c r="AZ231" i="1"/>
  <c r="AZ230" i="1"/>
  <c r="AZ258" i="1"/>
  <c r="AZ262" i="1"/>
  <c r="AZ236" i="1"/>
  <c r="AZ232" i="1"/>
  <c r="AZ249" i="1"/>
  <c r="AZ250" i="1"/>
  <c r="AZ257" i="1"/>
  <c r="AZ259" i="1"/>
  <c r="AZ252" i="1"/>
  <c r="AZ234" i="1"/>
  <c r="AZ254" i="1"/>
  <c r="AZ253" i="1"/>
  <c r="AZ233" i="1"/>
  <c r="AZ239" i="1"/>
  <c r="AZ238" i="1"/>
  <c r="AZ201" i="1"/>
  <c r="AZ217" i="1"/>
  <c r="AZ158" i="1"/>
  <c r="AZ171" i="1"/>
  <c r="AZ246" i="1"/>
  <c r="AZ220" i="1"/>
  <c r="AZ212" i="1"/>
  <c r="AZ256" i="1"/>
  <c r="AZ219" i="1"/>
  <c r="AZ237" i="1"/>
  <c r="AZ168" i="1"/>
  <c r="AZ184" i="1"/>
  <c r="AZ177" i="1"/>
  <c r="AZ172" i="1"/>
  <c r="AZ166" i="1"/>
  <c r="AZ222" i="1"/>
  <c r="AZ191" i="1"/>
  <c r="AZ176" i="1"/>
  <c r="AZ160" i="1"/>
  <c r="AZ185" i="1"/>
  <c r="AZ159" i="1"/>
  <c r="AZ132" i="1"/>
  <c r="AZ133" i="1"/>
  <c r="AZ123" i="1"/>
  <c r="AZ131" i="1"/>
  <c r="AZ240" i="1"/>
  <c r="AZ175" i="1"/>
  <c r="AZ114" i="1"/>
  <c r="AZ30" i="1"/>
  <c r="AZ121" i="1"/>
  <c r="AZ17" i="1"/>
  <c r="AZ143" i="1"/>
  <c r="AZ67" i="1"/>
  <c r="AZ103" i="1"/>
  <c r="AZ46" i="1"/>
  <c r="BA1" i="1"/>
  <c r="AZ68" i="1"/>
  <c r="AZ155" i="1"/>
  <c r="AZ82" i="1"/>
  <c r="AZ137" i="1"/>
  <c r="AZ74" i="1"/>
  <c r="AZ12" i="1"/>
  <c r="AZ117" i="1"/>
  <c r="AZ53" i="1"/>
  <c r="AZ78" i="1"/>
  <c r="AZ95" i="1"/>
  <c r="AZ86" i="1"/>
  <c r="AZ99" i="1"/>
  <c r="AZ98" i="1"/>
  <c r="AZ60" i="1"/>
  <c r="AZ105" i="1"/>
  <c r="AZ25" i="1"/>
  <c r="AZ52" i="1"/>
  <c r="AZ77" i="1"/>
  <c r="AZ21" i="1"/>
  <c r="AZ107" i="1"/>
  <c r="AZ116" i="1"/>
  <c r="AZ90" i="1"/>
  <c r="AZ13" i="1"/>
  <c r="AZ6" i="1"/>
  <c r="AZ84" i="1"/>
  <c r="AZ134" i="1"/>
  <c r="AZ135" i="1"/>
  <c r="AZ97" i="1"/>
  <c r="AZ81" i="1"/>
  <c r="AZ19" i="1"/>
  <c r="AZ72" i="1"/>
  <c r="AZ62" i="1"/>
  <c r="AZ113" i="1"/>
  <c r="AZ174" i="1"/>
  <c r="AZ112" i="1"/>
  <c r="AZ11" i="1"/>
  <c r="AZ45" i="1"/>
  <c r="AZ51" i="1"/>
  <c r="AZ111" i="1"/>
  <c r="AZ106" i="1"/>
  <c r="AZ41" i="1"/>
  <c r="AZ96" i="1"/>
  <c r="AZ183" i="1"/>
  <c r="AZ139" i="1"/>
  <c r="AZ24" i="1"/>
  <c r="AZ178" i="1"/>
  <c r="AZ170" i="1"/>
  <c r="AZ59" i="1"/>
  <c r="AZ18" i="1"/>
  <c r="AZ70" i="1"/>
  <c r="AZ119" i="1"/>
  <c r="AZ63" i="1"/>
  <c r="AZ130" i="1"/>
  <c r="AZ136" i="1"/>
  <c r="AZ129" i="1"/>
  <c r="AZ47" i="1"/>
  <c r="AZ83" i="1"/>
  <c r="AZ100" i="1"/>
  <c r="AZ104" i="1"/>
  <c r="AZ71" i="1"/>
  <c r="AZ142" i="1"/>
  <c r="AZ65" i="1"/>
  <c r="AZ28" i="1"/>
  <c r="AZ120" i="1"/>
  <c r="AZ118" i="1"/>
  <c r="AZ23" i="1"/>
  <c r="AZ165" i="1"/>
  <c r="AZ157" i="1"/>
  <c r="AZ161" i="1"/>
  <c r="AZ88" i="1"/>
  <c r="AZ15" i="1"/>
  <c r="AZ8" i="1"/>
  <c r="AZ128" i="1"/>
  <c r="AZ80" i="1"/>
  <c r="AZ64" i="1"/>
  <c r="AZ73" i="1"/>
  <c r="AZ101" i="1"/>
  <c r="AZ124" i="1"/>
  <c r="AZ56" i="1"/>
  <c r="AZ57" i="1"/>
  <c r="AZ186" i="1"/>
  <c r="AZ93" i="1"/>
  <c r="AZ44" i="1"/>
  <c r="AZ79" i="1"/>
  <c r="AZ87" i="1"/>
  <c r="AZ22" i="1"/>
  <c r="AZ75" i="1"/>
  <c r="AZ127" i="1"/>
  <c r="AZ85" i="1"/>
  <c r="AZ102" i="1"/>
  <c r="AZ33" i="1"/>
  <c r="AZ49" i="1"/>
  <c r="AZ7" i="1"/>
  <c r="AZ9" i="1"/>
  <c r="AZ66" i="1"/>
  <c r="AZ43" i="1"/>
  <c r="AZ91" i="1"/>
  <c r="AZ39" i="1"/>
  <c r="AZ34" i="1"/>
  <c r="AZ94" i="1"/>
  <c r="AZ138" i="1"/>
  <c r="AZ48" i="1"/>
  <c r="AZ122" i="1"/>
  <c r="AZ61" i="1"/>
  <c r="AZ76" i="1"/>
  <c r="AZ40" i="1"/>
  <c r="AZ27" i="1"/>
  <c r="AZ35" i="1"/>
  <c r="AZ54" i="1"/>
  <c r="AZ50" i="1"/>
  <c r="AZ29" i="1"/>
  <c r="AZ31" i="1"/>
  <c r="AZ110" i="1"/>
  <c r="AZ32" i="1"/>
  <c r="AZ141" i="1"/>
  <c r="AZ58" i="1"/>
  <c r="AZ180" i="1"/>
  <c r="AZ221" i="1"/>
  <c r="AZ216" i="1"/>
  <c r="AZ156" i="1"/>
  <c r="AZ190" i="1"/>
  <c r="AZ192" i="1"/>
  <c r="AZ152" i="1"/>
  <c r="AZ154" i="1"/>
  <c r="AZ189" i="1"/>
  <c r="AZ169" i="1"/>
  <c r="AZ153" i="1"/>
  <c r="AZ20" i="1"/>
  <c r="AZ89" i="1"/>
  <c r="AZ125" i="1"/>
  <c r="AZ173" i="1"/>
  <c r="AZ42" i="1"/>
  <c r="AZ115" i="1"/>
  <c r="AZ26" i="1"/>
  <c r="AZ108" i="1"/>
  <c r="AZ38" i="1"/>
  <c r="AZ126" i="1"/>
  <c r="AZ55" i="1"/>
  <c r="AZ37" i="1"/>
  <c r="AZ36" i="1"/>
  <c r="AZ200" i="1"/>
  <c r="AZ188" i="1"/>
  <c r="AZ181" i="1"/>
  <c r="AZ215" i="1"/>
  <c r="AZ202" i="1"/>
  <c r="AZ203" i="1"/>
  <c r="AZ69" i="1"/>
  <c r="AZ109" i="1"/>
  <c r="AZ14" i="1"/>
  <c r="AZ182" i="1"/>
  <c r="AZ282" i="1"/>
  <c r="AZ144" i="1"/>
  <c r="AZ16" i="1"/>
  <c r="AZ187" i="1"/>
  <c r="AZ179" i="1"/>
  <c r="AZ162" i="1"/>
  <c r="AZ218" i="1"/>
  <c r="AZ164" i="1"/>
  <c r="AZ167" i="1"/>
  <c r="AZ213" i="1"/>
  <c r="AZ163" i="1"/>
  <c r="AZ280" i="1"/>
  <c r="BA282" i="1" l="1"/>
  <c r="BA280" i="1"/>
  <c r="BA235" i="1"/>
  <c r="BA245" i="1"/>
  <c r="BA246" i="1"/>
  <c r="BA262" i="1"/>
  <c r="BA251" i="1"/>
  <c r="BA260" i="1"/>
  <c r="BA239" i="1"/>
  <c r="BA240" i="1"/>
  <c r="BA238" i="1"/>
  <c r="BA236" i="1"/>
  <c r="BA232" i="1"/>
  <c r="BA256" i="1"/>
  <c r="BA249" i="1"/>
  <c r="BA250" i="1"/>
  <c r="BA237" i="1"/>
  <c r="BA231" i="1"/>
  <c r="BA230" i="1"/>
  <c r="BA257" i="1"/>
  <c r="BA258" i="1"/>
  <c r="BA242" i="1"/>
  <c r="BA202" i="1"/>
  <c r="BA259" i="1"/>
  <c r="BA252" i="1"/>
  <c r="BA234" i="1"/>
  <c r="BA218" i="1"/>
  <c r="BA241" i="1"/>
  <c r="BA203" i="1"/>
  <c r="BA161" i="1"/>
  <c r="BA153" i="1"/>
  <c r="BA163" i="1"/>
  <c r="BA255" i="1"/>
  <c r="BA201" i="1"/>
  <c r="BA168" i="1"/>
  <c r="BA184" i="1"/>
  <c r="BA177" i="1"/>
  <c r="BA36" i="1"/>
  <c r="BA118" i="1"/>
  <c r="BA253" i="1"/>
  <c r="BA167" i="1"/>
  <c r="BA182" i="1"/>
  <c r="BA164" i="1"/>
  <c r="BA173" i="1"/>
  <c r="BA188" i="1"/>
  <c r="BA192" i="1"/>
  <c r="BA181" i="1"/>
  <c r="BA189" i="1"/>
  <c r="BA155" i="1"/>
  <c r="BA165" i="1"/>
  <c r="BA114" i="1"/>
  <c r="BA30" i="1"/>
  <c r="BA121" i="1"/>
  <c r="BA17" i="1"/>
  <c r="BA143" i="1"/>
  <c r="BA67" i="1"/>
  <c r="BA103" i="1"/>
  <c r="BA216" i="1"/>
  <c r="BA37" i="1"/>
  <c r="BA23" i="1"/>
  <c r="BA120" i="1"/>
  <c r="BA28" i="1"/>
  <c r="BA65" i="1"/>
  <c r="BA142" i="1"/>
  <c r="BA71" i="1"/>
  <c r="BA104" i="1"/>
  <c r="BA100" i="1"/>
  <c r="BA46" i="1"/>
  <c r="BA126" i="1"/>
  <c r="BA136" i="1"/>
  <c r="BA233" i="1"/>
  <c r="BA169" i="1"/>
  <c r="BA154" i="1"/>
  <c r="BA82" i="1"/>
  <c r="BA129" i="1"/>
  <c r="BA68" i="1"/>
  <c r="BA254" i="1"/>
  <c r="BA191" i="1"/>
  <c r="BA86" i="1"/>
  <c r="BA47" i="1"/>
  <c r="BA137" i="1"/>
  <c r="BA85" i="1"/>
  <c r="BA83" i="1"/>
  <c r="BA139" i="1"/>
  <c r="BA130" i="1"/>
  <c r="BA80" i="1"/>
  <c r="BA166" i="1"/>
  <c r="BA29" i="1"/>
  <c r="BA38" i="1"/>
  <c r="BA22" i="1"/>
  <c r="BA109" i="1"/>
  <c r="BA87" i="1"/>
  <c r="BB1" i="1"/>
  <c r="BA12" i="1"/>
  <c r="BA117" i="1"/>
  <c r="BA53" i="1"/>
  <c r="BA62" i="1"/>
  <c r="BA77" i="1"/>
  <c r="BA95" i="1"/>
  <c r="BA75" i="1"/>
  <c r="BA39" i="1"/>
  <c r="BA50" i="1"/>
  <c r="BA20" i="1"/>
  <c r="BA106" i="1"/>
  <c r="BA112" i="1"/>
  <c r="BA156" i="1"/>
  <c r="BA63" i="1"/>
  <c r="BA131" i="1"/>
  <c r="BA119" i="1"/>
  <c r="BA70" i="1"/>
  <c r="BA18" i="1"/>
  <c r="BA59" i="1"/>
  <c r="BA96" i="1"/>
  <c r="BA98" i="1"/>
  <c r="BA125" i="1"/>
  <c r="BA41" i="1"/>
  <c r="BA54" i="1"/>
  <c r="BA16" i="1"/>
  <c r="BA35" i="1"/>
  <c r="BA133" i="1"/>
  <c r="BA74" i="1"/>
  <c r="BA107" i="1"/>
  <c r="BA128" i="1"/>
  <c r="BA111" i="1"/>
  <c r="BA49" i="1"/>
  <c r="BA6" i="1"/>
  <c r="BA15" i="1"/>
  <c r="BA7" i="1"/>
  <c r="BA32" i="1"/>
  <c r="BA11" i="1"/>
  <c r="BA48" i="1"/>
  <c r="BA101" i="1"/>
  <c r="BA124" i="1"/>
  <c r="BA56" i="1"/>
  <c r="BA57" i="1"/>
  <c r="BA51" i="1"/>
  <c r="BA108" i="1"/>
  <c r="BA61" i="1"/>
  <c r="BA45" i="1"/>
  <c r="BA183" i="1"/>
  <c r="BA84" i="1"/>
  <c r="BA141" i="1"/>
  <c r="BA58" i="1"/>
  <c r="BA180" i="1"/>
  <c r="BA170" i="1"/>
  <c r="BA14" i="1"/>
  <c r="BA157" i="1"/>
  <c r="BA172" i="1"/>
  <c r="BA171" i="1"/>
  <c r="BA158" i="1"/>
  <c r="BA213" i="1"/>
  <c r="BA221" i="1"/>
  <c r="BA215" i="1"/>
  <c r="BA279" i="1"/>
  <c r="BA9" i="1"/>
  <c r="BA13" i="1"/>
  <c r="BA113" i="1"/>
  <c r="BA52" i="1"/>
  <c r="BA90" i="1"/>
  <c r="BA43" i="1"/>
  <c r="BA97" i="1"/>
  <c r="BA42" i="1"/>
  <c r="BA34" i="1"/>
  <c r="BA64" i="1"/>
  <c r="BA76" i="1"/>
  <c r="BA73" i="1"/>
  <c r="BA79" i="1"/>
  <c r="BA31" i="1"/>
  <c r="BA24" i="1"/>
  <c r="BA88" i="1"/>
  <c r="BA78" i="1"/>
  <c r="BA174" i="1"/>
  <c r="BA72" i="1"/>
  <c r="BA116" i="1"/>
  <c r="BA21" i="1"/>
  <c r="BA69" i="1"/>
  <c r="BA94" i="1"/>
  <c r="BA138" i="1"/>
  <c r="BA89" i="1"/>
  <c r="BA144" i="1"/>
  <c r="BA26" i="1"/>
  <c r="BA93" i="1"/>
  <c r="BA44" i="1"/>
  <c r="BA27" i="1"/>
  <c r="BA123" i="1"/>
  <c r="BA102" i="1"/>
  <c r="BA91" i="1"/>
  <c r="BA60" i="1"/>
  <c r="BA115" i="1"/>
  <c r="BA127" i="1"/>
  <c r="BA122" i="1"/>
  <c r="BA134" i="1"/>
  <c r="BA33" i="1"/>
  <c r="BA132" i="1"/>
  <c r="BA187" i="1"/>
  <c r="BA175" i="1"/>
  <c r="BA176" i="1"/>
  <c r="BA179" i="1"/>
  <c r="BA190" i="1"/>
  <c r="BA220" i="1"/>
  <c r="BA217" i="1"/>
  <c r="BA152" i="1"/>
  <c r="BA278" i="1"/>
  <c r="BA212" i="1"/>
  <c r="BA222" i="1"/>
  <c r="BA219" i="1"/>
  <c r="BA99" i="1"/>
  <c r="BA19" i="1"/>
  <c r="BA66" i="1"/>
  <c r="BA25" i="1"/>
  <c r="BA8" i="1"/>
  <c r="BA185" i="1"/>
  <c r="BA160" i="1"/>
  <c r="BA105" i="1"/>
  <c r="BA81" i="1"/>
  <c r="BA162" i="1"/>
  <c r="BA200" i="1"/>
  <c r="BA40" i="1"/>
  <c r="BA110" i="1"/>
  <c r="BA55" i="1"/>
  <c r="BA178" i="1"/>
  <c r="BA159" i="1"/>
  <c r="BA283" i="1"/>
  <c r="BA281" i="1"/>
  <c r="BA186" i="1"/>
  <c r="BA135" i="1"/>
  <c r="AZ204" i="1"/>
  <c r="BA204" i="1" l="1"/>
  <c r="BB282" i="1"/>
  <c r="BB246" i="1"/>
  <c r="BB262" i="1"/>
  <c r="BB279" i="1"/>
  <c r="BB251" i="1"/>
  <c r="BB258" i="1"/>
  <c r="BB260" i="1"/>
  <c r="BB239" i="1"/>
  <c r="BB240" i="1"/>
  <c r="BB238" i="1"/>
  <c r="BB278" i="1"/>
  <c r="BB245" i="1"/>
  <c r="BB249" i="1"/>
  <c r="BB250" i="1"/>
  <c r="BB241" i="1"/>
  <c r="BB242" i="1"/>
  <c r="BB255" i="1"/>
  <c r="BB231" i="1"/>
  <c r="BB230" i="1"/>
  <c r="BB237" i="1"/>
  <c r="BB283" i="1"/>
  <c r="BB256" i="1"/>
  <c r="BB254" i="1"/>
  <c r="BB253" i="1"/>
  <c r="BB233" i="1"/>
  <c r="BB216" i="1"/>
  <c r="BB235" i="1"/>
  <c r="BB259" i="1"/>
  <c r="BB252" i="1"/>
  <c r="BB234" i="1"/>
  <c r="BB232" i="1"/>
  <c r="BB218" i="1"/>
  <c r="BB236" i="1"/>
  <c r="BB202" i="1"/>
  <c r="BB153" i="1"/>
  <c r="BB163" i="1"/>
  <c r="BB219" i="1"/>
  <c r="BB167" i="1"/>
  <c r="BB182" i="1"/>
  <c r="BB164" i="1"/>
  <c r="BB173" i="1"/>
  <c r="BB188" i="1"/>
  <c r="BB257" i="1"/>
  <c r="BB203" i="1"/>
  <c r="BB158" i="1"/>
  <c r="BB171" i="1"/>
  <c r="BB169" i="1"/>
  <c r="BB190" i="1"/>
  <c r="BB118" i="1"/>
  <c r="BB154" i="1"/>
  <c r="BB179" i="1"/>
  <c r="BB23" i="1"/>
  <c r="BB120" i="1"/>
  <c r="BB28" i="1"/>
  <c r="BB65" i="1"/>
  <c r="BB142" i="1"/>
  <c r="BB71" i="1"/>
  <c r="BB104" i="1"/>
  <c r="BB100" i="1"/>
  <c r="BB217" i="1"/>
  <c r="BB160" i="1"/>
  <c r="BB36" i="1"/>
  <c r="BB114" i="1"/>
  <c r="BB30" i="1"/>
  <c r="BB121" i="1"/>
  <c r="BB17" i="1"/>
  <c r="BB143" i="1"/>
  <c r="BB67" i="1"/>
  <c r="BB103" i="1"/>
  <c r="BB82" i="1"/>
  <c r="BB129" i="1"/>
  <c r="BB68" i="1"/>
  <c r="BB189" i="1"/>
  <c r="BB176" i="1"/>
  <c r="BB86" i="1"/>
  <c r="BB47" i="1"/>
  <c r="BB137" i="1"/>
  <c r="BB130" i="1"/>
  <c r="BB70" i="1"/>
  <c r="BB18" i="1"/>
  <c r="BB59" i="1"/>
  <c r="BB96" i="1"/>
  <c r="BB161" i="1"/>
  <c r="BB157" i="1"/>
  <c r="BB181" i="1"/>
  <c r="BB83" i="1"/>
  <c r="BB133" i="1"/>
  <c r="BB63" i="1"/>
  <c r="BB119" i="1"/>
  <c r="BB46" i="1"/>
  <c r="BB29" i="1"/>
  <c r="BB109" i="1"/>
  <c r="BB87" i="1"/>
  <c r="BB186" i="1"/>
  <c r="BB136" i="1"/>
  <c r="BB125" i="1"/>
  <c r="BB27" i="1"/>
  <c r="BB41" i="1"/>
  <c r="BB40" i="1"/>
  <c r="BB54" i="1"/>
  <c r="BB76" i="1"/>
  <c r="BB16" i="1"/>
  <c r="BB35" i="1"/>
  <c r="BC1" i="1"/>
  <c r="BB50" i="1"/>
  <c r="BB73" i="1"/>
  <c r="BB111" i="1"/>
  <c r="BB90" i="1"/>
  <c r="BB79" i="1"/>
  <c r="BB38" i="1"/>
  <c r="BB44" i="1"/>
  <c r="BB22" i="1"/>
  <c r="BB7" i="1"/>
  <c r="BB75" i="1"/>
  <c r="BB61" i="1"/>
  <c r="BB106" i="1"/>
  <c r="BB122" i="1"/>
  <c r="BB13" i="1"/>
  <c r="BB6" i="1"/>
  <c r="BB108" i="1"/>
  <c r="BB93" i="1"/>
  <c r="BB51" i="1"/>
  <c r="BB8" i="1"/>
  <c r="BB78" i="1"/>
  <c r="BB95" i="1"/>
  <c r="BB72" i="1"/>
  <c r="BB25" i="1"/>
  <c r="BB11" i="1"/>
  <c r="BB48" i="1"/>
  <c r="BB101" i="1"/>
  <c r="BB124" i="1"/>
  <c r="BB56" i="1"/>
  <c r="BB57" i="1"/>
  <c r="BB117" i="1"/>
  <c r="BB31" i="1"/>
  <c r="BB84" i="1"/>
  <c r="BB85" i="1"/>
  <c r="BB102" i="1"/>
  <c r="BB33" i="1"/>
  <c r="BB187" i="1"/>
  <c r="BB165" i="1"/>
  <c r="BB172" i="1"/>
  <c r="BB177" i="1"/>
  <c r="BB168" i="1"/>
  <c r="BB213" i="1"/>
  <c r="BB221" i="1"/>
  <c r="BB215" i="1"/>
  <c r="BB281" i="1"/>
  <c r="BB55" i="1"/>
  <c r="BB178" i="1"/>
  <c r="BB91" i="1"/>
  <c r="BB20" i="1"/>
  <c r="BB49" i="1"/>
  <c r="BB99" i="1"/>
  <c r="BB19" i="1"/>
  <c r="BB81" i="1"/>
  <c r="BB66" i="1"/>
  <c r="BB60" i="1"/>
  <c r="BB180" i="1"/>
  <c r="BB64" i="1"/>
  <c r="BB12" i="1"/>
  <c r="BB110" i="1"/>
  <c r="BB132" i="1"/>
  <c r="BB39" i="1"/>
  <c r="BB174" i="1"/>
  <c r="BB105" i="1"/>
  <c r="BB62" i="1"/>
  <c r="BB15" i="1"/>
  <c r="BB43" i="1"/>
  <c r="BB80" i="1"/>
  <c r="BB69" i="1"/>
  <c r="BB94" i="1"/>
  <c r="BB138" i="1"/>
  <c r="BB89" i="1"/>
  <c r="BB144" i="1"/>
  <c r="BB26" i="1"/>
  <c r="BB74" i="1"/>
  <c r="BB135" i="1"/>
  <c r="BB123" i="1"/>
  <c r="BB126" i="1"/>
  <c r="BB183" i="1"/>
  <c r="BB113" i="1"/>
  <c r="BB52" i="1"/>
  <c r="BB175" i="1"/>
  <c r="BB156" i="1"/>
  <c r="BB192" i="1"/>
  <c r="BB162" i="1"/>
  <c r="BB152" i="1"/>
  <c r="BB212" i="1"/>
  <c r="BB222" i="1"/>
  <c r="BB170" i="1"/>
  <c r="BB14" i="1"/>
  <c r="BB201" i="1"/>
  <c r="BB220" i="1"/>
  <c r="BB280" i="1"/>
  <c r="BB128" i="1"/>
  <c r="BB116" i="1"/>
  <c r="BB115" i="1"/>
  <c r="BB37" i="1"/>
  <c r="BB191" i="1"/>
  <c r="BB21" i="1"/>
  <c r="BB77" i="1"/>
  <c r="BB97" i="1"/>
  <c r="BB98" i="1"/>
  <c r="BB127" i="1"/>
  <c r="BB131" i="1"/>
  <c r="BB134" i="1"/>
  <c r="BB200" i="1"/>
  <c r="BB155" i="1"/>
  <c r="BB166" i="1"/>
  <c r="BB184" i="1"/>
  <c r="BB141" i="1"/>
  <c r="BB159" i="1"/>
  <c r="BB112" i="1"/>
  <c r="BB107" i="1"/>
  <c r="BB42" i="1"/>
  <c r="BB34" i="1"/>
  <c r="BB32" i="1"/>
  <c r="BB45" i="1"/>
  <c r="BB53" i="1"/>
  <c r="BB139" i="1"/>
  <c r="BB24" i="1"/>
  <c r="BB88" i="1"/>
  <c r="BB9" i="1"/>
  <c r="BB58" i="1"/>
  <c r="BB185" i="1"/>
  <c r="BB204" i="1" l="1"/>
  <c r="BC280" i="1"/>
  <c r="BC246" i="1"/>
  <c r="BC251" i="1"/>
  <c r="BC260" i="1"/>
  <c r="BC282" i="1"/>
  <c r="BC258" i="1"/>
  <c r="BC262" i="1"/>
  <c r="BC241" i="1"/>
  <c r="BC242" i="1"/>
  <c r="BC255" i="1"/>
  <c r="BC256" i="1"/>
  <c r="BC239" i="1"/>
  <c r="BC240" i="1"/>
  <c r="BC238" i="1"/>
  <c r="BC236" i="1"/>
  <c r="BC232" i="1"/>
  <c r="BC235" i="1"/>
  <c r="BC257" i="1"/>
  <c r="BC259" i="1"/>
  <c r="BC252" i="1"/>
  <c r="BC234" i="1"/>
  <c r="BC249" i="1"/>
  <c r="BC250" i="1"/>
  <c r="BC237" i="1"/>
  <c r="BC216" i="1"/>
  <c r="BC245" i="1"/>
  <c r="BC231" i="1"/>
  <c r="BC230" i="1"/>
  <c r="BC218" i="1"/>
  <c r="BC153" i="1"/>
  <c r="BC163" i="1"/>
  <c r="BC167" i="1"/>
  <c r="BC189" i="1"/>
  <c r="BC182" i="1"/>
  <c r="BC154" i="1"/>
  <c r="BC164" i="1"/>
  <c r="BC181" i="1"/>
  <c r="BC253" i="1"/>
  <c r="BC202" i="1"/>
  <c r="BC161" i="1"/>
  <c r="BC191" i="1"/>
  <c r="BC155" i="1"/>
  <c r="BC166" i="1"/>
  <c r="BC233" i="1"/>
  <c r="BC157" i="1"/>
  <c r="BC177" i="1"/>
  <c r="BC14" i="1"/>
  <c r="BC254" i="1"/>
  <c r="BC168" i="1"/>
  <c r="BC173" i="1"/>
  <c r="BC188" i="1"/>
  <c r="BC36" i="1"/>
  <c r="BC47" i="1"/>
  <c r="BC45" i="1"/>
  <c r="BC127" i="1"/>
  <c r="BC83" i="1"/>
  <c r="BC130" i="1"/>
  <c r="BC63" i="1"/>
  <c r="BC119" i="1"/>
  <c r="BC70" i="1"/>
  <c r="BC18" i="1"/>
  <c r="BC59" i="1"/>
  <c r="BC125" i="1"/>
  <c r="BC29" i="1"/>
  <c r="BC75" i="1"/>
  <c r="BC41" i="1"/>
  <c r="BC38" i="1"/>
  <c r="BC50" i="1"/>
  <c r="BC162" i="1"/>
  <c r="BC190" i="1"/>
  <c r="BC184" i="1"/>
  <c r="BC118" i="1"/>
  <c r="BC136" i="1"/>
  <c r="BC131" i="1"/>
  <c r="BC74" i="1"/>
  <c r="BC12" i="1"/>
  <c r="BC117" i="1"/>
  <c r="BC53" i="1"/>
  <c r="BC22" i="1"/>
  <c r="BC106" i="1"/>
  <c r="BC109" i="1"/>
  <c r="BC54" i="1"/>
  <c r="BC87" i="1"/>
  <c r="BC111" i="1"/>
  <c r="BC200" i="1"/>
  <c r="BC179" i="1"/>
  <c r="BC142" i="1"/>
  <c r="BC129" i="1"/>
  <c r="BC123" i="1"/>
  <c r="BC27" i="1"/>
  <c r="BC201" i="1"/>
  <c r="BC65" i="1"/>
  <c r="BC100" i="1"/>
  <c r="BC61" i="1"/>
  <c r="BC73" i="1"/>
  <c r="BC122" i="1"/>
  <c r="BC120" i="1"/>
  <c r="BC126" i="1"/>
  <c r="BC115" i="1"/>
  <c r="BC79" i="1"/>
  <c r="BC44" i="1"/>
  <c r="BC108" i="1"/>
  <c r="BC93" i="1"/>
  <c r="BC51" i="1"/>
  <c r="BC76" i="1"/>
  <c r="BC35" i="1"/>
  <c r="BD1" i="1"/>
  <c r="BC28" i="1"/>
  <c r="BC104" i="1"/>
  <c r="BC88" i="1"/>
  <c r="BC71" i="1"/>
  <c r="BC138" i="1"/>
  <c r="BC40" i="1"/>
  <c r="BC16" i="1"/>
  <c r="BC6" i="1"/>
  <c r="BC20" i="1"/>
  <c r="BC39" i="1"/>
  <c r="BC78" i="1"/>
  <c r="BC174" i="1"/>
  <c r="BC72" i="1"/>
  <c r="BC62" i="1"/>
  <c r="BC43" i="1"/>
  <c r="BC80" i="1"/>
  <c r="BC96" i="1"/>
  <c r="BC101" i="1"/>
  <c r="BC124" i="1"/>
  <c r="BC56" i="1"/>
  <c r="BC57" i="1"/>
  <c r="BC135" i="1"/>
  <c r="BC141" i="1"/>
  <c r="BC58" i="1"/>
  <c r="BC133" i="1"/>
  <c r="BC103" i="1"/>
  <c r="BC121" i="1"/>
  <c r="BC192" i="1"/>
  <c r="BC169" i="1"/>
  <c r="BC171" i="1"/>
  <c r="BC158" i="1"/>
  <c r="BC212" i="1"/>
  <c r="BC220" i="1"/>
  <c r="BC91" i="1"/>
  <c r="BC94" i="1"/>
  <c r="BC128" i="1"/>
  <c r="BC112" i="1"/>
  <c r="BC90" i="1"/>
  <c r="BC107" i="1"/>
  <c r="BC77" i="1"/>
  <c r="BC60" i="1"/>
  <c r="BC15" i="1"/>
  <c r="BC98" i="1"/>
  <c r="BC32" i="1"/>
  <c r="BC186" i="1"/>
  <c r="BC183" i="1"/>
  <c r="BC24" i="1"/>
  <c r="BC132" i="1"/>
  <c r="BC64" i="1"/>
  <c r="BC95" i="1"/>
  <c r="BC105" i="1"/>
  <c r="BC7" i="1"/>
  <c r="BC8" i="1"/>
  <c r="BC25" i="1"/>
  <c r="BC69" i="1"/>
  <c r="BC48" i="1"/>
  <c r="BC89" i="1"/>
  <c r="BC144" i="1"/>
  <c r="BC26" i="1"/>
  <c r="BC31" i="1"/>
  <c r="BC102" i="1"/>
  <c r="BC49" i="1"/>
  <c r="BC116" i="1"/>
  <c r="BC42" i="1"/>
  <c r="BC34" i="1"/>
  <c r="BC143" i="1"/>
  <c r="BC17" i="1"/>
  <c r="BC30" i="1"/>
  <c r="BC176" i="1"/>
  <c r="BC213" i="1"/>
  <c r="BC217" i="1"/>
  <c r="BC281" i="1"/>
  <c r="BC170" i="1"/>
  <c r="BC160" i="1"/>
  <c r="BC172" i="1"/>
  <c r="BC221" i="1"/>
  <c r="BC215" i="1"/>
  <c r="BC279" i="1"/>
  <c r="BC81" i="1"/>
  <c r="BC97" i="1"/>
  <c r="BC55" i="1"/>
  <c r="BC67" i="1"/>
  <c r="BC175" i="1"/>
  <c r="BC23" i="1"/>
  <c r="BC222" i="1"/>
  <c r="BC283" i="1"/>
  <c r="BC278" i="1"/>
  <c r="BC99" i="1"/>
  <c r="BC19" i="1"/>
  <c r="BC113" i="1"/>
  <c r="BC52" i="1"/>
  <c r="BC66" i="1"/>
  <c r="BC84" i="1"/>
  <c r="BC85" i="1"/>
  <c r="BC178" i="1"/>
  <c r="BC187" i="1"/>
  <c r="BC114" i="1"/>
  <c r="BC185" i="1"/>
  <c r="BC165" i="1"/>
  <c r="BC110" i="1"/>
  <c r="BC82" i="1"/>
  <c r="BC86" i="1"/>
  <c r="BC152" i="1"/>
  <c r="BC203" i="1"/>
  <c r="BC21" i="1"/>
  <c r="BC11" i="1"/>
  <c r="BC13" i="1"/>
  <c r="BC134" i="1"/>
  <c r="BC139" i="1"/>
  <c r="BC33" i="1"/>
  <c r="BC180" i="1"/>
  <c r="BC37" i="1"/>
  <c r="BC68" i="1"/>
  <c r="BC137" i="1"/>
  <c r="BC46" i="1"/>
  <c r="BC159" i="1"/>
  <c r="BC156" i="1"/>
  <c r="BC9" i="1"/>
  <c r="BC219" i="1"/>
  <c r="BC204" i="1" l="1"/>
  <c r="BE204" i="1" s="1"/>
  <c r="BD283" i="1"/>
  <c r="BD251" i="1"/>
  <c r="BD246" i="1"/>
  <c r="BD260" i="1"/>
  <c r="BD235" i="1"/>
  <c r="BD245" i="1"/>
  <c r="BD262" i="1"/>
  <c r="BD241" i="1"/>
  <c r="BD242" i="1"/>
  <c r="BD255" i="1"/>
  <c r="BD258" i="1"/>
  <c r="BD231" i="1"/>
  <c r="BD230" i="1"/>
  <c r="BD256" i="1"/>
  <c r="BD249" i="1"/>
  <c r="BD250" i="1"/>
  <c r="BD257" i="1"/>
  <c r="BD239" i="1"/>
  <c r="BD240" i="1"/>
  <c r="BD238" i="1"/>
  <c r="BD236" i="1"/>
  <c r="BD259" i="1"/>
  <c r="BD252" i="1"/>
  <c r="BD234" i="1"/>
  <c r="BD232" i="1"/>
  <c r="BD237" i="1"/>
  <c r="BD254" i="1"/>
  <c r="BD253" i="1"/>
  <c r="BD233" i="1"/>
  <c r="BD219" i="1"/>
  <c r="BD217" i="1"/>
  <c r="BD158" i="1"/>
  <c r="BD171" i="1"/>
  <c r="BD152" i="1"/>
  <c r="BD215" i="1"/>
  <c r="BD213" i="1"/>
  <c r="BD176" i="1"/>
  <c r="BD160" i="1"/>
  <c r="BD221" i="1"/>
  <c r="BD156" i="1"/>
  <c r="BD165" i="1"/>
  <c r="BD31" i="1"/>
  <c r="BE1" i="1"/>
  <c r="BD126" i="1"/>
  <c r="BD123" i="1"/>
  <c r="BD192" i="1"/>
  <c r="BD183" i="1"/>
  <c r="BD58" i="1"/>
  <c r="BD141" i="1"/>
  <c r="BD97" i="1"/>
  <c r="BD132" i="1"/>
  <c r="BD24" i="1"/>
  <c r="BD45" i="1"/>
  <c r="BD127" i="1"/>
  <c r="BD110" i="1"/>
  <c r="BD33" i="1"/>
  <c r="BD102" i="1"/>
  <c r="BD14" i="1"/>
  <c r="BD55" i="1"/>
  <c r="BD7" i="1"/>
  <c r="BD134" i="1"/>
  <c r="BD113" i="1"/>
  <c r="BD21" i="1"/>
  <c r="BD52" i="1"/>
  <c r="BD69" i="1"/>
  <c r="BD139" i="1"/>
  <c r="BD115" i="1"/>
  <c r="BD89" i="1"/>
  <c r="BD144" i="1"/>
  <c r="BD26" i="1"/>
  <c r="BD16" i="1"/>
  <c r="BD109" i="1"/>
  <c r="BD38" i="1"/>
  <c r="BD125" i="1"/>
  <c r="BD53" i="1"/>
  <c r="BD131" i="1"/>
  <c r="BD179" i="1"/>
  <c r="BD88" i="1"/>
  <c r="BD180" i="1"/>
  <c r="BD37" i="1"/>
  <c r="BD157" i="1"/>
  <c r="BD68" i="1"/>
  <c r="BD82" i="1"/>
  <c r="BD143" i="1"/>
  <c r="BD114" i="1"/>
  <c r="BD159" i="1"/>
  <c r="BD172" i="1"/>
  <c r="BD166" i="1"/>
  <c r="BD191" i="1"/>
  <c r="BD201" i="1"/>
  <c r="BD222" i="1"/>
  <c r="BD163" i="1"/>
  <c r="BD153" i="1"/>
  <c r="BD278" i="1"/>
  <c r="BD20" i="1"/>
  <c r="BD39" i="1"/>
  <c r="BD62" i="1"/>
  <c r="BD78" i="1"/>
  <c r="BD43" i="1"/>
  <c r="BD42" i="1"/>
  <c r="BD80" i="1"/>
  <c r="BD116" i="1"/>
  <c r="BD6" i="1"/>
  <c r="BD25" i="1"/>
  <c r="BD60" i="1"/>
  <c r="BD9" i="1"/>
  <c r="BD11" i="1"/>
  <c r="BD138" i="1"/>
  <c r="BD122" i="1"/>
  <c r="BD111" i="1"/>
  <c r="BD106" i="1"/>
  <c r="BD41" i="1"/>
  <c r="BD117" i="1"/>
  <c r="BD49" i="1"/>
  <c r="BD174" i="1"/>
  <c r="BD99" i="1"/>
  <c r="BD19" i="1"/>
  <c r="BD81" i="1"/>
  <c r="BD128" i="1"/>
  <c r="BD91" i="1"/>
  <c r="BD112" i="1"/>
  <c r="BD66" i="1"/>
  <c r="BD84" i="1"/>
  <c r="BD107" i="1"/>
  <c r="BD77" i="1"/>
  <c r="BD90" i="1"/>
  <c r="BD72" i="1"/>
  <c r="BD98" i="1"/>
  <c r="BD85" i="1"/>
  <c r="BD32" i="1"/>
  <c r="BD64" i="1"/>
  <c r="BD48" i="1"/>
  <c r="BD51" i="1"/>
  <c r="BD73" i="1"/>
  <c r="BD101" i="1"/>
  <c r="BD124" i="1"/>
  <c r="BD56" i="1"/>
  <c r="BD57" i="1"/>
  <c r="BD93" i="1"/>
  <c r="BD44" i="1"/>
  <c r="BD79" i="1"/>
  <c r="BD87" i="1"/>
  <c r="BD22" i="1"/>
  <c r="BD75" i="1"/>
  <c r="BD12" i="1"/>
  <c r="BD135" i="1"/>
  <c r="BD94" i="1"/>
  <c r="BD74" i="1"/>
  <c r="BD170" i="1"/>
  <c r="BD133" i="1"/>
  <c r="BD86" i="1"/>
  <c r="BD175" i="1"/>
  <c r="BD162" i="1"/>
  <c r="BD184" i="1"/>
  <c r="BD173" i="1"/>
  <c r="BD164" i="1"/>
  <c r="BD182" i="1"/>
  <c r="BD167" i="1"/>
  <c r="BD220" i="1"/>
  <c r="BD282" i="1"/>
  <c r="BD119" i="1"/>
  <c r="BD130" i="1"/>
  <c r="BD129" i="1"/>
  <c r="BD142" i="1"/>
  <c r="BD28" i="1"/>
  <c r="BD118" i="1"/>
  <c r="BD161" i="1"/>
  <c r="BD216" i="1"/>
  <c r="BD188" i="1"/>
  <c r="BD189" i="1"/>
  <c r="BD202" i="1"/>
  <c r="BD35" i="1"/>
  <c r="BD54" i="1"/>
  <c r="BD29" i="1"/>
  <c r="BD59" i="1"/>
  <c r="BD70" i="1"/>
  <c r="BD47" i="1"/>
  <c r="BD100" i="1"/>
  <c r="BD155" i="1"/>
  <c r="BD168" i="1"/>
  <c r="BD212" i="1"/>
  <c r="BD218" i="1"/>
  <c r="BD279" i="1"/>
  <c r="BD95" i="1"/>
  <c r="BD61" i="1"/>
  <c r="BD76" i="1"/>
  <c r="BD50" i="1"/>
  <c r="BD178" i="1"/>
  <c r="BD46" i="1"/>
  <c r="BD103" i="1"/>
  <c r="BD17" i="1"/>
  <c r="BD18" i="1"/>
  <c r="BD83" i="1"/>
  <c r="BD104" i="1"/>
  <c r="BD281" i="1"/>
  <c r="BD177" i="1"/>
  <c r="BD181" i="1"/>
  <c r="BD154" i="1"/>
  <c r="BD280" i="1"/>
  <c r="BD34" i="1"/>
  <c r="BD105" i="1"/>
  <c r="BD27" i="1"/>
  <c r="BD137" i="1"/>
  <c r="BD30" i="1"/>
  <c r="BD63" i="1"/>
  <c r="BD136" i="1"/>
  <c r="BD120" i="1"/>
  <c r="BD203" i="1"/>
  <c r="BD15" i="1"/>
  <c r="BD8" i="1"/>
  <c r="BD13" i="1"/>
  <c r="BD108" i="1"/>
  <c r="BD200" i="1"/>
  <c r="BD40" i="1"/>
  <c r="BD96" i="1"/>
  <c r="BD190" i="1"/>
  <c r="BD67" i="1"/>
  <c r="BD121" i="1"/>
  <c r="BD185" i="1"/>
  <c r="BD36" i="1"/>
  <c r="BD23" i="1"/>
  <c r="BD169" i="1"/>
  <c r="BD186" i="1"/>
  <c r="BD187" i="1"/>
  <c r="BD71" i="1"/>
  <c r="BD65" i="1"/>
  <c r="BD204" i="1" l="1"/>
  <c r="BE282" i="1"/>
  <c r="BE251" i="1"/>
  <c r="BE260" i="1"/>
  <c r="BE235" i="1"/>
  <c r="BE245" i="1"/>
  <c r="BE262" i="1"/>
  <c r="BE280" i="1"/>
  <c r="BE258" i="1"/>
  <c r="BE239" i="1"/>
  <c r="BE240" i="1"/>
  <c r="BE238" i="1"/>
  <c r="BE236" i="1"/>
  <c r="BE232" i="1"/>
  <c r="BE246" i="1"/>
  <c r="BE231" i="1"/>
  <c r="BE230" i="1"/>
  <c r="BE241" i="1"/>
  <c r="BE242" i="1"/>
  <c r="BE255" i="1"/>
  <c r="BE249" i="1"/>
  <c r="BE250" i="1"/>
  <c r="BE281" i="1"/>
  <c r="BE237" i="1"/>
  <c r="BE216" i="1"/>
  <c r="BE202" i="1"/>
  <c r="BE256" i="1"/>
  <c r="BE257" i="1"/>
  <c r="BE254" i="1"/>
  <c r="BE253" i="1"/>
  <c r="BE233" i="1"/>
  <c r="BE220" i="1"/>
  <c r="BE222" i="1"/>
  <c r="BE212" i="1"/>
  <c r="BE201" i="1"/>
  <c r="BE161" i="1"/>
  <c r="BE259" i="1"/>
  <c r="BE252" i="1"/>
  <c r="BE234" i="1"/>
  <c r="BE169" i="1"/>
  <c r="BE203" i="1"/>
  <c r="BE153" i="1"/>
  <c r="BE191" i="1"/>
  <c r="BE155" i="1"/>
  <c r="BE166" i="1"/>
  <c r="BE36" i="1"/>
  <c r="BE118" i="1"/>
  <c r="BE189" i="1"/>
  <c r="BE154" i="1"/>
  <c r="BE181" i="1"/>
  <c r="BE182" i="1"/>
  <c r="BE120" i="1"/>
  <c r="BE28" i="1"/>
  <c r="BE65" i="1"/>
  <c r="BE142" i="1"/>
  <c r="BE71" i="1"/>
  <c r="BE104" i="1"/>
  <c r="BE100" i="1"/>
  <c r="BE83" i="1"/>
  <c r="BE47" i="1"/>
  <c r="BE129" i="1"/>
  <c r="BE136" i="1"/>
  <c r="BE130" i="1"/>
  <c r="BE218" i="1"/>
  <c r="BE163" i="1"/>
  <c r="BE185" i="1"/>
  <c r="BE184" i="1"/>
  <c r="BE175" i="1"/>
  <c r="BE173" i="1"/>
  <c r="BE86" i="1"/>
  <c r="BE137" i="1"/>
  <c r="BE63" i="1"/>
  <c r="BE131" i="1"/>
  <c r="BE133" i="1"/>
  <c r="BE168" i="1"/>
  <c r="BE167" i="1"/>
  <c r="BE46" i="1"/>
  <c r="BE159" i="1"/>
  <c r="BE23" i="1"/>
  <c r="BE17" i="1"/>
  <c r="BE98" i="1"/>
  <c r="BE125" i="1"/>
  <c r="BE121" i="1"/>
  <c r="BE103" i="1"/>
  <c r="BE82" i="1"/>
  <c r="BE68" i="1"/>
  <c r="BE135" i="1"/>
  <c r="BE119" i="1"/>
  <c r="BE70" i="1"/>
  <c r="BE18" i="1"/>
  <c r="BE59" i="1"/>
  <c r="BE96" i="1"/>
  <c r="BE75" i="1"/>
  <c r="BE50" i="1"/>
  <c r="BE106" i="1"/>
  <c r="BE177" i="1"/>
  <c r="BE188" i="1"/>
  <c r="BE29" i="1"/>
  <c r="BE22" i="1"/>
  <c r="BE109" i="1"/>
  <c r="BE87" i="1"/>
  <c r="BE16" i="1"/>
  <c r="BE164" i="1"/>
  <c r="BE37" i="1"/>
  <c r="BE30" i="1"/>
  <c r="BE67" i="1"/>
  <c r="BE74" i="1"/>
  <c r="BE12" i="1"/>
  <c r="BE117" i="1"/>
  <c r="BE53" i="1"/>
  <c r="BE111" i="1"/>
  <c r="BE114" i="1"/>
  <c r="BE143" i="1"/>
  <c r="BE38" i="1"/>
  <c r="BE35" i="1"/>
  <c r="BF1" i="1"/>
  <c r="BE41" i="1"/>
  <c r="BE54" i="1"/>
  <c r="BE32" i="1"/>
  <c r="BE13" i="1"/>
  <c r="BE15" i="1"/>
  <c r="BE21" i="1"/>
  <c r="BE52" i="1"/>
  <c r="BE90" i="1"/>
  <c r="BE77" i="1"/>
  <c r="BE97" i="1"/>
  <c r="BE42" i="1"/>
  <c r="BE34" i="1"/>
  <c r="BE64" i="1"/>
  <c r="BE186" i="1"/>
  <c r="BE122" i="1"/>
  <c r="BE40" i="1"/>
  <c r="BE85" i="1"/>
  <c r="BE102" i="1"/>
  <c r="BE33" i="1"/>
  <c r="BE88" i="1"/>
  <c r="BE160" i="1"/>
  <c r="BE176" i="1"/>
  <c r="BE190" i="1"/>
  <c r="BE217" i="1"/>
  <c r="BE219" i="1"/>
  <c r="BE180" i="1"/>
  <c r="BE78" i="1"/>
  <c r="BE49" i="1"/>
  <c r="BE72" i="1"/>
  <c r="BE116" i="1"/>
  <c r="BE66" i="1"/>
  <c r="BE25" i="1"/>
  <c r="BE107" i="1"/>
  <c r="BE19" i="1"/>
  <c r="BE69" i="1"/>
  <c r="BE94" i="1"/>
  <c r="BE138" i="1"/>
  <c r="BE89" i="1"/>
  <c r="BE144" i="1"/>
  <c r="BE26" i="1"/>
  <c r="BE178" i="1"/>
  <c r="BE51" i="1"/>
  <c r="BE108" i="1"/>
  <c r="BE61" i="1"/>
  <c r="BE123" i="1"/>
  <c r="BE110" i="1"/>
  <c r="BE55" i="1"/>
  <c r="BE91" i="1"/>
  <c r="BE105" i="1"/>
  <c r="BE8" i="1"/>
  <c r="BE128" i="1"/>
  <c r="BE112" i="1"/>
  <c r="BE20" i="1"/>
  <c r="BE39" i="1"/>
  <c r="BE60" i="1"/>
  <c r="BE81" i="1"/>
  <c r="BE115" i="1"/>
  <c r="BE127" i="1"/>
  <c r="BE165" i="1"/>
  <c r="BE76" i="1"/>
  <c r="BE73" i="1"/>
  <c r="BE79" i="1"/>
  <c r="BE126" i="1"/>
  <c r="BE192" i="1"/>
  <c r="BE134" i="1"/>
  <c r="BE9" i="1"/>
  <c r="BE113" i="1"/>
  <c r="BE6" i="1"/>
  <c r="BE48" i="1"/>
  <c r="BE57" i="1"/>
  <c r="BE93" i="1"/>
  <c r="BE27" i="1"/>
  <c r="BE170" i="1"/>
  <c r="BE14" i="1"/>
  <c r="BE157" i="1"/>
  <c r="BE152" i="1"/>
  <c r="BE215" i="1"/>
  <c r="BE278" i="1"/>
  <c r="BE172" i="1"/>
  <c r="BE158" i="1"/>
  <c r="BE279" i="1"/>
  <c r="BE174" i="1"/>
  <c r="BE80" i="1"/>
  <c r="BE11" i="1"/>
  <c r="BE101" i="1"/>
  <c r="BE141" i="1"/>
  <c r="BE187" i="1"/>
  <c r="BE179" i="1"/>
  <c r="BE171" i="1"/>
  <c r="BE62" i="1"/>
  <c r="BE99" i="1"/>
  <c r="BE56" i="1"/>
  <c r="BE31" i="1"/>
  <c r="BE24" i="1"/>
  <c r="BE283" i="1"/>
  <c r="BE213" i="1"/>
  <c r="BE95" i="1"/>
  <c r="BE139" i="1"/>
  <c r="BE58" i="1"/>
  <c r="BE43" i="1"/>
  <c r="BE124" i="1"/>
  <c r="BE44" i="1"/>
  <c r="BE156" i="1"/>
  <c r="BE162" i="1"/>
  <c r="BE200" i="1"/>
  <c r="BE7" i="1"/>
  <c r="BE45" i="1"/>
  <c r="BE183" i="1"/>
  <c r="BE84" i="1"/>
  <c r="BE132" i="1"/>
  <c r="BE221" i="1"/>
  <c r="BF282" i="1" l="1"/>
  <c r="BF246" i="1"/>
  <c r="BF262" i="1"/>
  <c r="BF258" i="1"/>
  <c r="BF239" i="1"/>
  <c r="BF240" i="1"/>
  <c r="BF238" i="1"/>
  <c r="BF236" i="1"/>
  <c r="BF283" i="1"/>
  <c r="BF235" i="1"/>
  <c r="BF245" i="1"/>
  <c r="BF251" i="1"/>
  <c r="BF241" i="1"/>
  <c r="BF242" i="1"/>
  <c r="BF255" i="1"/>
  <c r="BF256" i="1"/>
  <c r="BF249" i="1"/>
  <c r="BF250" i="1"/>
  <c r="BF232" i="1"/>
  <c r="BF231" i="1"/>
  <c r="BF230" i="1"/>
  <c r="BF237" i="1"/>
  <c r="BF254" i="1"/>
  <c r="BF253" i="1"/>
  <c r="BF233" i="1"/>
  <c r="BF216" i="1"/>
  <c r="BF260" i="1"/>
  <c r="BF257" i="1"/>
  <c r="BF259" i="1"/>
  <c r="BF252" i="1"/>
  <c r="BF234" i="1"/>
  <c r="BF218" i="1"/>
  <c r="BF219" i="1"/>
  <c r="BF217" i="1"/>
  <c r="BF203" i="1"/>
  <c r="BF153" i="1"/>
  <c r="BF163" i="1"/>
  <c r="BF161" i="1"/>
  <c r="BF158" i="1"/>
  <c r="BF171" i="1"/>
  <c r="BF189" i="1"/>
  <c r="BF154" i="1"/>
  <c r="BF181" i="1"/>
  <c r="BF169" i="1"/>
  <c r="BF173" i="1"/>
  <c r="BF188" i="1"/>
  <c r="BF164" i="1"/>
  <c r="BF176" i="1"/>
  <c r="BF160" i="1"/>
  <c r="BF23" i="1"/>
  <c r="BF167" i="1"/>
  <c r="BF118" i="1"/>
  <c r="BF114" i="1"/>
  <c r="BF30" i="1"/>
  <c r="BF121" i="1"/>
  <c r="BF17" i="1"/>
  <c r="BF143" i="1"/>
  <c r="BF67" i="1"/>
  <c r="BF103" i="1"/>
  <c r="BF182" i="1"/>
  <c r="BF57" i="1"/>
  <c r="BF26" i="1"/>
  <c r="BF56" i="1"/>
  <c r="BF144" i="1"/>
  <c r="BF124" i="1"/>
  <c r="BF89" i="1"/>
  <c r="BF101" i="1"/>
  <c r="BF83" i="1"/>
  <c r="BF133" i="1"/>
  <c r="BF130" i="1"/>
  <c r="BF46" i="1"/>
  <c r="BF136" i="1"/>
  <c r="BF202" i="1"/>
  <c r="BF120" i="1"/>
  <c r="BF28" i="1"/>
  <c r="BF65" i="1"/>
  <c r="BF142" i="1"/>
  <c r="BF71" i="1"/>
  <c r="BF104" i="1"/>
  <c r="BF100" i="1"/>
  <c r="BF82" i="1"/>
  <c r="BF129" i="1"/>
  <c r="BF68" i="1"/>
  <c r="BF86" i="1"/>
  <c r="BF119" i="1"/>
  <c r="BF70" i="1"/>
  <c r="BF18" i="1"/>
  <c r="BF59" i="1"/>
  <c r="BF96" i="1"/>
  <c r="BF90" i="1"/>
  <c r="BF36" i="1"/>
  <c r="BF63" i="1"/>
  <c r="BF75" i="1"/>
  <c r="BF61" i="1"/>
  <c r="BF50" i="1"/>
  <c r="BF73" i="1"/>
  <c r="BF106" i="1"/>
  <c r="BF122" i="1"/>
  <c r="BF111" i="1"/>
  <c r="BF79" i="1"/>
  <c r="BF44" i="1"/>
  <c r="BF108" i="1"/>
  <c r="BF93" i="1"/>
  <c r="BF87" i="1"/>
  <c r="BF51" i="1"/>
  <c r="BF16" i="1"/>
  <c r="BF35" i="1"/>
  <c r="BG1" i="1"/>
  <c r="BF125" i="1"/>
  <c r="BF27" i="1"/>
  <c r="BF41" i="1"/>
  <c r="BF40" i="1"/>
  <c r="BF54" i="1"/>
  <c r="BF76" i="1"/>
  <c r="BF13" i="1"/>
  <c r="BF185" i="1"/>
  <c r="BF69" i="1"/>
  <c r="BF29" i="1"/>
  <c r="BF38" i="1"/>
  <c r="BF22" i="1"/>
  <c r="BF109" i="1"/>
  <c r="BF47" i="1"/>
  <c r="BF137" i="1"/>
  <c r="BF6" i="1"/>
  <c r="BF91" i="1"/>
  <c r="BF20" i="1"/>
  <c r="BF49" i="1"/>
  <c r="BF66" i="1"/>
  <c r="BF60" i="1"/>
  <c r="BF8" i="1"/>
  <c r="BF64" i="1"/>
  <c r="BF135" i="1"/>
  <c r="BF12" i="1"/>
  <c r="BF123" i="1"/>
  <c r="BF110" i="1"/>
  <c r="BF55" i="1"/>
  <c r="BF132" i="1"/>
  <c r="BF37" i="1"/>
  <c r="BF159" i="1"/>
  <c r="BF190" i="1"/>
  <c r="BF200" i="1"/>
  <c r="BF152" i="1"/>
  <c r="BF155" i="1"/>
  <c r="BF222" i="1"/>
  <c r="BF279" i="1"/>
  <c r="BF39" i="1"/>
  <c r="BF174" i="1"/>
  <c r="BF105" i="1"/>
  <c r="BF62" i="1"/>
  <c r="BF14" i="1"/>
  <c r="BF15" i="1"/>
  <c r="BF43" i="1"/>
  <c r="BF80" i="1"/>
  <c r="BF7" i="1"/>
  <c r="BF94" i="1"/>
  <c r="BF138" i="1"/>
  <c r="BF127" i="1"/>
  <c r="BF74" i="1"/>
  <c r="BF126" i="1"/>
  <c r="BF134" i="1"/>
  <c r="BF141" i="1"/>
  <c r="BF58" i="1"/>
  <c r="BF99" i="1"/>
  <c r="BF19" i="1"/>
  <c r="BF81" i="1"/>
  <c r="BF113" i="1"/>
  <c r="BF128" i="1"/>
  <c r="BF116" i="1"/>
  <c r="BF112" i="1"/>
  <c r="BF21" i="1"/>
  <c r="BF52" i="1"/>
  <c r="BF107" i="1"/>
  <c r="BF77" i="1"/>
  <c r="BF97" i="1"/>
  <c r="BF98" i="1"/>
  <c r="BF9" i="1"/>
  <c r="BF42" i="1"/>
  <c r="BF34" i="1"/>
  <c r="BF32" i="1"/>
  <c r="BF115" i="1"/>
  <c r="BF45" i="1"/>
  <c r="BF186" i="1"/>
  <c r="BF53" i="1"/>
  <c r="BF131" i="1"/>
  <c r="BF139" i="1"/>
  <c r="BF84" i="1"/>
  <c r="BF11" i="1"/>
  <c r="BF183" i="1"/>
  <c r="BF201" i="1"/>
  <c r="BF220" i="1"/>
  <c r="BF215" i="1"/>
  <c r="BF281" i="1"/>
  <c r="BF278" i="1"/>
  <c r="BF280" i="1"/>
  <c r="BF170" i="1"/>
  <c r="BF157" i="1"/>
  <c r="BF166" i="1"/>
  <c r="BF177" i="1"/>
  <c r="BF184" i="1"/>
  <c r="BF162" i="1"/>
  <c r="BF172" i="1"/>
  <c r="BF212" i="1"/>
  <c r="BF221" i="1"/>
  <c r="BF78" i="1"/>
  <c r="BF72" i="1"/>
  <c r="BF48" i="1"/>
  <c r="BF117" i="1"/>
  <c r="BF24" i="1"/>
  <c r="BF88" i="1"/>
  <c r="BF187" i="1"/>
  <c r="BF179" i="1"/>
  <c r="BF191" i="1"/>
  <c r="BF168" i="1"/>
  <c r="BF213" i="1"/>
  <c r="BF25" i="1"/>
  <c r="BF95" i="1"/>
  <c r="BF31" i="1"/>
  <c r="BF85" i="1"/>
  <c r="BF33" i="1"/>
  <c r="BF180" i="1"/>
  <c r="BF165" i="1"/>
  <c r="BF156" i="1"/>
  <c r="BF192" i="1"/>
  <c r="BF102" i="1"/>
  <c r="BF178" i="1"/>
  <c r="BF175" i="1"/>
  <c r="BF204" i="1" l="1"/>
  <c r="BG204" i="1" s="1"/>
  <c r="BG282" i="1"/>
  <c r="BG246" i="1"/>
  <c r="BG251" i="1"/>
  <c r="BG260" i="1"/>
  <c r="BG279" i="1"/>
  <c r="BG258" i="1"/>
  <c r="BG283" i="1"/>
  <c r="BG235" i="1"/>
  <c r="BG245" i="1"/>
  <c r="BG241" i="1"/>
  <c r="BG242" i="1"/>
  <c r="BG255" i="1"/>
  <c r="BG256" i="1"/>
  <c r="BG239" i="1"/>
  <c r="BG240" i="1"/>
  <c r="BG238" i="1"/>
  <c r="BG236" i="1"/>
  <c r="BG237" i="1"/>
  <c r="BG262" i="1"/>
  <c r="BG249" i="1"/>
  <c r="BG250" i="1"/>
  <c r="BG257" i="1"/>
  <c r="BG254" i="1"/>
  <c r="BG253" i="1"/>
  <c r="BG233" i="1"/>
  <c r="BG218" i="1"/>
  <c r="BG232" i="1"/>
  <c r="BG259" i="1"/>
  <c r="BG252" i="1"/>
  <c r="BG234" i="1"/>
  <c r="BG219" i="1"/>
  <c r="BG217" i="1"/>
  <c r="BG153" i="1"/>
  <c r="BG163" i="1"/>
  <c r="BG216" i="1"/>
  <c r="BG202" i="1"/>
  <c r="BG231" i="1"/>
  <c r="BG201" i="1"/>
  <c r="BG158" i="1"/>
  <c r="BG171" i="1"/>
  <c r="BG161" i="1"/>
  <c r="BG173" i="1"/>
  <c r="BG188" i="1"/>
  <c r="BG230" i="1"/>
  <c r="BG168" i="1"/>
  <c r="BG167" i="1"/>
  <c r="BG184" i="1"/>
  <c r="BG182" i="1"/>
  <c r="BG177" i="1"/>
  <c r="BG164" i="1"/>
  <c r="BG191" i="1"/>
  <c r="BG189" i="1"/>
  <c r="BG36" i="1"/>
  <c r="BG166" i="1"/>
  <c r="BG181" i="1"/>
  <c r="BG120" i="1"/>
  <c r="BG28" i="1"/>
  <c r="BG65" i="1"/>
  <c r="BG142" i="1"/>
  <c r="BG71" i="1"/>
  <c r="BG104" i="1"/>
  <c r="BG100" i="1"/>
  <c r="BG154" i="1"/>
  <c r="BG187" i="1"/>
  <c r="BG176" i="1"/>
  <c r="BG136" i="1"/>
  <c r="BG155" i="1"/>
  <c r="BG118" i="1"/>
  <c r="BG129" i="1"/>
  <c r="BG63" i="1"/>
  <c r="BG119" i="1"/>
  <c r="BG22" i="1"/>
  <c r="BG106" i="1"/>
  <c r="BG109" i="1"/>
  <c r="BG54" i="1"/>
  <c r="BG87" i="1"/>
  <c r="BG111" i="1"/>
  <c r="BG47" i="1"/>
  <c r="BG70" i="1"/>
  <c r="BG18" i="1"/>
  <c r="BG59" i="1"/>
  <c r="BG96" i="1"/>
  <c r="BG125" i="1"/>
  <c r="BG29" i="1"/>
  <c r="BG75" i="1"/>
  <c r="BG41" i="1"/>
  <c r="BG38" i="1"/>
  <c r="BG50" i="1"/>
  <c r="BG122" i="1"/>
  <c r="BG25" i="1"/>
  <c r="BG170" i="1"/>
  <c r="BG131" i="1"/>
  <c r="BG74" i="1"/>
  <c r="BG12" i="1"/>
  <c r="BG117" i="1"/>
  <c r="BG53" i="1"/>
  <c r="BG79" i="1"/>
  <c r="BG44" i="1"/>
  <c r="BG108" i="1"/>
  <c r="BG93" i="1"/>
  <c r="BG51" i="1"/>
  <c r="BG16" i="1"/>
  <c r="BG35" i="1"/>
  <c r="BH1" i="1"/>
  <c r="BG40" i="1"/>
  <c r="BG76" i="1"/>
  <c r="BG130" i="1"/>
  <c r="BG13" i="1"/>
  <c r="BG6" i="1"/>
  <c r="BG60" i="1"/>
  <c r="BG61" i="1"/>
  <c r="BG72" i="1"/>
  <c r="BG27" i="1"/>
  <c r="BG160" i="1"/>
  <c r="BG83" i="1"/>
  <c r="BG97" i="1"/>
  <c r="BG90" i="1"/>
  <c r="BG73" i="1"/>
  <c r="BG105" i="1"/>
  <c r="BG94" i="1"/>
  <c r="BG64" i="1"/>
  <c r="BG11" i="1"/>
  <c r="BG115" i="1"/>
  <c r="BG138" i="1"/>
  <c r="BG128" i="1"/>
  <c r="BG112" i="1"/>
  <c r="BG9" i="1"/>
  <c r="BG107" i="1"/>
  <c r="BG77" i="1"/>
  <c r="BG42" i="1"/>
  <c r="BG52" i="1"/>
  <c r="BG98" i="1"/>
  <c r="BG32" i="1"/>
  <c r="BG45" i="1"/>
  <c r="BG186" i="1"/>
  <c r="BG139" i="1"/>
  <c r="BG46" i="1"/>
  <c r="BG67" i="1"/>
  <c r="BG30" i="1"/>
  <c r="BG132" i="1"/>
  <c r="BG159" i="1"/>
  <c r="BG14" i="1"/>
  <c r="BG179" i="1"/>
  <c r="BG162" i="1"/>
  <c r="BG222" i="1"/>
  <c r="BG281" i="1"/>
  <c r="BG95" i="1"/>
  <c r="BG34" i="1"/>
  <c r="BG7" i="1"/>
  <c r="BG8" i="1"/>
  <c r="BG15" i="1"/>
  <c r="BG91" i="1"/>
  <c r="BG21" i="1"/>
  <c r="BG69" i="1"/>
  <c r="BG49" i="1"/>
  <c r="BG89" i="1"/>
  <c r="BG110" i="1"/>
  <c r="BG144" i="1"/>
  <c r="BG24" i="1"/>
  <c r="BG26" i="1"/>
  <c r="BG55" i="1"/>
  <c r="BG123" i="1"/>
  <c r="BG31" i="1"/>
  <c r="BG85" i="1"/>
  <c r="BG180" i="1"/>
  <c r="BG99" i="1"/>
  <c r="BG19" i="1"/>
  <c r="BG81" i="1"/>
  <c r="BG116" i="1"/>
  <c r="BG127" i="1"/>
  <c r="BG134" i="1"/>
  <c r="BG20" i="1"/>
  <c r="BG43" i="1"/>
  <c r="BG80" i="1"/>
  <c r="BG66" i="1"/>
  <c r="BG101" i="1"/>
  <c r="BG58" i="1"/>
  <c r="BG84" i="1"/>
  <c r="BG178" i="1"/>
  <c r="BG114" i="1"/>
  <c r="BG185" i="1"/>
  <c r="BG23" i="1"/>
  <c r="BG165" i="1"/>
  <c r="BG157" i="1"/>
  <c r="BG192" i="1"/>
  <c r="BG200" i="1"/>
  <c r="BG221" i="1"/>
  <c r="BG203" i="1"/>
  <c r="BG280" i="1"/>
  <c r="BG156" i="1"/>
  <c r="BG172" i="1"/>
  <c r="BG212" i="1"/>
  <c r="BG124" i="1"/>
  <c r="BG143" i="1"/>
  <c r="BG17" i="1"/>
  <c r="BG121" i="1"/>
  <c r="BG190" i="1"/>
  <c r="BG78" i="1"/>
  <c r="BG48" i="1"/>
  <c r="BG33" i="1"/>
  <c r="BG57" i="1"/>
  <c r="BG88" i="1"/>
  <c r="BG126" i="1"/>
  <c r="BG183" i="1"/>
  <c r="BG135" i="1"/>
  <c r="BG37" i="1"/>
  <c r="BG68" i="1"/>
  <c r="BG137" i="1"/>
  <c r="BG133" i="1"/>
  <c r="BG215" i="1"/>
  <c r="BG152" i="1"/>
  <c r="BG278" i="1"/>
  <c r="BG174" i="1"/>
  <c r="BG102" i="1"/>
  <c r="BG175" i="1"/>
  <c r="BG220" i="1"/>
  <c r="BG39" i="1"/>
  <c r="BG141" i="1"/>
  <c r="BG56" i="1"/>
  <c r="BG82" i="1"/>
  <c r="BG86" i="1"/>
  <c r="BG103" i="1"/>
  <c r="BG62" i="1"/>
  <c r="BG113" i="1"/>
  <c r="BG169" i="1"/>
  <c r="BG213" i="1"/>
  <c r="BH251" i="1" l="1"/>
  <c r="BH235" i="1"/>
  <c r="BH245" i="1"/>
  <c r="BH278" i="1"/>
  <c r="BH241" i="1"/>
  <c r="BH242" i="1"/>
  <c r="BH255" i="1"/>
  <c r="BH246" i="1"/>
  <c r="BH258" i="1"/>
  <c r="BH262" i="1"/>
  <c r="BH232" i="1"/>
  <c r="BH231" i="1"/>
  <c r="BH230" i="1"/>
  <c r="BH281" i="1"/>
  <c r="BH260" i="1"/>
  <c r="BH249" i="1"/>
  <c r="BH250" i="1"/>
  <c r="BH257" i="1"/>
  <c r="BH279" i="1"/>
  <c r="BH259" i="1"/>
  <c r="BH252" i="1"/>
  <c r="BH234" i="1"/>
  <c r="BH256" i="1"/>
  <c r="BH254" i="1"/>
  <c r="BH253" i="1"/>
  <c r="BH233" i="1"/>
  <c r="BH239" i="1"/>
  <c r="BH238" i="1"/>
  <c r="BH240" i="1"/>
  <c r="BH237" i="1"/>
  <c r="BH215" i="1"/>
  <c r="BH213" i="1"/>
  <c r="BH201" i="1"/>
  <c r="BH236" i="1"/>
  <c r="BH152" i="1"/>
  <c r="BH168" i="1"/>
  <c r="BH184" i="1"/>
  <c r="BH177" i="1"/>
  <c r="BH221" i="1"/>
  <c r="BH162" i="1"/>
  <c r="BH155" i="1"/>
  <c r="BH179" i="1"/>
  <c r="BH190" i="1"/>
  <c r="BH14" i="1"/>
  <c r="BH46" i="1"/>
  <c r="BH126" i="1"/>
  <c r="BH123" i="1"/>
  <c r="BH191" i="1"/>
  <c r="BH157" i="1"/>
  <c r="BH82" i="1"/>
  <c r="BH68" i="1"/>
  <c r="BI1" i="1"/>
  <c r="BJ1" i="1" s="1"/>
  <c r="BK1" i="1" s="1"/>
  <c r="BH137" i="1"/>
  <c r="BH131" i="1"/>
  <c r="BH74" i="1"/>
  <c r="BH12" i="1"/>
  <c r="BH117" i="1"/>
  <c r="BH53" i="1"/>
  <c r="BH166" i="1"/>
  <c r="BH132" i="1"/>
  <c r="BH114" i="1"/>
  <c r="BH30" i="1"/>
  <c r="BH121" i="1"/>
  <c r="BH17" i="1"/>
  <c r="BH143" i="1"/>
  <c r="BH67" i="1"/>
  <c r="BH103" i="1"/>
  <c r="BH86" i="1"/>
  <c r="BH31" i="1"/>
  <c r="BH56" i="1"/>
  <c r="BH101" i="1"/>
  <c r="BH78" i="1"/>
  <c r="BH52" i="1"/>
  <c r="BH21" i="1"/>
  <c r="BH116" i="1"/>
  <c r="BH8" i="1"/>
  <c r="BH26" i="1"/>
  <c r="BH89" i="1"/>
  <c r="BH84" i="1"/>
  <c r="BH134" i="1"/>
  <c r="BH144" i="1"/>
  <c r="BH139" i="1"/>
  <c r="BH72" i="1"/>
  <c r="BH62" i="1"/>
  <c r="BH77" i="1"/>
  <c r="BH113" i="1"/>
  <c r="BH57" i="1"/>
  <c r="BH124" i="1"/>
  <c r="BH133" i="1"/>
  <c r="BH97" i="1"/>
  <c r="BH85" i="1"/>
  <c r="BH98" i="1"/>
  <c r="BH60" i="1"/>
  <c r="BH105" i="1"/>
  <c r="BH25" i="1"/>
  <c r="BH107" i="1"/>
  <c r="BH95" i="1"/>
  <c r="BH7" i="1"/>
  <c r="BH138" i="1"/>
  <c r="BH32" i="1"/>
  <c r="BH99" i="1"/>
  <c r="BH19" i="1"/>
  <c r="BH81" i="1"/>
  <c r="BH22" i="1"/>
  <c r="BH13" i="1"/>
  <c r="BH20" i="1"/>
  <c r="BH87" i="1"/>
  <c r="BH61" i="1"/>
  <c r="BH129" i="1"/>
  <c r="BH186" i="1"/>
  <c r="BH108" i="1"/>
  <c r="BH40" i="1"/>
  <c r="BH27" i="1"/>
  <c r="BH70" i="1"/>
  <c r="BH169" i="1"/>
  <c r="BH130" i="1"/>
  <c r="BH71" i="1"/>
  <c r="BH24" i="1"/>
  <c r="BH120" i="1"/>
  <c r="BH88" i="1"/>
  <c r="BH178" i="1"/>
  <c r="BH185" i="1"/>
  <c r="BH156" i="1"/>
  <c r="BH172" i="1"/>
  <c r="BH182" i="1"/>
  <c r="BH153" i="1"/>
  <c r="BH202" i="1"/>
  <c r="BH283" i="1"/>
  <c r="BH33" i="1"/>
  <c r="BH118" i="1"/>
  <c r="BH180" i="1"/>
  <c r="BH64" i="1"/>
  <c r="BH94" i="1"/>
  <c r="BH111" i="1"/>
  <c r="BH16" i="1"/>
  <c r="BH106" i="1"/>
  <c r="BH112" i="1"/>
  <c r="BH125" i="1"/>
  <c r="BH69" i="1"/>
  <c r="BH47" i="1"/>
  <c r="BH29" i="1"/>
  <c r="BH48" i="1"/>
  <c r="BH174" i="1"/>
  <c r="BH51" i="1"/>
  <c r="BH119" i="1"/>
  <c r="BH45" i="1"/>
  <c r="BH183" i="1"/>
  <c r="BH83" i="1"/>
  <c r="BH102" i="1"/>
  <c r="BH142" i="1"/>
  <c r="BH11" i="1"/>
  <c r="BH9" i="1"/>
  <c r="BH42" i="1"/>
  <c r="BH34" i="1"/>
  <c r="BH50" i="1"/>
  <c r="BH38" i="1"/>
  <c r="BH75" i="1"/>
  <c r="BH6" i="1"/>
  <c r="BH90" i="1"/>
  <c r="BH15" i="1"/>
  <c r="BH128" i="1"/>
  <c r="BH80" i="1"/>
  <c r="BH35" i="1"/>
  <c r="BH122" i="1"/>
  <c r="BH73" i="1"/>
  <c r="BH96" i="1"/>
  <c r="BH59" i="1"/>
  <c r="BH127" i="1"/>
  <c r="BH218" i="1"/>
  <c r="BH100" i="1"/>
  <c r="BH110" i="1"/>
  <c r="BH49" i="1"/>
  <c r="BH54" i="1"/>
  <c r="BH41" i="1"/>
  <c r="BH44" i="1"/>
  <c r="BH36" i="1"/>
  <c r="BH141" i="1"/>
  <c r="BH58" i="1"/>
  <c r="BH188" i="1"/>
  <c r="BH170" i="1"/>
  <c r="BH200" i="1"/>
  <c r="BH164" i="1"/>
  <c r="BH154" i="1"/>
  <c r="BH171" i="1"/>
  <c r="BH219" i="1"/>
  <c r="BH167" i="1"/>
  <c r="BH163" i="1"/>
  <c r="BH217" i="1"/>
  <c r="BH216" i="1"/>
  <c r="BH280" i="1"/>
  <c r="BH282" i="1"/>
  <c r="BH109" i="1"/>
  <c r="BH66" i="1"/>
  <c r="BH43" i="1"/>
  <c r="BH135" i="1"/>
  <c r="BH18" i="1"/>
  <c r="BH23" i="1"/>
  <c r="BH187" i="1"/>
  <c r="BH165" i="1"/>
  <c r="BH192" i="1"/>
  <c r="BH158" i="1"/>
  <c r="BH115" i="1"/>
  <c r="BH91" i="1"/>
  <c r="BH76" i="1"/>
  <c r="BH79" i="1"/>
  <c r="BH65" i="1"/>
  <c r="BH28" i="1"/>
  <c r="BH173" i="1"/>
  <c r="BH159" i="1"/>
  <c r="BH203" i="1"/>
  <c r="BH176" i="1"/>
  <c r="BH189" i="1"/>
  <c r="BH212" i="1"/>
  <c r="BH220" i="1"/>
  <c r="BH93" i="1"/>
  <c r="BH63" i="1"/>
  <c r="BH39" i="1"/>
  <c r="BH136" i="1"/>
  <c r="BH55" i="1"/>
  <c r="BH181" i="1"/>
  <c r="BH37" i="1"/>
  <c r="BH175" i="1"/>
  <c r="BH160" i="1"/>
  <c r="BH222" i="1"/>
  <c r="BH104" i="1"/>
  <c r="BH161" i="1"/>
  <c r="BI282" i="1" l="1"/>
  <c r="BI280" i="1"/>
  <c r="BI235" i="1"/>
  <c r="BI245" i="1"/>
  <c r="BI278" i="1"/>
  <c r="BI246" i="1"/>
  <c r="BI260" i="1"/>
  <c r="BI262" i="1"/>
  <c r="BI239" i="1"/>
  <c r="BI240" i="1"/>
  <c r="BI238" i="1"/>
  <c r="BI236" i="1"/>
  <c r="BI232" i="1"/>
  <c r="BI256" i="1"/>
  <c r="BI249" i="1"/>
  <c r="BI250" i="1"/>
  <c r="BI257" i="1"/>
  <c r="BI251" i="1"/>
  <c r="BI258" i="1"/>
  <c r="BI231" i="1"/>
  <c r="BI230" i="1"/>
  <c r="BI237" i="1"/>
  <c r="BI202" i="1"/>
  <c r="BI241" i="1"/>
  <c r="BI255" i="1"/>
  <c r="BI259" i="1"/>
  <c r="BI252" i="1"/>
  <c r="BI234" i="1"/>
  <c r="BI216" i="1"/>
  <c r="BI203" i="1"/>
  <c r="BI161" i="1"/>
  <c r="BI254" i="1"/>
  <c r="BI253" i="1"/>
  <c r="BI233" i="1"/>
  <c r="BI218" i="1"/>
  <c r="BI220" i="1"/>
  <c r="BI212" i="1"/>
  <c r="BI167" i="1"/>
  <c r="BI189" i="1"/>
  <c r="BI182" i="1"/>
  <c r="BI154" i="1"/>
  <c r="BI164" i="1"/>
  <c r="BI181" i="1"/>
  <c r="BI169" i="1"/>
  <c r="BI36" i="1"/>
  <c r="BI118" i="1"/>
  <c r="BI222" i="1"/>
  <c r="BI163" i="1"/>
  <c r="BI165" i="1"/>
  <c r="BI173" i="1"/>
  <c r="BI188" i="1"/>
  <c r="BI192" i="1"/>
  <c r="BI175" i="1"/>
  <c r="BI159" i="1"/>
  <c r="BI242" i="1"/>
  <c r="BI152" i="1"/>
  <c r="BI45" i="1"/>
  <c r="BI129" i="1"/>
  <c r="BI120" i="1"/>
  <c r="BI28" i="1"/>
  <c r="BI65" i="1"/>
  <c r="BI142" i="1"/>
  <c r="BI71" i="1"/>
  <c r="BI104" i="1"/>
  <c r="BI100" i="1"/>
  <c r="BI47" i="1"/>
  <c r="BI63" i="1"/>
  <c r="BI119" i="1"/>
  <c r="BI70" i="1"/>
  <c r="BI18" i="1"/>
  <c r="BI59" i="1"/>
  <c r="BI130" i="1"/>
  <c r="BI156" i="1"/>
  <c r="BI37" i="1"/>
  <c r="BI23" i="1"/>
  <c r="BI83" i="1"/>
  <c r="BI153" i="1"/>
  <c r="BI136" i="1"/>
  <c r="BI81" i="1"/>
  <c r="BI19" i="1"/>
  <c r="BI99" i="1"/>
  <c r="BI80" i="1"/>
  <c r="BI39" i="1"/>
  <c r="BI50" i="1"/>
  <c r="BI20" i="1"/>
  <c r="BI112" i="1"/>
  <c r="BI111" i="1"/>
  <c r="BI16" i="1"/>
  <c r="BI35" i="1"/>
  <c r="BI29" i="1"/>
  <c r="BI38" i="1"/>
  <c r="BI22" i="1"/>
  <c r="BI109" i="1"/>
  <c r="BI87" i="1"/>
  <c r="BI41" i="1"/>
  <c r="BI54" i="1"/>
  <c r="BI62" i="1"/>
  <c r="BI107" i="1"/>
  <c r="BI95" i="1"/>
  <c r="BI75" i="1"/>
  <c r="BI128" i="1"/>
  <c r="BI126" i="1"/>
  <c r="BI98" i="1"/>
  <c r="BI125" i="1"/>
  <c r="BI77" i="1"/>
  <c r="BI106" i="1"/>
  <c r="BI78" i="1"/>
  <c r="BI174" i="1"/>
  <c r="BI72" i="1"/>
  <c r="BI15" i="1"/>
  <c r="BI8" i="1"/>
  <c r="BI113" i="1"/>
  <c r="BI73" i="1"/>
  <c r="BI61" i="1"/>
  <c r="BI55" i="1"/>
  <c r="BI25" i="1"/>
  <c r="BI40" i="1"/>
  <c r="BI69" i="1"/>
  <c r="BI94" i="1"/>
  <c r="BI138" i="1"/>
  <c r="BI58" i="1"/>
  <c r="BI85" i="1"/>
  <c r="BI89" i="1"/>
  <c r="BI144" i="1"/>
  <c r="BI26" i="1"/>
  <c r="BI139" i="1"/>
  <c r="BI74" i="1"/>
  <c r="BI123" i="1"/>
  <c r="BI31" i="1"/>
  <c r="BI187" i="1"/>
  <c r="BI46" i="1"/>
  <c r="BI67" i="1"/>
  <c r="BI30" i="1"/>
  <c r="BI200" i="1"/>
  <c r="BI184" i="1"/>
  <c r="BI178" i="1"/>
  <c r="BI132" i="1"/>
  <c r="BI32" i="1"/>
  <c r="BI91" i="1"/>
  <c r="BI105" i="1"/>
  <c r="BI102" i="1"/>
  <c r="BI44" i="1"/>
  <c r="BI7" i="1"/>
  <c r="BI60" i="1"/>
  <c r="BI93" i="1"/>
  <c r="BI115" i="1"/>
  <c r="BI127" i="1"/>
  <c r="BI186" i="1"/>
  <c r="BI96" i="1"/>
  <c r="BI53" i="1"/>
  <c r="BI131" i="1"/>
  <c r="BI221" i="1"/>
  <c r="BI134" i="1"/>
  <c r="BI108" i="1"/>
  <c r="BI49" i="1"/>
  <c r="BI33" i="1"/>
  <c r="BI79" i="1"/>
  <c r="BI66" i="1"/>
  <c r="BI6" i="1"/>
  <c r="BI43" i="1"/>
  <c r="BI11" i="1"/>
  <c r="BI48" i="1"/>
  <c r="BI101" i="1"/>
  <c r="BI124" i="1"/>
  <c r="BI56" i="1"/>
  <c r="BI57" i="1"/>
  <c r="BI117" i="1"/>
  <c r="BI183" i="1"/>
  <c r="BI84" i="1"/>
  <c r="BI52" i="1"/>
  <c r="BI27" i="1"/>
  <c r="BI68" i="1"/>
  <c r="BI137" i="1"/>
  <c r="BI185" i="1"/>
  <c r="BI162" i="1"/>
  <c r="BI160" i="1"/>
  <c r="BI155" i="1"/>
  <c r="BI191" i="1"/>
  <c r="BI168" i="1"/>
  <c r="BI215" i="1"/>
  <c r="BI283" i="1"/>
  <c r="BI158" i="1"/>
  <c r="BI279" i="1"/>
  <c r="BI213" i="1"/>
  <c r="BI201" i="1"/>
  <c r="BI122" i="1"/>
  <c r="BI121" i="1"/>
  <c r="BI176" i="1"/>
  <c r="BI190" i="1"/>
  <c r="BI177" i="1"/>
  <c r="BI217" i="1"/>
  <c r="BI281" i="1"/>
  <c r="BI9" i="1"/>
  <c r="BI21" i="1"/>
  <c r="BI90" i="1"/>
  <c r="BI51" i="1"/>
  <c r="BI12" i="1"/>
  <c r="BI88" i="1"/>
  <c r="BI133" i="1"/>
  <c r="BI82" i="1"/>
  <c r="BI86" i="1"/>
  <c r="BI172" i="1"/>
  <c r="BI219" i="1"/>
  <c r="BI13" i="1"/>
  <c r="BI116" i="1"/>
  <c r="BI64" i="1"/>
  <c r="BI135" i="1"/>
  <c r="BI114" i="1"/>
  <c r="BI14" i="1"/>
  <c r="BI110" i="1"/>
  <c r="BI76" i="1"/>
  <c r="BI97" i="1"/>
  <c r="BI24" i="1"/>
  <c r="BI141" i="1"/>
  <c r="BI180" i="1"/>
  <c r="BI103" i="1"/>
  <c r="BI143" i="1"/>
  <c r="BI17" i="1"/>
  <c r="BI179" i="1"/>
  <c r="BI171" i="1"/>
  <c r="BI42" i="1"/>
  <c r="BI34" i="1"/>
  <c r="BI170" i="1"/>
  <c r="BI157" i="1"/>
  <c r="BI166" i="1"/>
  <c r="BH204" i="1"/>
  <c r="BI204" i="1" s="1"/>
  <c r="AD263" i="1" l="1"/>
  <c r="AA243" i="1"/>
  <c r="AD243" i="1"/>
  <c r="AD264" i="1"/>
  <c r="AD10" i="1"/>
  <c r="AD140" i="1"/>
  <c r="AA264" i="1"/>
  <c r="AA248" i="1"/>
  <c r="AA10" i="1"/>
  <c r="AD248" i="1"/>
  <c r="AA92" i="1"/>
  <c r="AD92" i="1"/>
  <c r="AA263" i="1"/>
  <c r="AA247" i="1"/>
  <c r="AA140" i="1"/>
  <c r="AD247" i="1"/>
  <c r="AA284" i="1"/>
  <c r="AD284" i="1"/>
  <c r="AD244" i="1"/>
  <c r="AA244" i="1"/>
  <c r="AP211" i="1" l="1"/>
  <c r="BB286" i="1"/>
  <c r="BB284" i="1"/>
  <c r="AA285" i="1"/>
  <c r="Z248" i="1"/>
  <c r="Z243" i="1"/>
  <c r="AP285" i="1"/>
  <c r="AD286" i="1"/>
  <c r="Z264" i="1"/>
  <c r="AA286" i="1"/>
  <c r="AP284" i="1"/>
  <c r="AY284" i="1"/>
  <c r="AD285" i="1"/>
  <c r="BB285" i="1"/>
  <c r="Z92" i="1"/>
  <c r="AP286" i="1"/>
  <c r="Z140" i="1"/>
  <c r="Z10" i="1"/>
  <c r="Z247" i="1"/>
  <c r="AA211" i="1"/>
  <c r="Z263" i="1"/>
  <c r="BB211" i="1"/>
  <c r="BB214" i="1"/>
  <c r="AX214" i="1"/>
  <c r="AY214" i="1"/>
  <c r="Z284" i="1"/>
  <c r="Z244" i="1"/>
  <c r="AA145" i="1" l="1"/>
  <c r="AJ10" i="1"/>
  <c r="AJ248" i="1"/>
  <c r="AJ243" i="1"/>
  <c r="AB140" i="1"/>
  <c r="AC140" i="1"/>
  <c r="AB243" i="1"/>
  <c r="AC243" i="1"/>
  <c r="AB264" i="1"/>
  <c r="AC264" i="1"/>
  <c r="AB248" i="1"/>
  <c r="AC248" i="1"/>
  <c r="AC263" i="1"/>
  <c r="AB263" i="1"/>
  <c r="AH248" i="1"/>
  <c r="AE248" i="1"/>
  <c r="AC244" i="1"/>
  <c r="AB244" i="1"/>
  <c r="AB247" i="1"/>
  <c r="AC247" i="1"/>
  <c r="AB10" i="1"/>
  <c r="AC10" i="1"/>
  <c r="AE10" i="1"/>
  <c r="AH10" i="1"/>
  <c r="AB284" i="1"/>
  <c r="AC284" i="1"/>
  <c r="AC92" i="1"/>
  <c r="AB92" i="1"/>
  <c r="AH243" i="1"/>
  <c r="AE243" i="1"/>
  <c r="AM243" i="1"/>
  <c r="AJ284" i="1"/>
  <c r="AL285" i="1"/>
  <c r="AM285" i="1"/>
  <c r="Z285" i="1"/>
  <c r="AL284" i="1"/>
  <c r="AD272" i="1"/>
  <c r="AD287" i="1" s="1"/>
  <c r="AM284" i="1"/>
  <c r="AX286" i="1"/>
  <c r="AY286" i="1"/>
  <c r="AA272" i="1"/>
  <c r="AA287" i="1" s="1"/>
  <c r="AY285" i="1"/>
  <c r="AX284" i="1"/>
  <c r="AX285" i="1"/>
  <c r="Z286" i="1"/>
  <c r="Z211" i="1"/>
  <c r="AD211" i="1"/>
  <c r="AP243" i="1"/>
  <c r="AL286" i="1"/>
  <c r="AM286" i="1"/>
  <c r="AM211" i="1"/>
  <c r="AY211" i="1"/>
  <c r="AX211" i="1"/>
  <c r="AZ214" i="1"/>
  <c r="BA214" i="1"/>
  <c r="AD145" i="1" l="1"/>
  <c r="Z145" i="1"/>
  <c r="AI243" i="1"/>
  <c r="AK248" i="1"/>
  <c r="AI10" i="1"/>
  <c r="AI248" i="1"/>
  <c r="BH285" i="1"/>
  <c r="AJ264" i="1"/>
  <c r="BH214" i="1"/>
  <c r="BH284" i="1"/>
  <c r="BH286" i="1"/>
  <c r="AV285" i="1"/>
  <c r="AV284" i="1"/>
  <c r="AV286" i="1"/>
  <c r="AJ263" i="1"/>
  <c r="AJ92" i="1"/>
  <c r="AJ247" i="1"/>
  <c r="AJ244" i="1"/>
  <c r="AJ140" i="1"/>
  <c r="BF286" i="1"/>
  <c r="BF214" i="1"/>
  <c r="BF285" i="1"/>
  <c r="BF284" i="1"/>
  <c r="AK243" i="1"/>
  <c r="AK10" i="1"/>
  <c r="AB211" i="1"/>
  <c r="AC211" i="1"/>
  <c r="AH263" i="1"/>
  <c r="AE263" i="1"/>
  <c r="AH92" i="1"/>
  <c r="AE92" i="1"/>
  <c r="AG10" i="1"/>
  <c r="AF10" i="1"/>
  <c r="AH244" i="1"/>
  <c r="AE244" i="1"/>
  <c r="AE247" i="1"/>
  <c r="AH247" i="1"/>
  <c r="AH140" i="1"/>
  <c r="AE140" i="1"/>
  <c r="AC285" i="1"/>
  <c r="AB285" i="1"/>
  <c r="AH284" i="1"/>
  <c r="AE284" i="1"/>
  <c r="AB286" i="1"/>
  <c r="AC286" i="1"/>
  <c r="AH264" i="1"/>
  <c r="AE264" i="1"/>
  <c r="AG243" i="1"/>
  <c r="AF243" i="1"/>
  <c r="AG248" i="1"/>
  <c r="AF248" i="1"/>
  <c r="AN285" i="1"/>
  <c r="AN243" i="1"/>
  <c r="AV243" i="1"/>
  <c r="AQ284" i="1"/>
  <c r="AC272" i="1"/>
  <c r="AJ285" i="1"/>
  <c r="AQ285" i="1"/>
  <c r="AT285" i="1"/>
  <c r="AT284" i="1"/>
  <c r="BC286" i="1"/>
  <c r="BC284" i="1"/>
  <c r="BC285" i="1"/>
  <c r="Z272" i="1"/>
  <c r="Z287" i="1" s="1"/>
  <c r="AN286" i="1"/>
  <c r="AT286" i="1"/>
  <c r="AQ286" i="1"/>
  <c r="AL211" i="1"/>
  <c r="BC214" i="1"/>
  <c r="AP247" i="1"/>
  <c r="AP10" i="1"/>
  <c r="AO284" i="1"/>
  <c r="AN284" i="1"/>
  <c r="AA146" i="1"/>
  <c r="AA193" i="1" s="1"/>
  <c r="AA223" i="1" s="1"/>
  <c r="AD146" i="1"/>
  <c r="AD193" i="1" l="1"/>
  <c r="AD223" i="1"/>
  <c r="AB145" i="1"/>
  <c r="AC145" i="1"/>
  <c r="AC287" i="1"/>
  <c r="AQ287" i="1"/>
  <c r="BH287" i="1"/>
  <c r="AT287" i="1"/>
  <c r="AV287" i="1"/>
  <c r="BC287" i="1"/>
  <c r="BF287" i="1"/>
  <c r="AI284" i="1"/>
  <c r="AI140" i="1"/>
  <c r="AI263" i="1"/>
  <c r="AI247" i="1"/>
  <c r="AI264" i="1"/>
  <c r="AI244" i="1"/>
  <c r="AI92" i="1"/>
  <c r="AJ286" i="1"/>
  <c r="AJ287" i="1" s="1"/>
  <c r="AK287" i="1" s="1"/>
  <c r="AG272" i="1"/>
  <c r="AJ211" i="1"/>
  <c r="BH211" i="1"/>
  <c r="AV211" i="1"/>
  <c r="AW243" i="1"/>
  <c r="BC211" i="1"/>
  <c r="BF211" i="1"/>
  <c r="BG285" i="1"/>
  <c r="BI285" i="1"/>
  <c r="BI286" i="1"/>
  <c r="BG286" i="1"/>
  <c r="BI284" i="1"/>
  <c r="BG284" i="1"/>
  <c r="BG214" i="1"/>
  <c r="AW285" i="1"/>
  <c r="AW286" i="1"/>
  <c r="AW284" i="1"/>
  <c r="AU285" i="1"/>
  <c r="AU286" i="1"/>
  <c r="AU284" i="1"/>
  <c r="AK284" i="1"/>
  <c r="AK285" i="1"/>
  <c r="AK244" i="1"/>
  <c r="AK264" i="1"/>
  <c r="AK263" i="1"/>
  <c r="AO285" i="1"/>
  <c r="BA285" i="1"/>
  <c r="AG263" i="1"/>
  <c r="AF263" i="1"/>
  <c r="AH285" i="1"/>
  <c r="AE285" i="1"/>
  <c r="AG264" i="1"/>
  <c r="AF264" i="1"/>
  <c r="AH286" i="1"/>
  <c r="AE286" i="1"/>
  <c r="AG247" i="1"/>
  <c r="AF247" i="1"/>
  <c r="AG244" i="1"/>
  <c r="AF244" i="1"/>
  <c r="AG92" i="1"/>
  <c r="AF92" i="1"/>
  <c r="AH211" i="1"/>
  <c r="AE211" i="1"/>
  <c r="AG284" i="1"/>
  <c r="AF284" i="1"/>
  <c r="AG140" i="1"/>
  <c r="AF140" i="1"/>
  <c r="AQ243" i="1"/>
  <c r="AS285" i="1"/>
  <c r="BD284" i="1"/>
  <c r="BE214" i="1"/>
  <c r="AR286" i="1"/>
  <c r="BD286" i="1"/>
  <c r="AO243" i="1"/>
  <c r="AT243" i="1"/>
  <c r="AL243" i="1"/>
  <c r="AS284" i="1"/>
  <c r="AC146" i="1"/>
  <c r="AR285" i="1"/>
  <c r="AR284" i="1"/>
  <c r="BE286" i="1"/>
  <c r="AN211" i="1"/>
  <c r="BE284" i="1"/>
  <c r="BE285" i="1"/>
  <c r="BD285" i="1"/>
  <c r="AP244" i="1"/>
  <c r="AO286" i="1"/>
  <c r="BA286" i="1"/>
  <c r="AO211" i="1"/>
  <c r="AS286" i="1"/>
  <c r="AQ211" i="1"/>
  <c r="AM263" i="1"/>
  <c r="AL263" i="1"/>
  <c r="BD214" i="1"/>
  <c r="AM247" i="1"/>
  <c r="AT211" i="1"/>
  <c r="AO10" i="1"/>
  <c r="Z146" i="1"/>
  <c r="Z193" i="1" s="1"/>
  <c r="Z223" i="1" s="1"/>
  <c r="AM10" i="1"/>
  <c r="AL10" i="1"/>
  <c r="BA284" i="1"/>
  <c r="AZ284" i="1"/>
  <c r="AD288" i="1"/>
  <c r="AY288" i="1"/>
  <c r="BB288" i="1"/>
  <c r="AM288" i="1"/>
  <c r="AA288" i="1"/>
  <c r="AP288" i="1"/>
  <c r="AM140" i="1"/>
  <c r="AM92" i="1"/>
  <c r="AM248" i="1"/>
  <c r="AP140" i="1"/>
  <c r="AM264" i="1"/>
  <c r="AP263" i="1"/>
  <c r="AP92" i="1"/>
  <c r="AP264" i="1"/>
  <c r="AP248" i="1"/>
  <c r="AC193" i="1" l="1"/>
  <c r="AC223" i="1" s="1"/>
  <c r="AJ145" i="1"/>
  <c r="AH145" i="1"/>
  <c r="AE145" i="1"/>
  <c r="AH287" i="1"/>
  <c r="AI287" i="1" s="1"/>
  <c r="AE287" i="1"/>
  <c r="AG287" i="1" s="1"/>
  <c r="AM145" i="1"/>
  <c r="AP145" i="1"/>
  <c r="BD287" i="1"/>
  <c r="AR287" i="1"/>
  <c r="AI211" i="1"/>
  <c r="AI286" i="1"/>
  <c r="AI285" i="1"/>
  <c r="BD211" i="1"/>
  <c r="AR243" i="1"/>
  <c r="AU243" i="1"/>
  <c r="AK272" i="1"/>
  <c r="AV10" i="1"/>
  <c r="BI214" i="1"/>
  <c r="BE211" i="1"/>
  <c r="AK286" i="1"/>
  <c r="AZ285" i="1"/>
  <c r="BI211" i="1"/>
  <c r="BG211" i="1"/>
  <c r="AQ10" i="1"/>
  <c r="AU211" i="1"/>
  <c r="AK247" i="1"/>
  <c r="AK92" i="1"/>
  <c r="AK140" i="1"/>
  <c r="AK211" i="1"/>
  <c r="AG211" i="1"/>
  <c r="AF211" i="1"/>
  <c r="AF145" i="1" s="1"/>
  <c r="AG286" i="1"/>
  <c r="AF286" i="1"/>
  <c r="AG285" i="1"/>
  <c r="AF285" i="1"/>
  <c r="AS243" i="1"/>
  <c r="AB288" i="1"/>
  <c r="AO263" i="1"/>
  <c r="AB205" i="1"/>
  <c r="AZ286" i="1"/>
  <c r="AN263" i="1"/>
  <c r="BB243" i="1"/>
  <c r="AI272" i="1"/>
  <c r="AY243" i="1"/>
  <c r="AX243" i="1"/>
  <c r="AN10" i="1"/>
  <c r="BA211" i="1"/>
  <c r="AO247" i="1"/>
  <c r="AZ211" i="1"/>
  <c r="AZ243" i="1"/>
  <c r="AT10" i="1"/>
  <c r="AS211" i="1"/>
  <c r="AR211" i="1"/>
  <c r="AL247" i="1"/>
  <c r="AN247" i="1"/>
  <c r="AP272" i="1"/>
  <c r="AP287" i="1" s="1"/>
  <c r="AW287" i="1" s="1"/>
  <c r="AM272" i="1"/>
  <c r="AM287" i="1" s="1"/>
  <c r="AM244" i="1"/>
  <c r="AB146" i="1"/>
  <c r="AB193" i="1" s="1"/>
  <c r="AB223" i="1" s="1"/>
  <c r="AC288" i="1"/>
  <c r="AB272" i="1"/>
  <c r="AB287" i="1" s="1"/>
  <c r="AL288" i="1"/>
  <c r="Z288" i="1"/>
  <c r="AX288" i="1"/>
  <c r="AN248" i="1"/>
  <c r="AO248" i="1"/>
  <c r="AV248" i="1"/>
  <c r="AL92" i="1"/>
  <c r="AO92" i="1"/>
  <c r="AN92" i="1"/>
  <c r="AO140" i="1"/>
  <c r="AN140" i="1"/>
  <c r="AO264" i="1"/>
  <c r="AN264" i="1"/>
  <c r="AL264" i="1"/>
  <c r="AL248" i="1"/>
  <c r="AL140" i="1"/>
  <c r="AI145" i="1" l="1"/>
  <c r="AK145" i="1"/>
  <c r="AG145" i="1"/>
  <c r="AU287" i="1"/>
  <c r="AS287" i="1"/>
  <c r="AJ193" i="1"/>
  <c r="AH193" i="1"/>
  <c r="AF193" i="1"/>
  <c r="AF223" i="1" s="1"/>
  <c r="AE193" i="1"/>
  <c r="AL145" i="1"/>
  <c r="AN145" i="1"/>
  <c r="AO145" i="1"/>
  <c r="AF287" i="1"/>
  <c r="AU10" i="1"/>
  <c r="AR10" i="1"/>
  <c r="AV247" i="1"/>
  <c r="AV264" i="1"/>
  <c r="BH243" i="1"/>
  <c r="AV140" i="1"/>
  <c r="AV92" i="1"/>
  <c r="AV263" i="1"/>
  <c r="AS10" i="1"/>
  <c r="BF243" i="1"/>
  <c r="AW211" i="1"/>
  <c r="AQ263" i="1"/>
  <c r="AK146" i="1"/>
  <c r="AI146" i="1"/>
  <c r="AG146" i="1"/>
  <c r="BC243" i="1"/>
  <c r="AT263" i="1"/>
  <c r="BA243" i="1"/>
  <c r="AO288" i="1"/>
  <c r="AT140" i="1"/>
  <c r="AQ140" i="1"/>
  <c r="AT247" i="1"/>
  <c r="AQ247" i="1"/>
  <c r="AN244" i="1"/>
  <c r="AO244" i="1"/>
  <c r="AL244" i="1"/>
  <c r="AO272" i="1"/>
  <c r="AO287" i="1" s="1"/>
  <c r="AL272" i="1"/>
  <c r="AL287" i="1" s="1"/>
  <c r="AT92" i="1"/>
  <c r="AQ92" i="1"/>
  <c r="AT248" i="1"/>
  <c r="AQ248" i="1"/>
  <c r="AQ264" i="1"/>
  <c r="AT264" i="1"/>
  <c r="AK193" i="1" l="1"/>
  <c r="AJ223" i="1"/>
  <c r="AK223" i="1" s="1"/>
  <c r="AI193" i="1"/>
  <c r="AH223" i="1"/>
  <c r="AI223" i="1" s="1"/>
  <c r="AG193" i="1"/>
  <c r="AE223" i="1"/>
  <c r="AG223" i="1" s="1"/>
  <c r="AT145" i="1"/>
  <c r="AV145" i="1"/>
  <c r="AQ145" i="1"/>
  <c r="AU248" i="1"/>
  <c r="AU92" i="1"/>
  <c r="AU247" i="1"/>
  <c r="AU263" i="1"/>
  <c r="AU140" i="1"/>
  <c r="AU264" i="1"/>
  <c r="AV244" i="1"/>
  <c r="AR263" i="1"/>
  <c r="AS263" i="1"/>
  <c r="AW264" i="1"/>
  <c r="BG243" i="1"/>
  <c r="BI243" i="1"/>
  <c r="AW140" i="1"/>
  <c r="AW248" i="1"/>
  <c r="AW247" i="1"/>
  <c r="AW10" i="1"/>
  <c r="AW263" i="1"/>
  <c r="AS247" i="1"/>
  <c r="AR247" i="1"/>
  <c r="AS272" i="1"/>
  <c r="BE243" i="1"/>
  <c r="BD243" i="1"/>
  <c r="AS140" i="1"/>
  <c r="AR140" i="1"/>
  <c r="BA288" i="1"/>
  <c r="AX263" i="1"/>
  <c r="AY263" i="1"/>
  <c r="BB10" i="1"/>
  <c r="AX247" i="1"/>
  <c r="AY247" i="1"/>
  <c r="BB247" i="1"/>
  <c r="AQ244" i="1"/>
  <c r="AY10" i="1"/>
  <c r="AX10" i="1"/>
  <c r="AT244" i="1"/>
  <c r="BB92" i="1"/>
  <c r="BB244" i="1"/>
  <c r="AK288" i="1"/>
  <c r="AG288" i="1"/>
  <c r="AI288" i="1"/>
  <c r="AS288" i="1"/>
  <c r="AW288" i="1"/>
  <c r="AU288" i="1"/>
  <c r="BG288" i="1"/>
  <c r="BE288" i="1"/>
  <c r="BI288" i="1"/>
  <c r="BB140" i="1"/>
  <c r="AS92" i="1"/>
  <c r="AR92" i="1"/>
  <c r="AP146" i="1"/>
  <c r="AS264" i="1"/>
  <c r="AR264" i="1"/>
  <c r="AS248" i="1"/>
  <c r="AR248" i="1"/>
  <c r="BB263" i="1"/>
  <c r="AM146" i="1"/>
  <c r="AM193" i="1" l="1"/>
  <c r="AM223" i="1" s="1"/>
  <c r="AP193" i="1"/>
  <c r="AW145" i="1"/>
  <c r="AV193" i="1"/>
  <c r="AP223" i="1"/>
  <c r="AU145" i="1"/>
  <c r="AT193" i="1"/>
  <c r="AS145" i="1"/>
  <c r="AQ193" i="1"/>
  <c r="AQ223" i="1" s="1"/>
  <c r="AS223" i="1" s="1"/>
  <c r="BB145" i="1"/>
  <c r="AR145" i="1"/>
  <c r="AR193" i="1" s="1"/>
  <c r="AR223" i="1" s="1"/>
  <c r="AU244" i="1"/>
  <c r="BH10" i="1"/>
  <c r="BF10" i="1"/>
  <c r="AW244" i="1"/>
  <c r="AW92" i="1"/>
  <c r="BA92" i="1"/>
  <c r="AY92" i="1"/>
  <c r="AX92" i="1"/>
  <c r="AW272" i="1"/>
  <c r="BA263" i="1"/>
  <c r="AZ263" i="1"/>
  <c r="AU272" i="1"/>
  <c r="BB248" i="1"/>
  <c r="BA247" i="1"/>
  <c r="AZ247" i="1"/>
  <c r="AY140" i="1"/>
  <c r="AX140" i="1"/>
  <c r="BC10" i="1"/>
  <c r="AR244" i="1"/>
  <c r="AS244" i="1"/>
  <c r="AY248" i="1"/>
  <c r="AX248" i="1"/>
  <c r="AX244" i="1"/>
  <c r="AY244" i="1"/>
  <c r="AL146" i="1"/>
  <c r="AN205" i="1"/>
  <c r="AN288" i="1"/>
  <c r="AO146" i="1"/>
  <c r="AN146" i="1"/>
  <c r="AN272" i="1"/>
  <c r="AN287" i="1" s="1"/>
  <c r="AX264" i="1"/>
  <c r="AY264" i="1"/>
  <c r="AY261" i="1"/>
  <c r="AX261" i="1"/>
  <c r="BB264" i="1"/>
  <c r="BB261" i="1"/>
  <c r="AO193" i="1" l="1"/>
  <c r="AO223" i="1" s="1"/>
  <c r="AL193" i="1"/>
  <c r="AL223" i="1" s="1"/>
  <c r="AN193" i="1"/>
  <c r="AU193" i="1"/>
  <c r="AT223" i="1"/>
  <c r="AU223" i="1" s="1"/>
  <c r="AS193" i="1"/>
  <c r="AW193" i="1"/>
  <c r="AV223" i="1"/>
  <c r="AW223" i="1" s="1"/>
  <c r="AN223" i="1"/>
  <c r="AX145" i="1"/>
  <c r="AY145" i="1"/>
  <c r="BH247" i="1"/>
  <c r="BH263" i="1"/>
  <c r="BC263" i="1"/>
  <c r="BF263" i="1"/>
  <c r="BF247" i="1"/>
  <c r="BI10" i="1"/>
  <c r="BG10" i="1"/>
  <c r="AZ92" i="1"/>
  <c r="BD10" i="1"/>
  <c r="BC247" i="1"/>
  <c r="BB272" i="1"/>
  <c r="BB287" i="1" s="1"/>
  <c r="AZ140" i="1"/>
  <c r="BA140" i="1"/>
  <c r="BE10" i="1"/>
  <c r="AZ248" i="1"/>
  <c r="BH248" i="1"/>
  <c r="BA248" i="1"/>
  <c r="AZ244" i="1"/>
  <c r="BA244" i="1"/>
  <c r="AY272" i="1"/>
  <c r="AY287" i="1" s="1"/>
  <c r="BA261" i="1"/>
  <c r="AZ261" i="1"/>
  <c r="BA264" i="1"/>
  <c r="AZ264" i="1"/>
  <c r="BE287" i="1" l="1"/>
  <c r="BI287" i="1"/>
  <c r="BG287" i="1"/>
  <c r="BE263" i="1"/>
  <c r="BH92" i="1"/>
  <c r="BH261" i="1"/>
  <c r="BH264" i="1"/>
  <c r="BH244" i="1"/>
  <c r="BH140" i="1"/>
  <c r="BD263" i="1"/>
  <c r="BF92" i="1"/>
  <c r="BG247" i="1"/>
  <c r="BI247" i="1"/>
  <c r="BF261" i="1"/>
  <c r="BF140" i="1"/>
  <c r="BF244" i="1"/>
  <c r="BG263" i="1"/>
  <c r="BF264" i="1"/>
  <c r="BF248" i="1"/>
  <c r="BC92" i="1"/>
  <c r="BD247" i="1"/>
  <c r="BE247" i="1"/>
  <c r="AX272" i="1"/>
  <c r="AX287" i="1" s="1"/>
  <c r="BC248" i="1"/>
  <c r="BC140" i="1"/>
  <c r="BC244" i="1"/>
  <c r="BA272" i="1"/>
  <c r="BA287" i="1" s="1"/>
  <c r="BB146" i="1"/>
  <c r="BC264" i="1"/>
  <c r="AW146" i="1"/>
  <c r="AU146" i="1"/>
  <c r="AS146" i="1"/>
  <c r="BC261" i="1"/>
  <c r="AY146" i="1"/>
  <c r="AY193" i="1" s="1"/>
  <c r="AY223" i="1" s="1"/>
  <c r="BB193" i="1" l="1"/>
  <c r="BB223" i="1" s="1"/>
  <c r="BF145" i="1"/>
  <c r="BG145" i="1" s="1"/>
  <c r="BF193" i="1"/>
  <c r="BC145" i="1"/>
  <c r="BH145" i="1"/>
  <c r="BI263" i="1"/>
  <c r="BI264" i="1"/>
  <c r="BG264" i="1"/>
  <c r="BI248" i="1"/>
  <c r="BG248" i="1"/>
  <c r="BG244" i="1"/>
  <c r="BG261" i="1"/>
  <c r="BI261" i="1"/>
  <c r="BG92" i="1"/>
  <c r="BI140" i="1"/>
  <c r="BG140" i="1"/>
  <c r="BD92" i="1"/>
  <c r="BE92" i="1"/>
  <c r="BE248" i="1"/>
  <c r="BD140" i="1"/>
  <c r="AX146" i="1"/>
  <c r="BD248" i="1"/>
  <c r="BE140" i="1"/>
  <c r="BE244" i="1"/>
  <c r="BD244" i="1"/>
  <c r="BE261" i="1"/>
  <c r="BD261" i="1"/>
  <c r="BE264" i="1"/>
  <c r="BD264" i="1"/>
  <c r="AX193" i="1" l="1"/>
  <c r="AX223" i="1" s="1"/>
  <c r="BI145" i="1"/>
  <c r="BH193" i="1"/>
  <c r="BE145" i="1"/>
  <c r="BC193" i="1"/>
  <c r="BG193" i="1"/>
  <c r="BF223" i="1"/>
  <c r="BG223" i="1" s="1"/>
  <c r="BD145" i="1"/>
  <c r="BD193" i="1" s="1"/>
  <c r="BD223" i="1" s="1"/>
  <c r="BI92" i="1"/>
  <c r="BI244" i="1"/>
  <c r="BE272" i="1"/>
  <c r="BE193" i="1" l="1"/>
  <c r="BC223" i="1"/>
  <c r="BE223" i="1" s="1"/>
  <c r="BI193" i="1"/>
  <c r="BH223" i="1"/>
  <c r="BI223" i="1" s="1"/>
  <c r="BE146" i="1"/>
  <c r="BI146" i="1"/>
  <c r="BG146" i="1"/>
  <c r="BG272" i="1"/>
  <c r="BI272" i="1"/>
  <c r="BA10" i="1" l="1"/>
  <c r="AZ10" i="1"/>
  <c r="AZ145" i="1" l="1"/>
  <c r="BA145" i="1"/>
  <c r="AZ288" i="1"/>
  <c r="AZ272" i="1"/>
  <c r="AZ287" i="1" s="1"/>
  <c r="AZ205" i="1"/>
  <c r="AZ146" i="1" l="1"/>
  <c r="BA146" i="1"/>
  <c r="BA193" i="1" l="1"/>
  <c r="AZ193" i="1"/>
  <c r="BA223" i="1"/>
  <c r="AZ223" i="1"/>
  <c r="BG265" i="1"/>
  <c r="BE265" i="1"/>
  <c r="BB265" i="1"/>
  <c r="BI265" i="1"/>
  <c r="AN265" i="1"/>
  <c r="AS265" i="1"/>
  <c r="AU265" i="1"/>
  <c r="AP265" i="1"/>
  <c r="AW265" i="1"/>
  <c r="AB265" i="1"/>
  <c r="AE265" i="1"/>
  <c r="AK265" i="1"/>
  <c r="AG265" i="1"/>
  <c r="AD265" i="1"/>
  <c r="AI265" i="1"/>
  <c r="AO265" i="1"/>
  <c r="AZ265" i="1"/>
  <c r="AJ265" i="1"/>
  <c r="AT265" i="1"/>
  <c r="AV265" i="1"/>
  <c r="AL265" i="1"/>
  <c r="Z265" i="1"/>
  <c r="BD265" i="1"/>
  <c r="AR265" i="1"/>
  <c r="AC265" i="1"/>
  <c r="AF265" i="1"/>
  <c r="AY265" i="1"/>
  <c r="BH265" i="1"/>
  <c r="BA265" i="1"/>
  <c r="AH265" i="1"/>
  <c r="AA265" i="1"/>
  <c r="AQ265" i="1"/>
  <c r="AM265" i="1"/>
  <c r="AX265" i="1"/>
  <c r="BF265" i="1"/>
  <c r="BC265" i="1"/>
</calcChain>
</file>

<file path=xl/sharedStrings.xml><?xml version="1.0" encoding="utf-8"?>
<sst xmlns="http://schemas.openxmlformats.org/spreadsheetml/2006/main" count="1560" uniqueCount="236">
  <si>
    <t>BNI - Efficient Product Rebates</t>
  </si>
  <si>
    <t xml:space="preserve"> Measure Name</t>
  </si>
  <si>
    <t>For Plan Year 2016</t>
  </si>
  <si>
    <t>For Plan Year 2017</t>
  </si>
  <si>
    <t>For Plan Year 2018</t>
  </si>
  <si>
    <t>A</t>
  </si>
  <si>
    <t>B</t>
  </si>
  <si>
    <t>C = A - B</t>
  </si>
  <si>
    <t>D = A / B</t>
  </si>
  <si>
    <t>E</t>
  </si>
  <si>
    <t>F = A / E</t>
  </si>
  <si>
    <t>G</t>
  </si>
  <si>
    <t>H = A / G</t>
  </si>
  <si>
    <t>Technology Type</t>
  </si>
  <si>
    <t>Target Market</t>
  </si>
  <si>
    <t>Measure Life</t>
  </si>
  <si>
    <t>Annual Energy Savings per Unit (kWh)</t>
  </si>
  <si>
    <t>Peak Demand Savings per Unit (Watts)</t>
  </si>
  <si>
    <t>One-Time Incremental Measure Cost ($)</t>
  </si>
  <si>
    <t>Incentive as a Percent of Incremental Measure Cost (%)</t>
  </si>
  <si>
    <t>Program Administrative Cost ($)</t>
  </si>
  <si>
    <t>DSM Administrator Cost (Incentive + Administrative) ($)</t>
  </si>
  <si>
    <t>DSM Customer Cost (Incremental Measure Cost - Incentive) ($)</t>
  </si>
  <si>
    <t>Total DSM Cost ($)</t>
  </si>
  <si>
    <t>Present Value Avoided Cost ($)</t>
  </si>
  <si>
    <t>Net-To-Gross Ratio</t>
  </si>
  <si>
    <t>Total Resource Benefit-Cost Ratio (TRC)</t>
  </si>
  <si>
    <t>Unit Cost / kWh (S)</t>
  </si>
  <si>
    <t>Unit Cost / Watt (S)</t>
  </si>
  <si>
    <t>..</t>
  </si>
  <si>
    <t>Building Type</t>
  </si>
  <si>
    <t>Stock Treatment</t>
  </si>
  <si>
    <t>Program Type</t>
  </si>
  <si>
    <t>Sub-Program Category</t>
  </si>
  <si>
    <t>Unique Identified</t>
  </si>
  <si>
    <t>Peak 
Demand Savings
(kW)</t>
  </si>
  <si>
    <t>First Year Energy 
Savings
(MWh)</t>
  </si>
  <si>
    <t>Cumulative Peak 
Demand Savings
(kW)</t>
  </si>
  <si>
    <t>Cumulative Energy 
Savings
(MWh)</t>
  </si>
  <si>
    <t>Total 
Avoided Cost Benefits 
($)</t>
  </si>
  <si>
    <t>TRC 
Costs 
($)</t>
  </si>
  <si>
    <t>Total Net  
Resource Benefits 
($)</t>
  </si>
  <si>
    <t>TRC 
(Ratio)</t>
  </si>
  <si>
    <t>PAC
Costs 
($)</t>
  </si>
  <si>
    <t>PAC
(Ratio)</t>
  </si>
  <si>
    <t>RIM
Costs 
($)</t>
  </si>
  <si>
    <t>RIM
(Ratio)</t>
  </si>
  <si>
    <t>Under Counter Commercial Dishwasher (Low Temp)</t>
  </si>
  <si>
    <t>COM-Other</t>
  </si>
  <si>
    <t>Retail</t>
  </si>
  <si>
    <t>Single-Tank Door Type Dishwasher (Low Temp)</t>
  </si>
  <si>
    <t>Single-Tank Conveyor Dishwasher (Low Temp)</t>
  </si>
  <si>
    <t>Multi-Tank Conveyor Commercial Dish Washer (Low Temp)</t>
  </si>
  <si>
    <t>Under Counter Dishwasher with Booster (High Temp)</t>
  </si>
  <si>
    <t>Single Tank Door Dishwasher with Booster (High Temp)</t>
  </si>
  <si>
    <t>Single Tank Conveyor Dishwasher with Booster (High Temp)</t>
  </si>
  <si>
    <t>Multi Tank Conveyor Dishwasher with Booster (High Temp)</t>
  </si>
  <si>
    <t>Standard Capacity Commercial Electric Fryers</t>
  </si>
  <si>
    <t>Full Size Commercial Hot Food Holding Cabinet</t>
  </si>
  <si>
    <t>Three Quarter Size Commercial Hot Food Holding Cabinet</t>
  </si>
  <si>
    <t>Half Size Commercial Hot Food Holding Cabinet</t>
  </si>
  <si>
    <t>Commercial Electric Griddle</t>
  </si>
  <si>
    <t>Solid Door Commercial Refrigerator</t>
  </si>
  <si>
    <t>COM-Refrigeration</t>
  </si>
  <si>
    <t>Glass Door Commercial Refrigerator</t>
  </si>
  <si>
    <t>Solid Door Commercial Freezer</t>
  </si>
  <si>
    <t>ENERGY STAR® Ice Making Head</t>
  </si>
  <si>
    <t>ENERGY STAR® Remote Condensing Head/Split System Ice Maker</t>
  </si>
  <si>
    <t>ENERGY STAR® Self Contained Ice Maker</t>
  </si>
  <si>
    <t>ENERGY STAR® Commercial Electric Convection Oven</t>
  </si>
  <si>
    <t xml:space="preserve">Variable Speed Drive for Kitchen exhaust fans (Demand Controlled Ventilation) </t>
  </si>
  <si>
    <t>COM-Motors</t>
  </si>
  <si>
    <t>Other Commercial</t>
  </si>
  <si>
    <t>ENERGY STAR®, CEE Tier 2 or CEE Tier 3 Commercial Clothes Washer</t>
  </si>
  <si>
    <t>Night Covers for 3' Refrigerated Display Cases</t>
  </si>
  <si>
    <t>School</t>
  </si>
  <si>
    <t>Zero Energy Doors for Reach-In Coolers and Freezers</t>
  </si>
  <si>
    <t>Humidity-Based Door Heater Controls for Reach-In Coolers and Freezers</t>
  </si>
  <si>
    <t>Evaporator Fan Motor Controls for Walk-In Freezers and Coolers</t>
  </si>
  <si>
    <t>Intelligent (Electronic) Defrost Control For Freezer Display Cases</t>
  </si>
  <si>
    <t>Intelligent (Electronic) Defrost Control For Walk-In Freezers</t>
  </si>
  <si>
    <t>Refrigerated Vending Machine Controller</t>
  </si>
  <si>
    <t>Office</t>
  </si>
  <si>
    <t>Strip Curtains for 3' Open Refrigerated Display Cases</t>
  </si>
  <si>
    <t>Electronically Commutated (Brushless) DC Motors for Refrigeration Applications</t>
  </si>
  <si>
    <t>IND</t>
  </si>
  <si>
    <t xml:space="preserve">Industrial </t>
  </si>
  <si>
    <t>Variable Frequency Drives</t>
  </si>
  <si>
    <t>Fluorescent T5 and HPT8 Fixtures (4 FT) lamps-Retrofit (dual baseline)</t>
  </si>
  <si>
    <t>COM-Lighting</t>
  </si>
  <si>
    <t>Relamp/Reballast-Retrofit (dual baseline)</t>
  </si>
  <si>
    <t>T8 Dimmable Stairwell Lighting</t>
  </si>
  <si>
    <t>LED Lamps-Retrofit (dual baseline)</t>
  </si>
  <si>
    <t>LED Lamps-End of Life</t>
  </si>
  <si>
    <t>LED Refrigeration Strip Lighting-End of Life replacement</t>
  </si>
  <si>
    <t>LED High Bay Fixture</t>
  </si>
  <si>
    <t>LED Low Bay Fixture</t>
  </si>
  <si>
    <t>LED Linear Replacement Lamps</t>
  </si>
  <si>
    <t>LED Exterior Fixtures-End of Life replacement</t>
  </si>
  <si>
    <t>LED Exit Sign-End of Life replacement</t>
  </si>
  <si>
    <t>Photoluminescent Exit Sign</t>
  </si>
  <si>
    <t>Lighting Controls - Occupancy Sensors</t>
  </si>
  <si>
    <t>Daylighting Controls</t>
  </si>
  <si>
    <t>Cycling Refrigerated Air Dryers (≤ 300 CFM capacity)</t>
  </si>
  <si>
    <t>COM-Process</t>
  </si>
  <si>
    <t>Variable Speed Drive Screw Compressors (10 - 40 hp)</t>
  </si>
  <si>
    <t>Air-Entraining Air Nozzles (up to 14CFM at 100 psi)</t>
  </si>
  <si>
    <t>No-Loss Drains (Timed drains are not eligible)</t>
  </si>
  <si>
    <t>Air Tanks for Load / No-Load Screw Compressors (10 – 40 hp)</t>
  </si>
  <si>
    <t>Integrated Dual Enthalpy Economizer Controls</t>
  </si>
  <si>
    <t>COM-HVAC</t>
  </si>
  <si>
    <t>HVAC Hotel Occupancy Sensor</t>
  </si>
  <si>
    <t>Zero-Energy Livestock Waterers</t>
  </si>
  <si>
    <t>Single Heat Pad</t>
  </si>
  <si>
    <t>Double Heat Pad</t>
  </si>
  <si>
    <t>Dairy Scroll Compressor</t>
  </si>
  <si>
    <t>Heat Reclaimer Unit</t>
  </si>
  <si>
    <t>VSD for Milk Vacuum Pump</t>
  </si>
  <si>
    <t>Total</t>
  </si>
  <si>
    <t>Cross-check</t>
  </si>
  <si>
    <t>Direct Installation</t>
  </si>
  <si>
    <t>Night Covers for 3' Refrigerated Display Cases-BES</t>
  </si>
  <si>
    <t>Humidity-Based Door Heater Controls for Reach-In Coolers and Freezers-BES</t>
  </si>
  <si>
    <t>Evaporator Fan Motor Controls for Walk-In Freezers and Coolers-BES</t>
  </si>
  <si>
    <t>Electronically Commutated (Brushless) DC Motors for Refrigeration Applications-BES</t>
  </si>
  <si>
    <t>Relamp/Reballast-Retrofit (dual baseline)-BES</t>
  </si>
  <si>
    <t>LED Lamps-Retrofit (dual baseline)-BES</t>
  </si>
  <si>
    <t>LED Lamps-End of Life-BES</t>
  </si>
  <si>
    <t>High-Efficiency Air Source Heat Pumps</t>
  </si>
  <si>
    <t>Ground Source Heat Pump</t>
  </si>
  <si>
    <t>Ground/Water Source Heat Pumps</t>
  </si>
  <si>
    <t>Faucet Aerator</t>
  </si>
  <si>
    <t>DHW Tank Wrap</t>
  </si>
  <si>
    <t>DHW Pipe Insulation</t>
  </si>
  <si>
    <t>Low Flow Showerheads</t>
  </si>
  <si>
    <t>Custom Incentives</t>
  </si>
  <si>
    <t>Custom Efficiency</t>
  </si>
  <si>
    <t>COM</t>
  </si>
  <si>
    <t>Whole Building 20% Over Baseline</t>
  </si>
  <si>
    <t>New Construction - BNI</t>
  </si>
  <si>
    <t>Whole Building 40% Over Baseline</t>
  </si>
  <si>
    <t>Residential - Efficient Product Rebates</t>
  </si>
  <si>
    <t>Refrigerator Retirement</t>
  </si>
  <si>
    <t>RES-Appliance</t>
  </si>
  <si>
    <t>RES-SF</t>
  </si>
  <si>
    <t>Freezer Retirement</t>
  </si>
  <si>
    <t>Room A/C Retirement</t>
  </si>
  <si>
    <t>RES-HVAC/Shell</t>
  </si>
  <si>
    <t>ENERGY STAR® LED Lamps</t>
  </si>
  <si>
    <t>RES-Lighting</t>
  </si>
  <si>
    <t>Hardwired Dimmer Switch</t>
  </si>
  <si>
    <t>Indoor Motion Sensor</t>
  </si>
  <si>
    <t>Outdoor Motion Sensor</t>
  </si>
  <si>
    <t>Power bar with integrated timer</t>
  </si>
  <si>
    <t>RES-Plug Load</t>
  </si>
  <si>
    <t>Smartstrip</t>
  </si>
  <si>
    <t>Heavy Duty Outdoor Timer</t>
  </si>
  <si>
    <t>Advanced Power Strip (load sensing or remote control/wireless APS)</t>
  </si>
  <si>
    <t>Dehumidifier (Retirement)</t>
  </si>
  <si>
    <t>Existing Residential</t>
  </si>
  <si>
    <t>10.5 W LED</t>
  </si>
  <si>
    <t>10.5 W LEDRES-SF60W Incandescent in Dimmable Fixture/Lamp</t>
  </si>
  <si>
    <t>11 W LED</t>
  </si>
  <si>
    <t>11 W LEDRES-SFMix of 75W and 100W incandescent</t>
  </si>
  <si>
    <t>8 W LED</t>
  </si>
  <si>
    <t>MURB</t>
  </si>
  <si>
    <t>8 W LEDMURB60W Incandescent</t>
  </si>
  <si>
    <t>12 W LED</t>
  </si>
  <si>
    <t>12 W LEDMURBMix of 75W and 100W incandescent</t>
  </si>
  <si>
    <t>12 W LEDMURB23 W CFL</t>
  </si>
  <si>
    <t>5W Chandelier LED bulb</t>
  </si>
  <si>
    <t>5W Chandelier LED bulbMURB40W Incandescent Chandelier/Specialty Bulb</t>
  </si>
  <si>
    <t>1W LED Nightlight</t>
  </si>
  <si>
    <t>1W LED NightlightRES-SF7 W Incandescent Night Light</t>
  </si>
  <si>
    <t>1W LED NightlightMURB7 W Incandescent Night Light</t>
  </si>
  <si>
    <t>Low Flow Faucet Aerator, 1.5 GPM</t>
  </si>
  <si>
    <t>RES-Water Heat</t>
  </si>
  <si>
    <t>Low Flow Faucet Aerator, 1.5 GPMRES-SFAverage Existing Stock Aerator (2.2 GPM)</t>
  </si>
  <si>
    <t>Low Flow Faucet Aerator, 1.5 GPMMURBAverage Existing Stock Aerator (2.2 GPM)</t>
  </si>
  <si>
    <t>Low Flow (1.25 GPM) showerhead</t>
  </si>
  <si>
    <t>Low Flow (1.25 GPM) showerheadRES-SF2.0 GPM Showerhead</t>
  </si>
  <si>
    <t>Low Flow (1.25 GPM) showerheadMURB2.0 GPM Showerhead</t>
  </si>
  <si>
    <t>DHW Pipe InsulationRES-SF10 feet of uninsulated (R-1) hot water pipe</t>
  </si>
  <si>
    <t>DHW Pipe InsulationMURB10 feet of uninsulated (R-1) hot water pipe</t>
  </si>
  <si>
    <t>DHW Tank WrapRES-SFElectric Hot Water Tank w/out insulation</t>
  </si>
  <si>
    <t>DHW Tank WrapMURBElectric Hot Water Tank w/out insulation</t>
  </si>
  <si>
    <t>Certified Wood Stove</t>
  </si>
  <si>
    <t>Certified Wood StoveRES-SFElectric Baseboard Heating</t>
  </si>
  <si>
    <t>Certified Wood Boiler or Furnace</t>
  </si>
  <si>
    <t>Certified Wood Boiler or FurnaceRES-SFElectric Baseboard Heating</t>
  </si>
  <si>
    <t>Certified Pellet Stove</t>
  </si>
  <si>
    <t>Certified Pellet StoveRES-SFElectric Baseboard Heating</t>
  </si>
  <si>
    <t>Certified Pellet Boiler or Furnace Supplemented by Baseboard Heat (Whole Home)</t>
  </si>
  <si>
    <t>Certified Pellet Boiler or Furnace Supplemented by Baseboard Heat (Whole Home)RES-SFElectric Baseboard Heating</t>
  </si>
  <si>
    <t>Advanced Automatic Pellet Combo Boiler</t>
  </si>
  <si>
    <t>Advanced Automatic Pellet Combo BoilerRES-SFElectric Baseboard Heating and Electric DHW</t>
  </si>
  <si>
    <t xml:space="preserve">Ground Source Heat PumpRES-SFElectric Baseboard Heating </t>
  </si>
  <si>
    <t>ENERGY STAR® Air Source Heat Pump</t>
  </si>
  <si>
    <t xml:space="preserve">ENERGY STAR® Air Source Heat PumpRES-SFElectric Baseboard Heating </t>
  </si>
  <si>
    <t>Solar DHW</t>
  </si>
  <si>
    <t>Solar DHWRES-SFAverage Existing Electric DHW System</t>
  </si>
  <si>
    <t>Solar Space and Water Heat (Supplement Electricity)</t>
  </si>
  <si>
    <t>RES-Package</t>
  </si>
  <si>
    <t xml:space="preserve">Solar Space and Water Heat (Supplement Electricity)RES-SFAverage Existing Electric DHW and Baseboard Heating System </t>
  </si>
  <si>
    <t>Solar Space Heating (Displacing Electricity)</t>
  </si>
  <si>
    <t xml:space="preserve">Solar Space Heating (Displacing Electricity)RES-SFAverage Existing Electric Baseboard Heating System </t>
  </si>
  <si>
    <t>ENERGY STAR® Windows (Replace Single Pane)</t>
  </si>
  <si>
    <t>Home Energy Assesment</t>
  </si>
  <si>
    <t xml:space="preserve">ENERGY STAR® Windows (Replace Single Pane)RES-SFSingle Paned Windows (300 ft2) </t>
  </si>
  <si>
    <t>ENERGY STAR® Windows (300 ft2) (Replace Double Pane)</t>
  </si>
  <si>
    <t xml:space="preserve">ENERGY STAR® Windows (300 ft2) (Replace Double Pane)RES-SFDouble Paned Windows (300 ft2) </t>
  </si>
  <si>
    <t>ENERGY STAR® Door</t>
  </si>
  <si>
    <t>ENERGY STAR® DoorRES-SFAverage Existing Door (1.75 " thick wood, R-3.2)</t>
  </si>
  <si>
    <t>Embertec Power Strip</t>
  </si>
  <si>
    <t>Embertec Power StripRES-SFAV equipment without a load sensing power strip</t>
  </si>
  <si>
    <t>ENERGY STAR® Refrigerator (Replacement)</t>
  </si>
  <si>
    <t>ENERGY STAR® Refrigerator (Replacement)MURBAverage Existing Refrigerator</t>
  </si>
  <si>
    <t>Programmable Electronic Thermostat (Baseboard)</t>
  </si>
  <si>
    <t>Programmable Electronic Thermostat (Baseboard)MURBSingle conventional (non-programmable) bi-metal baseboard thermostat</t>
  </si>
  <si>
    <t>Intelligent Thermostat</t>
  </si>
  <si>
    <t>Intelligent ThermostatMURBSingle conventional (non-programmable) bi-metal thermostat for Heat Pump</t>
  </si>
  <si>
    <t>Advanced Power Strip (load sensing or remote control/wireless APS)MURBStandard power bar/strip</t>
  </si>
  <si>
    <t>Building Envelope Retrofits (Insulation, Draft Proofing, EnergyStar Windows and Doors)</t>
  </si>
  <si>
    <t>Building Envelope Retrofits (Insulation, Draft Proofing, EnergyStar Windows and Doors)RES-SFPre-existing conditions (as determined at initial home energy assessment)</t>
  </si>
  <si>
    <t>New Residential</t>
  </si>
  <si>
    <t>EnerGuide 83 New Home</t>
  </si>
  <si>
    <t>RES-NC</t>
  </si>
  <si>
    <t>New Home Construction</t>
  </si>
  <si>
    <t>EnerGuide 85 New Home</t>
  </si>
  <si>
    <t>EnerGuide 86 New Home</t>
  </si>
  <si>
    <t>EnerGuide 87 New Home</t>
  </si>
  <si>
    <t>EnerGuide 88 New Home</t>
  </si>
  <si>
    <t>EnerGuide 88+ New Home</t>
  </si>
  <si>
    <t>2016-2018</t>
  </si>
  <si>
    <t>Incentive
($)</t>
  </si>
  <si>
    <t>(Column 8 * Column 9)</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</si>
</sst>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7" formatCode="&quot;$&quot;#,##0.00_);\(&quot;$&quot;#,##0.00\)"/>
    <numFmt numFmtId="44" formatCode="_(&quot;$&quot;* #,##0.00_);_(&quot;$&quot;* \(#,##0.00\);_(&quot;$&quot;* &quot;-&quot;??_);_(@_)"/>
    <numFmt numFmtId="43" formatCode="_(* #,##0.00_);_(* \(#,##0.00\);_(* &quot;-&quot;??_);_(@_)"/>
    <numFmt numFmtId="164" formatCode="_-* #,##0_-;\-* #,##0_-;_-* &quot;-&quot;_-;_-@_-"/>
    <numFmt numFmtId="165" formatCode="_-* #,##0.00_-;\-* #,##0.00_-;_-* &quot;-&quot;??_-;_-@_-"/>
    <numFmt numFmtId="166" formatCode="#,##0.0"/>
    <numFmt numFmtId="167" formatCode="_(* #,##0.0_);_(* \(#,##0.0\);_(* &quot;-&quot;??_);_(@_)"/>
    <numFmt numFmtId="168" formatCode="0.0"/>
    <numFmt numFmtId="169" formatCode="&quot;$&quot;#,##0"/>
    <numFmt numFmtId="170" formatCode="&quot;$&quot;#,##0.00"/>
    <numFmt numFmtId="171" formatCode="_(* #,##0_);_(* \(#,##0\);_(* &quot;-&quot;??_);_(@_)"/>
    <numFmt numFmtId="172" formatCode="&quot;$&quot;#,##0.0000"/>
    <numFmt numFmtId="173" formatCode="#,##0.000"/>
    <numFmt numFmtId="174" formatCode="&quot;$&quot;#,##0&quot;/MWh&quot;;\(&quot;$&quot;#,##0\)&quot;/MWh&quot;"/>
    <numFmt numFmtId="175" formatCode="0.0000000000"/>
    <numFmt numFmtId="176" formatCode="#,##0;\-#,##0;&quot;-&quot;"/>
    <numFmt numFmtId="177" formatCode="&quot;$&quot;#,\);\(&quot;$&quot;#,##0\)"/>
    <numFmt numFmtId="178" formatCode="hh:mm"/>
    <numFmt numFmtId="179" formatCode="00000"/>
    <numFmt numFmtId="180" formatCode="&quot;$&quot;#,##0\ ;\(&quot;$&quot;#,##0\)"/>
    <numFmt numFmtId="181" formatCode="m/d"/>
    <numFmt numFmtId="182" formatCode="#,##0.00;[Red]#,##0.00"/>
    <numFmt numFmtId="183" formatCode="_([$€-2]* #,##0.00_);_([$€-2]* \(#,##0.00\);_([$€-2]* &quot;-&quot;??_)"/>
    <numFmt numFmtId="184" formatCode="yyyy"/>
    <numFmt numFmtId="185" formatCode="#,##0.00&quot; $&quot;;\-#,##0.00&quot; $&quot;"/>
    <numFmt numFmtId="186" formatCode="0.00_)"/>
    <numFmt numFmtId="187" formatCode="General_)"/>
    <numFmt numFmtId="188" formatCode="#,##0.00;[Red]\(#,##0.00\)"/>
  </numFmts>
  <fonts count="66">
    <font>
      <sz val="11"/>
      <color theme="1"/>
      <name val="Calibri"/>
      <family val="2"/>
      <scheme val="minor"/>
    </font>
    <font>
      <sz val="11"/>
      <color theme="1"/>
      <name val="Calibri"/>
      <family val="2"/>
      <scheme val="minor"/>
    </font>
    <font>
      <sz val="11"/>
      <color theme="0"/>
      <name val="Calibri"/>
      <family val="2"/>
      <scheme val="minor"/>
    </font>
    <font>
      <sz val="11"/>
      <color indexed="8"/>
      <name val="Palatino Linotype"/>
      <family val="1"/>
    </font>
    <font>
      <b/>
      <sz val="18"/>
      <color rgb="FF0070C0"/>
      <name val="Palatino Linotype"/>
      <family val="1"/>
    </font>
    <font>
      <b/>
      <sz val="12"/>
      <color rgb="FF0070C0"/>
      <name val="Palatino Linotype"/>
      <family val="1"/>
    </font>
    <font>
      <b/>
      <sz val="11"/>
      <name val="Palatino Linotype"/>
      <family val="1"/>
    </font>
    <font>
      <b/>
      <sz val="10"/>
      <name val="Palatino Linotype"/>
      <family val="1"/>
    </font>
    <font>
      <sz val="10"/>
      <name val="Arial"/>
      <family val="2"/>
    </font>
    <font>
      <sz val="11"/>
      <color indexed="8"/>
      <name val="Calibri"/>
      <family val="2"/>
    </font>
    <font>
      <sz val="11"/>
      <name val="Palatino Linotype"/>
      <family val="1"/>
    </font>
    <font>
      <sz val="11"/>
      <color theme="1"/>
      <name val="Palatino Linotype"/>
      <family val="1"/>
    </font>
    <font>
      <b/>
      <sz val="11"/>
      <color theme="1"/>
      <name val="Palatino Linotype"/>
      <family val="1"/>
    </font>
    <font>
      <sz val="11"/>
      <color theme="0"/>
      <name val="Palatino Linotype"/>
      <family val="1"/>
    </font>
    <font>
      <b/>
      <sz val="11"/>
      <color rgb="FF0070C0"/>
      <name val="Palatino Linotype"/>
      <family val="1"/>
    </font>
    <font>
      <sz val="10"/>
      <color indexed="11"/>
      <name val="Arial"/>
      <family val="2"/>
    </font>
    <font>
      <i/>
      <sz val="10"/>
      <color indexed="12"/>
      <name val="Arial"/>
      <family val="2"/>
    </font>
    <font>
      <i/>
      <sz val="10"/>
      <color indexed="10"/>
      <name val="Arial"/>
      <family val="2"/>
    </font>
    <font>
      <u/>
      <sz val="8.4"/>
      <color indexed="12"/>
      <name val="Arial"/>
      <family val="2"/>
    </font>
    <font>
      <sz val="11"/>
      <color indexed="9"/>
      <name val="Calibri"/>
      <family val="2"/>
    </font>
    <font>
      <sz val="10"/>
      <color indexed="8"/>
      <name val="Arial"/>
      <family val="2"/>
    </font>
    <font>
      <sz val="10"/>
      <color indexed="9"/>
      <name val="Arial"/>
      <family val="2"/>
    </font>
    <font>
      <sz val="8"/>
      <color indexed="17"/>
      <name val="Arial"/>
      <family val="2"/>
    </font>
    <font>
      <sz val="10"/>
      <name val="Geneva"/>
    </font>
    <font>
      <sz val="11"/>
      <color indexed="20"/>
      <name val="Calibri"/>
      <family val="2"/>
    </font>
    <font>
      <sz val="9"/>
      <name val="Helv"/>
    </font>
    <font>
      <b/>
      <sz val="11"/>
      <color indexed="52"/>
      <name val="Calibri"/>
      <family val="2"/>
    </font>
    <font>
      <b/>
      <sz val="11"/>
      <color indexed="9"/>
      <name val="Calibri"/>
      <family val="2"/>
    </font>
    <font>
      <sz val="10"/>
      <name val="MS Serif"/>
      <family val="1"/>
    </font>
    <font>
      <sz val="11"/>
      <name val="Book Antiqua"/>
      <family val="1"/>
    </font>
    <font>
      <sz val="10"/>
      <color theme="1"/>
      <name val="Arial"/>
      <family val="2"/>
    </font>
    <font>
      <sz val="10"/>
      <name val="Helv"/>
    </font>
    <font>
      <b/>
      <sz val="10"/>
      <color indexed="8"/>
      <name val="Arial"/>
      <family val="2"/>
    </font>
    <font>
      <sz val="10"/>
      <color indexed="16"/>
      <name val="MS Serif"/>
      <family val="1"/>
    </font>
    <font>
      <i/>
      <sz val="11"/>
      <color indexed="23"/>
      <name val="Calibri"/>
      <family val="2"/>
    </font>
    <font>
      <sz val="8"/>
      <name val="Arial"/>
      <family val="2"/>
    </font>
    <font>
      <sz val="11"/>
      <color indexed="17"/>
      <name val="Calibri"/>
      <family val="2"/>
    </font>
    <font>
      <b/>
      <i/>
      <sz val="10"/>
      <name val="Helv"/>
    </font>
    <font>
      <b/>
      <u/>
      <sz val="11"/>
      <color indexed="37"/>
      <name val="Arial"/>
      <family val="2"/>
    </font>
    <font>
      <b/>
      <sz val="12"/>
      <name val="Arial"/>
      <family val="2"/>
    </font>
    <font>
      <b/>
      <sz val="15"/>
      <color indexed="56"/>
      <name val="Calibri"/>
      <family val="2"/>
    </font>
    <font>
      <b/>
      <sz val="13"/>
      <color indexed="56"/>
      <name val="Calibri"/>
      <family val="2"/>
    </font>
    <font>
      <b/>
      <sz val="11"/>
      <color indexed="56"/>
      <name val="Calibri"/>
      <family val="2"/>
    </font>
    <font>
      <sz val="10"/>
      <color indexed="12"/>
      <name val="Arial"/>
      <family val="2"/>
    </font>
    <font>
      <sz val="11"/>
      <color indexed="62"/>
      <name val="Calibri"/>
      <family val="2"/>
    </font>
    <font>
      <sz val="11"/>
      <color indexed="52"/>
      <name val="Calibri"/>
      <family val="2"/>
    </font>
    <font>
      <sz val="11"/>
      <color indexed="60"/>
      <name val="Calibri"/>
      <family val="2"/>
    </font>
    <font>
      <sz val="7"/>
      <name val="Small Fonts"/>
      <family val="2"/>
    </font>
    <font>
      <b/>
      <i/>
      <sz val="16"/>
      <name val="Helv"/>
    </font>
    <font>
      <sz val="11"/>
      <name val="Tms Rmn"/>
    </font>
    <font>
      <b/>
      <sz val="11"/>
      <color indexed="63"/>
      <name val="Calibri"/>
      <family val="2"/>
    </font>
    <font>
      <b/>
      <i/>
      <sz val="10"/>
      <color indexed="8"/>
      <name val="Arial"/>
      <family val="2"/>
    </font>
    <font>
      <b/>
      <sz val="10"/>
      <color indexed="9"/>
      <name val="Arial"/>
      <family val="2"/>
    </font>
    <font>
      <b/>
      <sz val="11"/>
      <color indexed="16"/>
      <name val="Times New Roman"/>
      <family val="1"/>
    </font>
    <font>
      <b/>
      <sz val="10"/>
      <color indexed="13"/>
      <name val="Arial"/>
      <family val="2"/>
    </font>
    <font>
      <sz val="22"/>
      <name val="UBSHeadline"/>
      <family val="1"/>
    </font>
    <font>
      <sz val="10"/>
      <color indexed="14"/>
      <name val="Arial"/>
      <family val="2"/>
    </font>
    <font>
      <sz val="8"/>
      <name val="Helv"/>
    </font>
    <font>
      <b/>
      <sz val="18"/>
      <color indexed="56"/>
      <name val="Cambria"/>
      <family val="2"/>
    </font>
    <font>
      <b/>
      <sz val="8"/>
      <color indexed="8"/>
      <name val="Helv"/>
    </font>
    <font>
      <sz val="10"/>
      <name val="Frutiger 45 Light"/>
      <family val="2"/>
    </font>
    <font>
      <b/>
      <sz val="11"/>
      <name val="Times New Roman"/>
      <family val="1"/>
    </font>
    <font>
      <b/>
      <sz val="11"/>
      <color indexed="8"/>
      <name val="Calibri"/>
      <family val="2"/>
    </font>
    <font>
      <sz val="8"/>
      <color indexed="12"/>
      <name val="Arial"/>
      <family val="2"/>
    </font>
    <font>
      <sz val="10"/>
      <color indexed="39"/>
      <name val="Arial"/>
      <family val="2"/>
    </font>
    <font>
      <sz val="11"/>
      <color indexed="10"/>
      <name val="Calibri"/>
      <family val="2"/>
    </font>
  </fonts>
  <fills count="5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62"/>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patternFill>
    </fill>
    <fill>
      <patternFill patternType="solid">
        <fgColor indexed="42"/>
        <bgColor indexed="64"/>
      </patternFill>
    </fill>
    <fill>
      <patternFill patternType="solid">
        <fgColor indexed="44"/>
        <bgColor indexed="64"/>
      </patternFill>
    </fill>
    <fill>
      <patternFill patternType="solid">
        <fgColor indexed="22"/>
      </patternFill>
    </fill>
    <fill>
      <patternFill patternType="solid">
        <fgColor indexed="55"/>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solid">
        <fgColor indexed="43"/>
        <bgColor indexed="64"/>
      </patternFill>
    </fill>
  </fills>
  <borders count="3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thin">
        <color indexed="64"/>
      </top>
      <bottom/>
      <diagonal/>
    </border>
    <border>
      <left style="hair">
        <color indexed="22"/>
      </left>
      <right style="hair">
        <color indexed="22"/>
      </right>
      <top style="hair">
        <color indexed="22"/>
      </top>
      <bottom style="hair">
        <color indexed="22"/>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s>
  <cellStyleXfs count="2429">
    <xf numFmtId="0" fontId="0" fillId="0" borderId="0"/>
    <xf numFmtId="43"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174" fontId="8" fillId="0" borderId="0">
      <alignment horizontal="right" wrapText="1"/>
    </xf>
    <xf numFmtId="0" fontId="15" fillId="0" borderId="0" applyNumberFormat="0" applyFill="0" applyBorder="0" applyAlignment="0" applyProtection="0">
      <alignment vertical="top"/>
    </xf>
    <xf numFmtId="0" fontId="16" fillId="0" borderId="0" applyNumberFormat="0" applyFill="0" applyBorder="0" applyAlignment="0" applyProtection="0">
      <alignment vertical="top"/>
    </xf>
    <xf numFmtId="0" fontId="8" fillId="0" borderId="0" applyNumberFormat="0" applyFill="0" applyBorder="0" applyAlignment="0" applyProtection="0"/>
    <xf numFmtId="0" fontId="17" fillId="0" borderId="0" applyNumberFormat="0" applyFill="0" applyBorder="0" applyAlignment="0" applyProtection="0">
      <alignment vertical="top"/>
    </xf>
    <xf numFmtId="164" fontId="8" fillId="0" borderId="0" applyFont="0" applyFill="0" applyBorder="0" applyAlignment="0" applyProtection="0"/>
    <xf numFmtId="0" fontId="18" fillId="0" borderId="0" applyNumberFormat="0" applyFill="0" applyBorder="0" applyAlignment="0" applyProtection="0">
      <alignment vertical="top"/>
      <protection locked="0"/>
    </xf>
    <xf numFmtId="165" fontId="8" fillId="0" borderId="0" applyFont="0" applyFill="0" applyBorder="0" applyAlignment="0" applyProtection="0"/>
    <xf numFmtId="0" fontId="8" fillId="0" borderId="0" applyNumberFormat="0" applyFill="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1" fillId="23"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1" fillId="26"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1" fillId="29"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1" fillId="32"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1" fillId="3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1"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3" fontId="22" fillId="39" borderId="20"/>
    <xf numFmtId="175" fontId="23" fillId="40" borderId="21">
      <alignment horizontal="center" vertical="center"/>
    </xf>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3" fontId="25" fillId="0" borderId="0" applyFill="0" applyBorder="0" applyProtection="0">
      <alignment horizontal="right"/>
    </xf>
    <xf numFmtId="176" fontId="20" fillId="0" borderId="0" applyFill="0" applyBorder="0" applyAlignment="0"/>
    <xf numFmtId="0" fontId="26" fillId="41" borderId="22" applyNumberFormat="0" applyAlignment="0" applyProtection="0"/>
    <xf numFmtId="0" fontId="26" fillId="41" borderId="22" applyNumberFormat="0" applyAlignment="0" applyProtection="0"/>
    <xf numFmtId="0" fontId="26" fillId="41" borderId="22" applyNumberFormat="0" applyAlignment="0" applyProtection="0"/>
    <xf numFmtId="0" fontId="26" fillId="41" borderId="22" applyNumberFormat="0" applyAlignment="0" applyProtection="0"/>
    <xf numFmtId="0" fontId="26" fillId="41" borderId="22" applyNumberFormat="0" applyAlignment="0" applyProtection="0"/>
    <xf numFmtId="0" fontId="27" fillId="42" borderId="23" applyNumberFormat="0" applyAlignment="0" applyProtection="0"/>
    <xf numFmtId="0" fontId="27" fillId="42" borderId="23" applyNumberFormat="0" applyAlignment="0" applyProtection="0"/>
    <xf numFmtId="0" fontId="27" fillId="42" borderId="23" applyNumberFormat="0" applyAlignment="0" applyProtection="0"/>
    <xf numFmtId="0" fontId="27" fillId="42" borderId="23" applyNumberFormat="0" applyAlignment="0" applyProtection="0"/>
    <xf numFmtId="0" fontId="27" fillId="42" borderId="23" applyNumberFormat="0" applyAlignment="0" applyProtection="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0" fontId="28" fillId="0" borderId="0" applyNumberFormat="0" applyAlignment="0">
      <alignment horizontal="left"/>
    </xf>
    <xf numFmtId="178" fontId="8" fillId="0" borderId="0" applyFont="0" applyFill="0" applyBorder="0" applyAlignment="0" applyProtection="0"/>
    <xf numFmtId="179" fontId="2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8" fillId="0" borderId="0" applyFont="0" applyFill="0" applyBorder="0" applyAlignment="0" applyProtection="0"/>
    <xf numFmtId="7" fontId="8"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7"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182" fontId="31" fillId="0" borderId="0">
      <alignment horizontal="right"/>
      <protection locked="0"/>
    </xf>
    <xf numFmtId="0" fontId="32" fillId="43"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3" fillId="0" borderId="0" applyNumberFormat="0" applyAlignment="0">
      <alignment horizontal="left"/>
    </xf>
    <xf numFmtId="183" fontId="8" fillId="0" borderId="0" applyFont="0" applyFill="0" applyBorder="0" applyAlignment="0" applyProtection="0"/>
    <xf numFmtId="0" fontId="9" fillId="0" borderId="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2" fontId="8" fillId="0" borderId="0" applyFont="0" applyFill="0" applyBorder="0" applyAlignment="0" applyProtection="0"/>
    <xf numFmtId="38" fontId="35" fillId="0" borderId="20">
      <alignment horizontal="right"/>
    </xf>
    <xf numFmtId="171" fontId="29" fillId="0" borderId="0" applyFont="0" applyFill="0" applyBorder="0" applyAlignment="0" applyProtection="0"/>
    <xf numFmtId="184" fontId="8" fillId="0" borderId="0" applyFont="0" applyFill="0" applyBorder="0" applyAlignment="0" applyProtection="0">
      <alignment horizontal="center"/>
    </xf>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38" fontId="35" fillId="46" borderId="0" applyNumberFormat="0" applyBorder="0" applyAlignment="0" applyProtection="0"/>
    <xf numFmtId="0" fontId="37" fillId="0" borderId="0"/>
    <xf numFmtId="0" fontId="38" fillId="0" borderId="0" applyNumberFormat="0" applyFill="0" applyBorder="0" applyAlignment="0" applyProtection="0"/>
    <xf numFmtId="0" fontId="39" fillId="0" borderId="6" applyNumberFormat="0" applyAlignment="0" applyProtection="0">
      <alignment horizontal="left" vertical="center"/>
    </xf>
    <xf numFmtId="0" fontId="39" fillId="0" borderId="24">
      <alignment horizontal="left" vertical="center"/>
    </xf>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6" applyNumberFormat="0" applyFill="0" applyAlignment="0" applyProtection="0"/>
    <xf numFmtId="0" fontId="41" fillId="0" borderId="26" applyNumberFormat="0" applyFill="0" applyAlignment="0" applyProtection="0"/>
    <xf numFmtId="0" fontId="41" fillId="0" borderId="26" applyNumberFormat="0" applyFill="0" applyAlignment="0" applyProtection="0"/>
    <xf numFmtId="0" fontId="41" fillId="0" borderId="26" applyNumberFormat="0" applyFill="0" applyAlignment="0" applyProtection="0"/>
    <xf numFmtId="0" fontId="41" fillId="0" borderId="26"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27"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85" fontId="8" fillId="0" borderId="0">
      <protection locked="0"/>
    </xf>
    <xf numFmtId="185" fontId="8" fillId="0" borderId="0">
      <protection locked="0"/>
    </xf>
    <xf numFmtId="0" fontId="43" fillId="0" borderId="28" applyNumberFormat="0" applyFill="0" applyAlignment="0" applyProtection="0"/>
    <xf numFmtId="10" fontId="35" fillId="47" borderId="11" applyNumberFormat="0" applyBorder="0" applyAlignment="0" applyProtection="0"/>
    <xf numFmtId="0" fontId="44" fillId="12" borderId="22" applyNumberFormat="0" applyAlignment="0" applyProtection="0"/>
    <xf numFmtId="0" fontId="44" fillId="12" borderId="22" applyNumberFormat="0" applyAlignment="0" applyProtection="0"/>
    <xf numFmtId="0" fontId="44" fillId="12" borderId="22" applyNumberFormat="0" applyAlignment="0" applyProtection="0"/>
    <xf numFmtId="0" fontId="44" fillId="12" borderId="22" applyNumberFormat="0" applyAlignment="0" applyProtection="0"/>
    <xf numFmtId="0" fontId="44" fillId="12" borderId="22" applyNumberFormat="0" applyAlignment="0" applyProtection="0"/>
    <xf numFmtId="0" fontId="44" fillId="12" borderId="22" applyNumberFormat="0" applyAlignment="0" applyProtection="0"/>
    <xf numFmtId="0" fontId="45" fillId="0" borderId="29" applyNumberFormat="0" applyFill="0" applyAlignment="0" applyProtection="0"/>
    <xf numFmtId="0" fontId="45" fillId="0" borderId="29" applyNumberFormat="0" applyFill="0" applyAlignment="0" applyProtection="0"/>
    <xf numFmtId="0" fontId="45" fillId="0" borderId="29" applyNumberFormat="0" applyFill="0" applyAlignment="0" applyProtection="0"/>
    <xf numFmtId="0" fontId="45" fillId="0" borderId="29" applyNumberFormat="0" applyFill="0" applyAlignment="0" applyProtection="0"/>
    <xf numFmtId="0" fontId="45" fillId="0" borderId="29" applyNumberFormat="0" applyFill="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37" fontId="47" fillId="0" borderId="0"/>
    <xf numFmtId="186" fontId="48" fillId="0" borderId="0"/>
    <xf numFmtId="187" fontId="49" fillId="0" borderId="0"/>
    <xf numFmtId="187" fontId="49" fillId="0" borderId="0"/>
    <xf numFmtId="187" fontId="49" fillId="0" borderId="0"/>
    <xf numFmtId="187" fontId="49" fillId="0" borderId="0"/>
    <xf numFmtId="187" fontId="49" fillId="0" borderId="0"/>
    <xf numFmtId="187" fontId="49" fillId="0" borderId="0"/>
    <xf numFmtId="187" fontId="49" fillId="0" borderId="0"/>
    <xf numFmtId="0" fontId="8"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1"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49" borderId="30" applyNumberFormat="0" applyFont="0" applyAlignment="0" applyProtection="0"/>
    <xf numFmtId="0" fontId="9" fillId="49" borderId="30" applyNumberFormat="0" applyFont="0" applyAlignment="0" applyProtection="0"/>
    <xf numFmtId="0" fontId="9" fillId="49" borderId="30" applyNumberFormat="0" applyFont="0" applyAlignment="0" applyProtection="0"/>
    <xf numFmtId="0" fontId="9" fillId="49" borderId="30" applyNumberFormat="0" applyFont="0" applyAlignment="0" applyProtection="0"/>
    <xf numFmtId="0" fontId="9" fillId="49" borderId="30" applyNumberFormat="0" applyFont="0" applyAlignment="0" applyProtection="0"/>
    <xf numFmtId="0" fontId="50" fillId="41" borderId="31" applyNumberFormat="0" applyAlignment="0" applyProtection="0"/>
    <xf numFmtId="0" fontId="50" fillId="41" borderId="31" applyNumberFormat="0" applyAlignment="0" applyProtection="0"/>
    <xf numFmtId="0" fontId="50" fillId="41" borderId="31" applyNumberFormat="0" applyAlignment="0" applyProtection="0"/>
    <xf numFmtId="0" fontId="50" fillId="41" borderId="31" applyNumberFormat="0" applyAlignment="0" applyProtection="0"/>
    <xf numFmtId="0" fontId="50" fillId="41" borderId="31" applyNumberFormat="0" applyAlignment="0" applyProtection="0"/>
    <xf numFmtId="188" fontId="20" fillId="50" borderId="0">
      <alignment horizontal="right"/>
    </xf>
    <xf numFmtId="0" fontId="51" fillId="51" borderId="0">
      <alignment horizontal="center"/>
    </xf>
    <xf numFmtId="0" fontId="52" fillId="52" borderId="32"/>
    <xf numFmtId="0" fontId="53" fillId="0" borderId="0" applyBorder="0">
      <alignment horizontal="centerContinuous"/>
    </xf>
    <xf numFmtId="0" fontId="54" fillId="52" borderId="0" applyBorder="0">
      <alignment horizontal="centerContinuous"/>
    </xf>
    <xf numFmtId="187" fontId="55" fillId="0" borderId="33">
      <alignment vertical="center"/>
    </xf>
    <xf numFmtId="10"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9" fillId="0" borderId="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0" fontId="56" fillId="0" borderId="0" applyNumberFormat="0" applyFill="0" applyBorder="0" applyAlignment="0"/>
    <xf numFmtId="169" fontId="25" fillId="0" borderId="0" applyFill="0" applyBorder="0" applyProtection="0">
      <alignment horizontal="right"/>
    </xf>
    <xf numFmtId="14" fontId="57"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35" fillId="0" borderId="34"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58" fillId="0" borderId="0" applyNumberFormat="0" applyFill="0" applyBorder="0" applyAlignment="0" applyProtection="0"/>
    <xf numFmtId="40" fontId="59" fillId="0" borderId="0" applyBorder="0">
      <alignment horizontal="right"/>
    </xf>
    <xf numFmtId="49" fontId="60" fillId="0" borderId="33">
      <alignment vertical="center"/>
    </xf>
    <xf numFmtId="40" fontId="61" fillId="0" borderId="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62" fillId="0" borderId="35" applyNumberFormat="0" applyFill="0" applyAlignment="0" applyProtection="0"/>
    <xf numFmtId="0" fontId="62" fillId="0" borderId="35" applyNumberFormat="0" applyFill="0" applyAlignment="0" applyProtection="0"/>
    <xf numFmtId="0" fontId="62" fillId="0" borderId="35" applyNumberFormat="0" applyFill="0" applyAlignment="0" applyProtection="0"/>
    <xf numFmtId="0" fontId="62" fillId="0" borderId="35" applyNumberFormat="0" applyFill="0" applyAlignment="0" applyProtection="0"/>
    <xf numFmtId="0" fontId="62" fillId="0" borderId="35" applyNumberFormat="0" applyFill="0" applyAlignment="0" applyProtection="0"/>
    <xf numFmtId="37" fontId="35" fillId="53" borderId="0" applyNumberFormat="0" applyBorder="0" applyAlignment="0" applyProtection="0"/>
    <xf numFmtId="37" fontId="35" fillId="0" borderId="0"/>
    <xf numFmtId="37" fontId="35" fillId="53" borderId="0" applyNumberFormat="0" applyBorder="0" applyAlignment="0" applyProtection="0"/>
    <xf numFmtId="3" fontId="63" fillId="0" borderId="28" applyProtection="0"/>
    <xf numFmtId="0" fontId="64" fillId="0" borderId="0" applyFill="0" applyBorder="0" applyAlignment="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cellStyleXfs>
  <cellXfs count="128">
    <xf numFmtId="0" fontId="0" fillId="0" borderId="0" xfId="0"/>
    <xf numFmtId="1"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 fontId="4" fillId="0" borderId="0" xfId="0" applyNumberFormat="1" applyFont="1" applyFill="1" applyBorder="1" applyAlignment="1">
      <alignment horizontal="center" vertical="center"/>
    </xf>
    <xf numFmtId="1" fontId="5" fillId="0" borderId="0" xfId="0" applyNumberFormat="1" applyFont="1" applyFill="1" applyBorder="1" applyAlignment="1">
      <alignment horizontal="center" vertical="center"/>
    </xf>
    <xf numFmtId="1" fontId="6" fillId="2" borderId="1" xfId="0" applyNumberFormat="1" applyFont="1" applyFill="1" applyBorder="1" applyAlignment="1">
      <alignment horizontal="center" vertical="center" wrapText="1"/>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4" borderId="11" xfId="0" applyFont="1" applyFill="1" applyBorder="1" applyAlignment="1">
      <alignment horizontal="center" vertical="center" wrapText="1"/>
    </xf>
    <xf numFmtId="1" fontId="6" fillId="2" borderId="12" xfId="0" applyNumberFormat="1" applyFont="1" applyFill="1" applyBorder="1" applyAlignment="1">
      <alignment horizontal="center" wrapText="1"/>
    </xf>
    <xf numFmtId="166" fontId="7" fillId="5" borderId="13" xfId="0" applyNumberFormat="1" applyFont="1" applyFill="1" applyBorder="1" applyAlignment="1">
      <alignment horizontal="center" vertical="center" wrapText="1"/>
    </xf>
    <xf numFmtId="3" fontId="7" fillId="5" borderId="0" xfId="0" applyNumberFormat="1" applyFont="1" applyFill="1" applyBorder="1" applyAlignment="1">
      <alignment horizontal="center" vertical="center" wrapText="1"/>
    </xf>
    <xf numFmtId="166" fontId="7" fillId="5" borderId="0" xfId="0" applyNumberFormat="1" applyFont="1" applyFill="1" applyBorder="1" applyAlignment="1">
      <alignment horizontal="center" vertical="center" wrapText="1"/>
    </xf>
    <xf numFmtId="3" fontId="7" fillId="5" borderId="0" xfId="0" quotePrefix="1" applyNumberFormat="1" applyFont="1" applyFill="1" applyBorder="1" applyAlignment="1">
      <alignment horizontal="center" vertical="center" wrapText="1"/>
    </xf>
    <xf numFmtId="167" fontId="7" fillId="5" borderId="0" xfId="3" applyNumberFormat="1" applyFont="1" applyFill="1" applyBorder="1" applyAlignment="1">
      <alignment horizontal="center" vertical="center" wrapText="1"/>
    </xf>
    <xf numFmtId="167" fontId="7" fillId="5" borderId="14" xfId="3" applyNumberFormat="1" applyFont="1" applyFill="1" applyBorder="1" applyAlignment="1">
      <alignment horizontal="center" vertical="center" wrapText="1"/>
    </xf>
    <xf numFmtId="1" fontId="10" fillId="0" borderId="13" xfId="2" applyNumberFormat="1" applyFont="1" applyFill="1" applyBorder="1" applyAlignment="1">
      <alignment horizontal="center" vertical="center"/>
    </xf>
    <xf numFmtId="168" fontId="10" fillId="0" borderId="0" xfId="2" applyNumberFormat="1" applyFont="1" applyFill="1" applyBorder="1" applyAlignment="1">
      <alignment horizontal="center" vertical="center"/>
    </xf>
    <xf numFmtId="166" fontId="10" fillId="0" borderId="0" xfId="0" applyNumberFormat="1" applyFont="1" applyFill="1" applyBorder="1" applyAlignment="1">
      <alignment horizontal="center" vertical="center" wrapText="1"/>
    </xf>
    <xf numFmtId="3" fontId="10" fillId="0" borderId="0" xfId="0" applyNumberFormat="1" applyFont="1" applyFill="1" applyBorder="1" applyAlignment="1">
      <alignment horizontal="center" vertical="center" wrapText="1"/>
    </xf>
    <xf numFmtId="169" fontId="10" fillId="0" borderId="0" xfId="0" applyNumberFormat="1" applyFont="1" applyFill="1" applyBorder="1" applyAlignment="1">
      <alignment horizontal="center" vertical="center" wrapText="1"/>
    </xf>
    <xf numFmtId="9" fontId="10" fillId="0" borderId="0" xfId="2" applyFont="1" applyFill="1" applyBorder="1" applyAlignment="1">
      <alignment horizontal="center" vertical="center" wrapText="1"/>
    </xf>
    <xf numFmtId="2" fontId="10" fillId="0" borderId="0" xfId="0" applyNumberFormat="1" applyFont="1" applyFill="1" applyBorder="1" applyAlignment="1">
      <alignment horizontal="center" vertical="center" wrapText="1"/>
    </xf>
    <xf numFmtId="170" fontId="10" fillId="0" borderId="0" xfId="0" applyNumberFormat="1" applyFont="1" applyFill="1" applyBorder="1" applyAlignment="1">
      <alignment horizontal="center" vertical="center" wrapText="1"/>
    </xf>
    <xf numFmtId="170" fontId="10" fillId="0" borderId="14"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0" fillId="0" borderId="0" xfId="0" applyAlignment="1">
      <alignment horizontal="center"/>
    </xf>
    <xf numFmtId="1" fontId="0" fillId="0" borderId="0" xfId="0" applyNumberFormat="1"/>
    <xf numFmtId="1" fontId="11" fillId="0" borderId="13" xfId="0" applyNumberFormat="1" applyFont="1" applyBorder="1" applyAlignment="1">
      <alignment horizontal="center" vertical="center"/>
    </xf>
    <xf numFmtId="168" fontId="10" fillId="0" borderId="2" xfId="0" applyNumberFormat="1" applyFont="1" applyFill="1" applyBorder="1" applyAlignment="1">
      <alignment horizontal="center" vertical="center" wrapText="1"/>
    </xf>
    <xf numFmtId="1" fontId="10" fillId="0" borderId="3" xfId="0" applyNumberFormat="1" applyFont="1" applyFill="1" applyBorder="1" applyAlignment="1">
      <alignment horizontal="center" vertical="center" wrapText="1"/>
    </xf>
    <xf numFmtId="168" fontId="10" fillId="0" borderId="3" xfId="0" applyNumberFormat="1" applyFont="1" applyFill="1" applyBorder="1" applyAlignment="1">
      <alignment horizontal="center" vertical="center" wrapText="1"/>
    </xf>
    <xf numFmtId="169" fontId="10" fillId="0" borderId="3" xfId="0" applyNumberFormat="1" applyFont="1" applyFill="1" applyBorder="1" applyAlignment="1">
      <alignment horizontal="center" vertical="center" wrapText="1"/>
    </xf>
    <xf numFmtId="2" fontId="10" fillId="0" borderId="3" xfId="0" applyNumberFormat="1" applyFont="1" applyFill="1" applyBorder="1" applyAlignment="1">
      <alignment horizontal="center" vertical="center" wrapText="1"/>
    </xf>
    <xf numFmtId="2" fontId="10" fillId="0" borderId="4" xfId="0" applyNumberFormat="1" applyFont="1" applyFill="1" applyBorder="1" applyAlignment="1">
      <alignment horizontal="center" vertical="center" wrapText="1"/>
    </xf>
    <xf numFmtId="0" fontId="11" fillId="0" borderId="0" xfId="0" applyFont="1" applyAlignment="1">
      <alignment horizontal="center" vertical="center"/>
    </xf>
    <xf numFmtId="168" fontId="10" fillId="0" borderId="13" xfId="0" applyNumberFormat="1" applyFont="1" applyFill="1" applyBorder="1" applyAlignment="1">
      <alignment horizontal="center" vertical="center" wrapText="1"/>
    </xf>
    <xf numFmtId="1" fontId="10" fillId="0" borderId="0" xfId="0" applyNumberFormat="1" applyFont="1" applyFill="1" applyBorder="1" applyAlignment="1">
      <alignment horizontal="center" vertical="center" wrapText="1"/>
    </xf>
    <xf numFmtId="168" fontId="10" fillId="0" borderId="0" xfId="0" applyNumberFormat="1" applyFont="1" applyFill="1" applyBorder="1" applyAlignment="1">
      <alignment horizontal="center" vertical="center" wrapText="1"/>
    </xf>
    <xf numFmtId="2" fontId="10" fillId="0" borderId="14" xfId="0" applyNumberFormat="1" applyFont="1" applyFill="1" applyBorder="1" applyAlignment="1">
      <alignment horizontal="center" vertical="center" wrapText="1"/>
    </xf>
    <xf numFmtId="1" fontId="11" fillId="0" borderId="13" xfId="0" applyNumberFormat="1" applyFont="1" applyFill="1" applyBorder="1" applyAlignment="1">
      <alignment horizontal="center" vertical="center"/>
    </xf>
    <xf numFmtId="1" fontId="10" fillId="0" borderId="15" xfId="2" applyNumberFormat="1" applyFont="1" applyFill="1" applyBorder="1" applyAlignment="1">
      <alignment horizontal="center" vertical="center"/>
    </xf>
    <xf numFmtId="168" fontId="10" fillId="0" borderId="16" xfId="2" applyNumberFormat="1" applyFont="1" applyFill="1" applyBorder="1" applyAlignment="1">
      <alignment horizontal="center" vertical="center"/>
    </xf>
    <xf numFmtId="166" fontId="10" fillId="0" borderId="16" xfId="0" applyNumberFormat="1" applyFont="1" applyFill="1" applyBorder="1" applyAlignment="1">
      <alignment horizontal="center" vertical="center" wrapText="1"/>
    </xf>
    <xf numFmtId="3" fontId="10" fillId="0" borderId="16" xfId="0" applyNumberFormat="1" applyFont="1" applyFill="1" applyBorder="1" applyAlignment="1">
      <alignment horizontal="center" vertical="center" wrapText="1"/>
    </xf>
    <xf numFmtId="169" fontId="10" fillId="0" borderId="16" xfId="0" applyNumberFormat="1" applyFont="1" applyFill="1" applyBorder="1" applyAlignment="1">
      <alignment horizontal="center" vertical="center" wrapText="1"/>
    </xf>
    <xf numFmtId="9" fontId="10" fillId="0" borderId="16" xfId="2" applyFont="1" applyFill="1" applyBorder="1" applyAlignment="1">
      <alignment horizontal="center" vertical="center" wrapText="1"/>
    </xf>
    <xf numFmtId="2" fontId="10" fillId="0" borderId="16" xfId="0" applyNumberFormat="1" applyFont="1" applyFill="1" applyBorder="1" applyAlignment="1">
      <alignment horizontal="center" vertical="center" wrapText="1"/>
    </xf>
    <xf numFmtId="170" fontId="10" fillId="0" borderId="16" xfId="0" applyNumberFormat="1" applyFont="1" applyFill="1" applyBorder="1" applyAlignment="1">
      <alignment horizontal="center" vertical="center" wrapText="1"/>
    </xf>
    <xf numFmtId="170" fontId="10" fillId="0" borderId="17" xfId="0" applyNumberFormat="1" applyFont="1" applyFill="1" applyBorder="1" applyAlignment="1">
      <alignment horizontal="center" vertical="center" wrapText="1"/>
    </xf>
    <xf numFmtId="1" fontId="10" fillId="0" borderId="0" xfId="2" applyNumberFormat="1" applyFont="1" applyFill="1" applyBorder="1" applyAlignment="1">
      <alignment horizontal="center" vertical="center"/>
    </xf>
    <xf numFmtId="4" fontId="10" fillId="0" borderId="0" xfId="0" applyNumberFormat="1" applyFont="1" applyFill="1" applyBorder="1" applyAlignment="1">
      <alignment horizontal="center" vertical="center" wrapText="1"/>
    </xf>
    <xf numFmtId="2" fontId="3" fillId="0" borderId="0" xfId="0" applyNumberFormat="1" applyFont="1" applyFill="1" applyBorder="1" applyAlignment="1">
      <alignment horizontal="center" vertical="center"/>
    </xf>
    <xf numFmtId="1" fontId="12" fillId="0" borderId="15" xfId="0" applyNumberFormat="1" applyFont="1" applyBorder="1" applyAlignment="1">
      <alignment horizontal="center" vertical="center"/>
    </xf>
    <xf numFmtId="168" fontId="12" fillId="0" borderId="15" xfId="0" applyNumberFormat="1" applyFont="1" applyBorder="1" applyAlignment="1">
      <alignment horizontal="center" vertical="center"/>
    </xf>
    <xf numFmtId="3" fontId="12" fillId="0" borderId="16" xfId="0" applyNumberFormat="1" applyFont="1" applyBorder="1" applyAlignment="1">
      <alignment horizontal="center" vertical="center"/>
    </xf>
    <xf numFmtId="168" fontId="12" fillId="0" borderId="16" xfId="0" applyNumberFormat="1" applyFont="1" applyBorder="1" applyAlignment="1">
      <alignment horizontal="center" vertical="center"/>
    </xf>
    <xf numFmtId="169" fontId="6" fillId="0" borderId="16" xfId="0" applyNumberFormat="1" applyFont="1" applyFill="1" applyBorder="1" applyAlignment="1">
      <alignment horizontal="center" vertical="center"/>
    </xf>
    <xf numFmtId="2" fontId="6" fillId="0" borderId="16" xfId="0" applyNumberFormat="1" applyFont="1" applyFill="1" applyBorder="1" applyAlignment="1">
      <alignment horizontal="center" vertical="center"/>
    </xf>
    <xf numFmtId="2" fontId="6" fillId="0" borderId="17" xfId="0" applyNumberFormat="1" applyFont="1" applyFill="1" applyBorder="1" applyAlignment="1">
      <alignment horizontal="center" vertical="center"/>
    </xf>
    <xf numFmtId="0" fontId="11" fillId="0" borderId="0" xfId="0" applyFont="1" applyBorder="1" applyAlignment="1">
      <alignment horizontal="center" vertical="center"/>
    </xf>
    <xf numFmtId="1" fontId="13" fillId="0" borderId="0" xfId="0" applyNumberFormat="1" applyFont="1" applyFill="1" applyBorder="1" applyAlignment="1">
      <alignment horizontal="center" vertical="center"/>
    </xf>
    <xf numFmtId="171" fontId="13" fillId="0" borderId="0" xfId="1" applyNumberFormat="1" applyFont="1" applyFill="1" applyBorder="1" applyAlignment="1">
      <alignment horizontal="center" vertical="center"/>
    </xf>
    <xf numFmtId="3" fontId="2" fillId="0" borderId="0" xfId="0" applyNumberFormat="1" applyFont="1" applyFill="1" applyBorder="1"/>
    <xf numFmtId="169" fontId="13" fillId="0" borderId="0" xfId="0" applyNumberFormat="1" applyFont="1" applyFill="1" applyBorder="1" applyAlignment="1">
      <alignment horizontal="center" vertical="center" wrapText="1"/>
    </xf>
    <xf numFmtId="2" fontId="13" fillId="0" borderId="0" xfId="0" applyNumberFormat="1" applyFont="1" applyFill="1" applyBorder="1" applyAlignment="1">
      <alignment horizontal="center" vertical="center" wrapText="1"/>
    </xf>
    <xf numFmtId="0" fontId="14" fillId="0" borderId="0" xfId="0" quotePrefix="1" applyFont="1" applyFill="1" applyBorder="1" applyAlignment="1">
      <alignment horizontal="center" vertical="center"/>
    </xf>
    <xf numFmtId="168" fontId="3" fillId="0" borderId="0" xfId="0" applyNumberFormat="1" applyFont="1" applyFill="1" applyBorder="1" applyAlignment="1"/>
    <xf numFmtId="168" fontId="3" fillId="0" borderId="0" xfId="0" applyNumberFormat="1" applyFont="1" applyFill="1" applyBorder="1" applyAlignment="1">
      <alignment horizontal="center" vertical="center"/>
    </xf>
    <xf numFmtId="168" fontId="7" fillId="2" borderId="5" xfId="0" applyNumberFormat="1" applyFont="1" applyFill="1" applyBorder="1" applyAlignment="1">
      <alignment vertical="center"/>
    </xf>
    <xf numFmtId="0" fontId="7" fillId="2" borderId="6" xfId="0" applyFont="1" applyFill="1" applyBorder="1" applyAlignment="1">
      <alignment vertical="center"/>
    </xf>
    <xf numFmtId="168" fontId="7" fillId="2" borderId="6" xfId="0" applyNumberFormat="1" applyFont="1" applyFill="1" applyBorder="1" applyAlignment="1">
      <alignment vertical="center"/>
    </xf>
    <xf numFmtId="0" fontId="7" fillId="2" borderId="7" xfId="0" applyFont="1" applyFill="1" applyBorder="1" applyAlignment="1">
      <alignment vertical="center"/>
    </xf>
    <xf numFmtId="1" fontId="6" fillId="2" borderId="18" xfId="0" applyNumberFormat="1" applyFont="1" applyFill="1" applyBorder="1" applyAlignment="1">
      <alignment vertical="center" wrapText="1"/>
    </xf>
    <xf numFmtId="168" fontId="7" fillId="3" borderId="5" xfId="0" applyNumberFormat="1" applyFont="1" applyFill="1" applyBorder="1" applyAlignment="1">
      <alignment horizontal="center" vertical="center"/>
    </xf>
    <xf numFmtId="168" fontId="7" fillId="3" borderId="6" xfId="0" applyNumberFormat="1" applyFont="1" applyFill="1" applyBorder="1" applyAlignment="1">
      <alignment horizontal="center" vertical="center"/>
    </xf>
    <xf numFmtId="168" fontId="7" fillId="5" borderId="13" xfId="0" applyNumberFormat="1" applyFont="1" applyFill="1" applyBorder="1" applyAlignment="1">
      <alignment horizontal="center" vertical="center" wrapText="1"/>
    </xf>
    <xf numFmtId="168" fontId="7" fillId="5" borderId="0" xfId="0" applyNumberFormat="1" applyFont="1" applyFill="1" applyBorder="1" applyAlignment="1">
      <alignment horizontal="center" vertical="center" wrapText="1"/>
    </xf>
    <xf numFmtId="1" fontId="10" fillId="0" borderId="2" xfId="2" applyNumberFormat="1" applyFont="1" applyFill="1" applyBorder="1" applyAlignment="1">
      <alignment horizontal="center" vertical="center"/>
    </xf>
    <xf numFmtId="168" fontId="10" fillId="0" borderId="3" xfId="2" applyNumberFormat="1" applyFont="1" applyFill="1" applyBorder="1" applyAlignment="1">
      <alignment horizontal="center" vertical="center"/>
    </xf>
    <xf numFmtId="9" fontId="10" fillId="0" borderId="3" xfId="2" applyFont="1" applyFill="1" applyBorder="1" applyAlignment="1">
      <alignment horizontal="center" vertical="center" wrapText="1"/>
    </xf>
    <xf numFmtId="170" fontId="10" fillId="0" borderId="3" xfId="0" applyNumberFormat="1" applyFont="1" applyFill="1" applyBorder="1" applyAlignment="1">
      <alignment horizontal="center" vertical="center" wrapText="1"/>
    </xf>
    <xf numFmtId="170" fontId="11" fillId="0" borderId="0" xfId="0" applyNumberFormat="1" applyFont="1" applyAlignment="1">
      <alignment horizontal="center" vertical="center"/>
    </xf>
    <xf numFmtId="0" fontId="0" fillId="6" borderId="0" xfId="0" applyFill="1" applyAlignment="1">
      <alignment horizontal="center"/>
    </xf>
    <xf numFmtId="172" fontId="10" fillId="0" borderId="0" xfId="0" applyNumberFormat="1" applyFont="1" applyFill="1" applyBorder="1" applyAlignment="1">
      <alignment horizontal="center" vertical="center" wrapText="1"/>
    </xf>
    <xf numFmtId="0" fontId="2" fillId="0" borderId="0" xfId="0" applyFont="1" applyFill="1"/>
    <xf numFmtId="1" fontId="11" fillId="0" borderId="0" xfId="0" applyNumberFormat="1" applyFont="1" applyFill="1" applyBorder="1" applyAlignment="1">
      <alignment horizontal="center" vertical="center"/>
    </xf>
    <xf numFmtId="171" fontId="11" fillId="0" borderId="0" xfId="1" applyNumberFormat="1" applyFont="1" applyFill="1" applyBorder="1" applyAlignment="1">
      <alignment horizontal="center" vertical="center"/>
    </xf>
    <xf numFmtId="3" fontId="0" fillId="0" borderId="0" xfId="0" applyNumberFormat="1" applyFill="1" applyBorder="1"/>
    <xf numFmtId="0" fontId="0" fillId="0" borderId="0" xfId="0" applyFill="1"/>
    <xf numFmtId="1" fontId="11" fillId="0" borderId="2" xfId="0" applyNumberFormat="1" applyFont="1" applyBorder="1" applyAlignment="1">
      <alignment horizontal="center" vertical="center"/>
    </xf>
    <xf numFmtId="1" fontId="12" fillId="0" borderId="0" xfId="0" applyNumberFormat="1" applyFont="1" applyBorder="1" applyAlignment="1">
      <alignment horizontal="center" vertical="center"/>
    </xf>
    <xf numFmtId="168" fontId="12" fillId="0" borderId="0" xfId="0" applyNumberFormat="1" applyFont="1" applyBorder="1" applyAlignment="1">
      <alignment horizontal="center" vertical="center"/>
    </xf>
    <xf numFmtId="3" fontId="12" fillId="0" borderId="0" xfId="0" applyNumberFormat="1" applyFont="1" applyBorder="1" applyAlignment="1">
      <alignment horizontal="center" vertical="center"/>
    </xf>
    <xf numFmtId="169" fontId="6" fillId="0" borderId="0" xfId="0" applyNumberFormat="1" applyFont="1" applyFill="1" applyBorder="1" applyAlignment="1">
      <alignment horizontal="center" vertical="center"/>
    </xf>
    <xf numFmtId="2" fontId="6" fillId="0" borderId="0" xfId="0" applyNumberFormat="1" applyFont="1" applyFill="1" applyBorder="1" applyAlignment="1">
      <alignment horizontal="center" vertical="center"/>
    </xf>
    <xf numFmtId="0" fontId="0" fillId="0" borderId="0" xfId="0" applyBorder="1"/>
    <xf numFmtId="168" fontId="7" fillId="5" borderId="15" xfId="0" applyNumberFormat="1" applyFont="1" applyFill="1" applyBorder="1" applyAlignment="1">
      <alignment horizontal="center" vertical="center" wrapText="1"/>
    </xf>
    <xf numFmtId="3" fontId="7" fillId="5" borderId="16" xfId="0" applyNumberFormat="1" applyFont="1" applyFill="1" applyBorder="1" applyAlignment="1">
      <alignment horizontal="center" vertical="center" wrapText="1"/>
    </xf>
    <xf numFmtId="168" fontId="7" fillId="5" borderId="16" xfId="0" applyNumberFormat="1" applyFont="1" applyFill="1" applyBorder="1" applyAlignment="1">
      <alignment horizontal="center" vertical="center" wrapText="1"/>
    </xf>
    <xf numFmtId="3" fontId="7" fillId="5" borderId="16" xfId="0" quotePrefix="1" applyNumberFormat="1" applyFont="1" applyFill="1" applyBorder="1" applyAlignment="1">
      <alignment horizontal="center" vertical="center" wrapText="1"/>
    </xf>
    <xf numFmtId="167" fontId="7" fillId="5" borderId="16" xfId="3" applyNumberFormat="1" applyFont="1" applyFill="1" applyBorder="1" applyAlignment="1">
      <alignment horizontal="center" vertical="center" wrapText="1"/>
    </xf>
    <xf numFmtId="173" fontId="10" fillId="0" borderId="0" xfId="0" applyNumberFormat="1" applyFont="1" applyFill="1" applyBorder="1" applyAlignment="1">
      <alignment horizontal="center" vertical="center" wrapText="1"/>
    </xf>
    <xf numFmtId="166" fontId="10" fillId="0" borderId="19" xfId="0" applyNumberFormat="1" applyFont="1" applyFill="1" applyBorder="1" applyAlignment="1">
      <alignment horizontal="center" vertical="center" wrapText="1"/>
    </xf>
    <xf numFmtId="3" fontId="10" fillId="0" borderId="19" xfId="0" applyNumberFormat="1" applyFont="1" applyFill="1" applyBorder="1" applyAlignment="1">
      <alignment horizontal="center" vertical="center" wrapText="1"/>
    </xf>
    <xf numFmtId="169" fontId="10" fillId="0" borderId="19" xfId="0" applyNumberFormat="1" applyFont="1" applyFill="1" applyBorder="1" applyAlignment="1">
      <alignment horizontal="center" vertical="center" wrapText="1"/>
    </xf>
    <xf numFmtId="168" fontId="0" fillId="0" borderId="0" xfId="0" applyNumberFormat="1"/>
    <xf numFmtId="0" fontId="0" fillId="0" borderId="0" xfId="0" applyBorder="1" applyAlignment="1">
      <alignment horizontal="center"/>
    </xf>
    <xf numFmtId="172" fontId="10" fillId="0" borderId="3" xfId="0" applyNumberFormat="1"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1" fontId="6" fillId="0" borderId="9"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7" fillId="2" borderId="1" xfId="0" applyFont="1" applyFill="1" applyBorder="1" applyAlignment="1">
      <alignment vertical="center"/>
    </xf>
    <xf numFmtId="0" fontId="7" fillId="3" borderId="36" xfId="0" applyFont="1" applyFill="1" applyBorder="1" applyAlignment="1">
      <alignment horizontal="center" vertical="center"/>
    </xf>
    <xf numFmtId="167" fontId="7" fillId="5" borderId="12" xfId="3" applyNumberFormat="1" applyFont="1" applyFill="1" applyBorder="1" applyAlignment="1">
      <alignment horizontal="center" vertical="center" wrapText="1"/>
    </xf>
    <xf numFmtId="169" fontId="10" fillId="0" borderId="1" xfId="0" applyNumberFormat="1" applyFont="1" applyFill="1" applyBorder="1" applyAlignment="1">
      <alignment horizontal="center" vertical="center" wrapText="1"/>
    </xf>
    <xf numFmtId="169" fontId="10" fillId="0" borderId="18" xfId="0" applyNumberFormat="1" applyFont="1" applyFill="1" applyBorder="1" applyAlignment="1">
      <alignment horizontal="center" vertical="center" wrapText="1"/>
    </xf>
    <xf numFmtId="169" fontId="10" fillId="0" borderId="12" xfId="0" applyNumberFormat="1" applyFont="1" applyFill="1" applyBorder="1" applyAlignment="1">
      <alignment horizontal="center" vertical="center" wrapText="1"/>
    </xf>
    <xf numFmtId="1" fontId="5" fillId="2" borderId="12" xfId="0" applyNumberFormat="1" applyFont="1" applyFill="1" applyBorder="1" applyAlignment="1">
      <alignment horizontal="center" wrapText="1"/>
    </xf>
    <xf numFmtId="1" fontId="5" fillId="0" borderId="1" xfId="0" applyNumberFormat="1" applyFont="1" applyFill="1" applyBorder="1" applyAlignment="1">
      <alignment horizontal="center" vertical="center" wrapText="1"/>
    </xf>
  </cellXfs>
  <cellStyles count="2429">
    <cellStyle name="$/MWh" xfId="4"/>
    <cellStyle name="*MB Hardwired" xfId="5"/>
    <cellStyle name="*MB Input Table Calc" xfId="6"/>
    <cellStyle name="*MB Normal" xfId="7"/>
    <cellStyle name="*MB Placeholder" xfId="8"/>
    <cellStyle name="?? [0]_VERA" xfId="9"/>
    <cellStyle name="?????_VERA" xfId="10"/>
    <cellStyle name="??_VERA" xfId="11"/>
    <cellStyle name="_x0010_“+ˆÉ•?pý¤" xfId="12"/>
    <cellStyle name="20% - Accent1 2" xfId="13"/>
    <cellStyle name="20% - Accent1 2 2" xfId="14"/>
    <cellStyle name="20% - Accent1 2 3" xfId="15"/>
    <cellStyle name="20% - Accent1 3 2" xfId="16"/>
    <cellStyle name="20% - Accent1 3 3" xfId="17"/>
    <cellStyle name="20% - Accent2 2" xfId="18"/>
    <cellStyle name="20% - Accent2 2 2" xfId="19"/>
    <cellStyle name="20% - Accent2 2 3" xfId="20"/>
    <cellStyle name="20% - Accent2 3 2" xfId="21"/>
    <cellStyle name="20% - Accent2 3 3" xfId="22"/>
    <cellStyle name="20% - Accent3 2" xfId="23"/>
    <cellStyle name="20% - Accent3 2 2" xfId="24"/>
    <cellStyle name="20% - Accent3 2 3" xfId="25"/>
    <cellStyle name="20% - Accent3 3 2" xfId="26"/>
    <cellStyle name="20% - Accent3 3 3" xfId="27"/>
    <cellStyle name="20% - Accent4 2" xfId="28"/>
    <cellStyle name="20% - Accent4 2 2" xfId="29"/>
    <cellStyle name="20% - Accent4 2 3" xfId="30"/>
    <cellStyle name="20% - Accent4 3 2" xfId="31"/>
    <cellStyle name="20% - Accent4 3 3" xfId="32"/>
    <cellStyle name="20% - Accent5 2" xfId="33"/>
    <cellStyle name="20% - Accent5 2 2" xfId="34"/>
    <cellStyle name="20% - Accent5 2 3" xfId="35"/>
    <cellStyle name="20% - Accent5 3 2" xfId="36"/>
    <cellStyle name="20% - Accent5 3 3" xfId="37"/>
    <cellStyle name="20% - Accent6 2" xfId="38"/>
    <cellStyle name="20% - Accent6 2 2" xfId="39"/>
    <cellStyle name="20% - Accent6 2 3" xfId="40"/>
    <cellStyle name="20% - Accent6 3 2" xfId="41"/>
    <cellStyle name="20% - Accent6 3 3" xfId="42"/>
    <cellStyle name="40% - Accent1 2" xfId="43"/>
    <cellStyle name="40% - Accent1 2 2" xfId="44"/>
    <cellStyle name="40% - Accent1 2 3" xfId="45"/>
    <cellStyle name="40% - Accent1 3 2" xfId="46"/>
    <cellStyle name="40% - Accent1 3 3" xfId="47"/>
    <cellStyle name="40% - Accent2 2" xfId="48"/>
    <cellStyle name="40% - Accent2 2 2" xfId="49"/>
    <cellStyle name="40% - Accent2 2 3" xfId="50"/>
    <cellStyle name="40% - Accent2 3 2" xfId="51"/>
    <cellStyle name="40% - Accent2 3 3" xfId="52"/>
    <cellStyle name="40% - Accent3 2" xfId="53"/>
    <cellStyle name="40% - Accent3 2 2" xfId="54"/>
    <cellStyle name="40% - Accent3 2 3" xfId="55"/>
    <cellStyle name="40% - Accent3 3 2" xfId="56"/>
    <cellStyle name="40% - Accent3 3 3" xfId="57"/>
    <cellStyle name="40% - Accent4 2" xfId="58"/>
    <cellStyle name="40% - Accent4 2 2" xfId="59"/>
    <cellStyle name="40% - Accent4 2 3" xfId="60"/>
    <cellStyle name="40% - Accent4 3 2" xfId="61"/>
    <cellStyle name="40% - Accent4 3 3" xfId="62"/>
    <cellStyle name="40% - Accent5 2" xfId="63"/>
    <cellStyle name="40% - Accent5 2 2" xfId="64"/>
    <cellStyle name="40% - Accent5 2 3" xfId="65"/>
    <cellStyle name="40% - Accent5 3 2" xfId="66"/>
    <cellStyle name="40% - Accent5 3 3" xfId="67"/>
    <cellStyle name="40% - Accent6 2" xfId="68"/>
    <cellStyle name="40% - Accent6 2 2" xfId="69"/>
    <cellStyle name="40% - Accent6 2 3" xfId="70"/>
    <cellStyle name="40% - Accent6 3 2" xfId="71"/>
    <cellStyle name="40% - Accent6 3 3" xfId="72"/>
    <cellStyle name="60% - Accent1 2" xfId="73"/>
    <cellStyle name="60% - Accent1 2 2" xfId="74"/>
    <cellStyle name="60% - Accent1 2 3" xfId="75"/>
    <cellStyle name="60% - Accent1 3 2" xfId="76"/>
    <cellStyle name="60% - Accent1 3 3" xfId="77"/>
    <cellStyle name="60% - Accent2 2" xfId="78"/>
    <cellStyle name="60% - Accent2 2 2" xfId="79"/>
    <cellStyle name="60% - Accent2 2 3" xfId="80"/>
    <cellStyle name="60% - Accent2 3 2" xfId="81"/>
    <cellStyle name="60% - Accent2 3 3" xfId="82"/>
    <cellStyle name="60% - Accent3 2" xfId="83"/>
    <cellStyle name="60% - Accent3 2 2" xfId="84"/>
    <cellStyle name="60% - Accent3 2 3" xfId="85"/>
    <cellStyle name="60% - Accent3 3 2" xfId="86"/>
    <cellStyle name="60% - Accent3 3 3" xfId="87"/>
    <cellStyle name="60% - Accent4 2" xfId="88"/>
    <cellStyle name="60% - Accent4 2 2" xfId="89"/>
    <cellStyle name="60% - Accent4 2 3" xfId="90"/>
    <cellStyle name="60% - Accent4 3 2" xfId="91"/>
    <cellStyle name="60% - Accent4 3 3" xfId="92"/>
    <cellStyle name="60% - Accent5 2" xfId="93"/>
    <cellStyle name="60% - Accent5 2 2" xfId="94"/>
    <cellStyle name="60% - Accent5 2 3" xfId="95"/>
    <cellStyle name="60% - Accent5 3 2" xfId="96"/>
    <cellStyle name="60% - Accent5 3 3" xfId="97"/>
    <cellStyle name="60% - Accent6 2" xfId="98"/>
    <cellStyle name="60% - Accent6 2 2" xfId="99"/>
    <cellStyle name="60% - Accent6 2 3" xfId="100"/>
    <cellStyle name="60% - Accent6 3 2" xfId="101"/>
    <cellStyle name="60% - Accent6 3 3" xfId="102"/>
    <cellStyle name="Accent1 - 20%" xfId="103"/>
    <cellStyle name="Accent1 - 20% 2" xfId="104"/>
    <cellStyle name="Accent1 - 20% 3" xfId="105"/>
    <cellStyle name="Accent1 - 40%" xfId="106"/>
    <cellStyle name="Accent1 - 40% 2" xfId="107"/>
    <cellStyle name="Accent1 - 40% 3" xfId="108"/>
    <cellStyle name="Accent1 - 60%" xfId="109"/>
    <cellStyle name="Accent1 2" xfId="110"/>
    <cellStyle name="Accent1 2 2" xfId="111"/>
    <cellStyle name="Accent1 2 3" xfId="112"/>
    <cellStyle name="Accent1 3" xfId="113"/>
    <cellStyle name="Accent1 3 2" xfId="114"/>
    <cellStyle name="Accent1 3 3" xfId="115"/>
    <cellStyle name="Accent1 4" xfId="116"/>
    <cellStyle name="Accent2 - 20%" xfId="117"/>
    <cellStyle name="Accent2 - 20% 2" xfId="118"/>
    <cellStyle name="Accent2 - 20% 3" xfId="119"/>
    <cellStyle name="Accent2 - 40%" xfId="120"/>
    <cellStyle name="Accent2 - 40% 2" xfId="121"/>
    <cellStyle name="Accent2 - 40% 3" xfId="122"/>
    <cellStyle name="Accent2 - 60%" xfId="123"/>
    <cellStyle name="Accent2 2" xfId="124"/>
    <cellStyle name="Accent2 2 2" xfId="125"/>
    <cellStyle name="Accent2 2 3" xfId="126"/>
    <cellStyle name="Accent2 3" xfId="127"/>
    <cellStyle name="Accent2 3 2" xfId="128"/>
    <cellStyle name="Accent2 3 3" xfId="129"/>
    <cellStyle name="Accent2 4" xfId="130"/>
    <cellStyle name="Accent3 - 20%" xfId="131"/>
    <cellStyle name="Accent3 - 20% 2" xfId="132"/>
    <cellStyle name="Accent3 - 20% 3" xfId="133"/>
    <cellStyle name="Accent3 - 40%" xfId="134"/>
    <cellStyle name="Accent3 - 40% 2" xfId="135"/>
    <cellStyle name="Accent3 - 40% 3" xfId="136"/>
    <cellStyle name="Accent3 - 60%" xfId="137"/>
    <cellStyle name="Accent3 2" xfId="138"/>
    <cellStyle name="Accent3 2 2" xfId="139"/>
    <cellStyle name="Accent3 2 3" xfId="140"/>
    <cellStyle name="Accent3 3" xfId="141"/>
    <cellStyle name="Accent3 3 2" xfId="142"/>
    <cellStyle name="Accent3 3 3" xfId="143"/>
    <cellStyle name="Accent3 4" xfId="144"/>
    <cellStyle name="Accent4 - 20%" xfId="145"/>
    <cellStyle name="Accent4 - 20% 2" xfId="146"/>
    <cellStyle name="Accent4 - 20% 3" xfId="147"/>
    <cellStyle name="Accent4 - 40%" xfId="148"/>
    <cellStyle name="Accent4 - 40% 2" xfId="149"/>
    <cellStyle name="Accent4 - 40% 3" xfId="150"/>
    <cellStyle name="Accent4 - 60%" xfId="151"/>
    <cellStyle name="Accent4 2" xfId="152"/>
    <cellStyle name="Accent4 2 2" xfId="153"/>
    <cellStyle name="Accent4 2 3" xfId="154"/>
    <cellStyle name="Accent4 3" xfId="155"/>
    <cellStyle name="Accent4 3 2" xfId="156"/>
    <cellStyle name="Accent4 3 3" xfId="157"/>
    <cellStyle name="Accent4 4" xfId="158"/>
    <cellStyle name="Accent5 - 20%" xfId="159"/>
    <cellStyle name="Accent5 - 20% 2" xfId="160"/>
    <cellStyle name="Accent5 - 20% 3" xfId="161"/>
    <cellStyle name="Accent5 - 40%" xfId="162"/>
    <cellStyle name="Accent5 - 40% 2" xfId="163"/>
    <cellStyle name="Accent5 - 40% 3" xfId="164"/>
    <cellStyle name="Accent5 - 60%" xfId="165"/>
    <cellStyle name="Accent5 2" xfId="166"/>
    <cellStyle name="Accent5 2 2" xfId="167"/>
    <cellStyle name="Accent5 2 3" xfId="168"/>
    <cellStyle name="Accent5 3" xfId="169"/>
    <cellStyle name="Accent5 3 2" xfId="170"/>
    <cellStyle name="Accent5 3 3" xfId="171"/>
    <cellStyle name="Accent5 4" xfId="172"/>
    <cellStyle name="Accent6 - 20%" xfId="173"/>
    <cellStyle name="Accent6 - 20% 2" xfId="174"/>
    <cellStyle name="Accent6 - 20% 3" xfId="175"/>
    <cellStyle name="Accent6 - 40%" xfId="176"/>
    <cellStyle name="Accent6 - 40% 2" xfId="177"/>
    <cellStyle name="Accent6 - 40% 3" xfId="178"/>
    <cellStyle name="Accent6 - 60%" xfId="179"/>
    <cellStyle name="Accent6 2" xfId="180"/>
    <cellStyle name="Accent6 2 2" xfId="181"/>
    <cellStyle name="Accent6 2 3" xfId="182"/>
    <cellStyle name="Accent6 3" xfId="183"/>
    <cellStyle name="Accent6 3 2" xfId="184"/>
    <cellStyle name="Accent6 3 3" xfId="185"/>
    <cellStyle name="Accent6 4" xfId="186"/>
    <cellStyle name="Actual" xfId="187"/>
    <cellStyle name="Actual Date" xfId="188"/>
    <cellStyle name="Bad 2" xfId="189"/>
    <cellStyle name="Bad 2 2" xfId="190"/>
    <cellStyle name="Bad 2 3" xfId="191"/>
    <cellStyle name="Bad 3 2" xfId="192"/>
    <cellStyle name="Bad 3 3" xfId="193"/>
    <cellStyle name="basic" xfId="194"/>
    <cellStyle name="Calc Currency (0)" xfId="195"/>
    <cellStyle name="Calculation 2" xfId="196"/>
    <cellStyle name="Calculation 2 2" xfId="197"/>
    <cellStyle name="Calculation 2 3" xfId="198"/>
    <cellStyle name="Calculation 3 2" xfId="199"/>
    <cellStyle name="Calculation 3 3" xfId="200"/>
    <cellStyle name="Check Cell 2" xfId="201"/>
    <cellStyle name="Check Cell 2 2" xfId="202"/>
    <cellStyle name="Check Cell 2 3" xfId="203"/>
    <cellStyle name="Check Cell 3 2" xfId="204"/>
    <cellStyle name="Check Cell 3 3" xfId="205"/>
    <cellStyle name="Comma" xfId="1" builtinId="3"/>
    <cellStyle name="Comma  - Style1" xfId="206"/>
    <cellStyle name="Comma  - Style2" xfId="207"/>
    <cellStyle name="Comma  - Style3" xfId="208"/>
    <cellStyle name="Comma  - Style4" xfId="209"/>
    <cellStyle name="Comma  - Style5" xfId="210"/>
    <cellStyle name="Comma  - Style6" xfId="211"/>
    <cellStyle name="Comma  - Style7" xfId="212"/>
    <cellStyle name="Comma  - Style8" xfId="213"/>
    <cellStyle name="Comma 10" xfId="214"/>
    <cellStyle name="Comma 11" xfId="215"/>
    <cellStyle name="Comma 12" xfId="216"/>
    <cellStyle name="Comma 13" xfId="217"/>
    <cellStyle name="Comma 16" xfId="218"/>
    <cellStyle name="Comma 18" xfId="219"/>
    <cellStyle name="Comma 19" xfId="220"/>
    <cellStyle name="Comma 2" xfId="221"/>
    <cellStyle name="Comma 2 2" xfId="222"/>
    <cellStyle name="Comma 2 3" xfId="223"/>
    <cellStyle name="Comma 2 4" xfId="224"/>
    <cellStyle name="Comma 2 5" xfId="225"/>
    <cellStyle name="Comma 2 6" xfId="226"/>
    <cellStyle name="Comma 22" xfId="227"/>
    <cellStyle name="Comma 23" xfId="228"/>
    <cellStyle name="Comma 24" xfId="229"/>
    <cellStyle name="Comma 25" xfId="230"/>
    <cellStyle name="Comma 26" xfId="231"/>
    <cellStyle name="Comma 27" xfId="232"/>
    <cellStyle name="Comma 28" xfId="233"/>
    <cellStyle name="Comma 29" xfId="234"/>
    <cellStyle name="Comma 3" xfId="235"/>
    <cellStyle name="Comma 3 2" xfId="236"/>
    <cellStyle name="Comma 3 3" xfId="237"/>
    <cellStyle name="Comma 3 4" xfId="238"/>
    <cellStyle name="Comma 3 5" xfId="239"/>
    <cellStyle name="Comma 3 6" xfId="240"/>
    <cellStyle name="Comma 34" xfId="241"/>
    <cellStyle name="Comma 4" xfId="242"/>
    <cellStyle name="Comma 4 2" xfId="3"/>
    <cellStyle name="Comma 4 3" xfId="243"/>
    <cellStyle name="Comma 4 4" xfId="244"/>
    <cellStyle name="Comma 4 5" xfId="245"/>
    <cellStyle name="Comma 4 6" xfId="246"/>
    <cellStyle name="Comma 4 7" xfId="247"/>
    <cellStyle name="Comma 5" xfId="248"/>
    <cellStyle name="Comma 5 2" xfId="249"/>
    <cellStyle name="Comma 6" xfId="250"/>
    <cellStyle name="Comma 7" xfId="251"/>
    <cellStyle name="Comma 8" xfId="252"/>
    <cellStyle name="Comma 9" xfId="253"/>
    <cellStyle name="Comma0" xfId="254"/>
    <cellStyle name="Copied" xfId="255"/>
    <cellStyle name="Currency [$0]" xfId="256"/>
    <cellStyle name="Currency [£0]" xfId="257"/>
    <cellStyle name="Currency 10" xfId="258"/>
    <cellStyle name="Currency 11" xfId="259"/>
    <cellStyle name="Currency 18" xfId="260"/>
    <cellStyle name="Currency 19" xfId="261"/>
    <cellStyle name="Currency 2" xfId="262"/>
    <cellStyle name="Currency 2 10" xfId="263"/>
    <cellStyle name="Currency 2 2" xfId="264"/>
    <cellStyle name="Currency 2 3" xfId="265"/>
    <cellStyle name="Currency 2 4" xfId="266"/>
    <cellStyle name="Currency 2 5" xfId="267"/>
    <cellStyle name="Currency 2 6" xfId="268"/>
    <cellStyle name="Currency 2 7" xfId="269"/>
    <cellStyle name="Currency 2 8" xfId="270"/>
    <cellStyle name="Currency 2 9" xfId="271"/>
    <cellStyle name="Currency 3" xfId="272"/>
    <cellStyle name="Currency 3 2" xfId="273"/>
    <cellStyle name="Currency 4" xfId="274"/>
    <cellStyle name="Currency 4 2" xfId="275"/>
    <cellStyle name="Currency 4 3" xfId="276"/>
    <cellStyle name="Currency 4 4" xfId="277"/>
    <cellStyle name="Currency 4 5" xfId="278"/>
    <cellStyle name="Currency 5" xfId="279"/>
    <cellStyle name="Currency 6" xfId="280"/>
    <cellStyle name="Currency 7" xfId="281"/>
    <cellStyle name="Currency 8" xfId="282"/>
    <cellStyle name="Currency 9" xfId="283"/>
    <cellStyle name="Currency0" xfId="284"/>
    <cellStyle name="Date" xfId="285"/>
    <cellStyle name="Dollars &amp; Cents" xfId="286"/>
    <cellStyle name="Emphasis 1" xfId="287"/>
    <cellStyle name="Emphasis 2" xfId="288"/>
    <cellStyle name="Emphasis 3" xfId="289"/>
    <cellStyle name="Entered" xfId="290"/>
    <cellStyle name="Euro" xfId="291"/>
    <cellStyle name="Excel Built-in Normal" xfId="292"/>
    <cellStyle name="Explanatory Text 2" xfId="293"/>
    <cellStyle name="Explanatory Text 2 2" xfId="294"/>
    <cellStyle name="Explanatory Text 2 3" xfId="295"/>
    <cellStyle name="Explanatory Text 3 2" xfId="296"/>
    <cellStyle name="Explanatory Text 3 3" xfId="297"/>
    <cellStyle name="Fixed" xfId="298"/>
    <cellStyle name="Forecast" xfId="299"/>
    <cellStyle name="fred" xfId="300"/>
    <cellStyle name="Fred%" xfId="301"/>
    <cellStyle name="Good 2" xfId="302"/>
    <cellStyle name="Good 2 2" xfId="303"/>
    <cellStyle name="Good 2 3" xfId="304"/>
    <cellStyle name="Good 3 2" xfId="305"/>
    <cellStyle name="Good 3 3" xfId="306"/>
    <cellStyle name="Grey" xfId="307"/>
    <cellStyle name="Header" xfId="308"/>
    <cellStyle name="HEADER 2" xfId="309"/>
    <cellStyle name="Header1" xfId="310"/>
    <cellStyle name="Header2" xfId="311"/>
    <cellStyle name="Heading 1 2" xfId="312"/>
    <cellStyle name="Heading 1 2 2" xfId="313"/>
    <cellStyle name="Heading 1 2 3" xfId="314"/>
    <cellStyle name="Heading 1 3 2" xfId="315"/>
    <cellStyle name="Heading 1 3 3" xfId="316"/>
    <cellStyle name="Heading 2 2" xfId="317"/>
    <cellStyle name="Heading 2 2 2" xfId="318"/>
    <cellStyle name="Heading 2 2 3" xfId="319"/>
    <cellStyle name="Heading 2 3 2" xfId="320"/>
    <cellStyle name="Heading 2 3 3" xfId="321"/>
    <cellStyle name="Heading 3 2" xfId="322"/>
    <cellStyle name="Heading 3 2 2" xfId="323"/>
    <cellStyle name="Heading 3 2 3" xfId="324"/>
    <cellStyle name="Heading 3 3 2" xfId="325"/>
    <cellStyle name="Heading 3 3 3" xfId="326"/>
    <cellStyle name="Heading 4 2" xfId="327"/>
    <cellStyle name="Heading 4 2 2" xfId="328"/>
    <cellStyle name="Heading 4 2 3" xfId="329"/>
    <cellStyle name="Heading 4 3 2" xfId="330"/>
    <cellStyle name="Heading 4 3 3" xfId="331"/>
    <cellStyle name="Heading1" xfId="332"/>
    <cellStyle name="Heading2" xfId="333"/>
    <cellStyle name="HIGHLIGHT" xfId="334"/>
    <cellStyle name="Input [yellow]" xfId="335"/>
    <cellStyle name="Input 2" xfId="336"/>
    <cellStyle name="Input 2 2" xfId="337"/>
    <cellStyle name="Input 2 3" xfId="338"/>
    <cellStyle name="Input 3" xfId="339"/>
    <cellStyle name="Input 3 2" xfId="340"/>
    <cellStyle name="Input 3 3" xfId="341"/>
    <cellStyle name="Linked Cell 2" xfId="342"/>
    <cellStyle name="Linked Cell 2 2" xfId="343"/>
    <cellStyle name="Linked Cell 2 3" xfId="344"/>
    <cellStyle name="Linked Cell 3 2" xfId="345"/>
    <cellStyle name="Linked Cell 3 3" xfId="346"/>
    <cellStyle name="Neutral 2" xfId="347"/>
    <cellStyle name="Neutral 2 2" xfId="348"/>
    <cellStyle name="Neutral 2 3" xfId="349"/>
    <cellStyle name="Neutral 3 2" xfId="350"/>
    <cellStyle name="Neutral 3 3" xfId="351"/>
    <cellStyle name="no dec" xfId="352"/>
    <cellStyle name="Normal" xfId="0" builtinId="0"/>
    <cellStyle name="Normal - Style1" xfId="353"/>
    <cellStyle name="Normal - Style2" xfId="354"/>
    <cellStyle name="Normal - Style3" xfId="355"/>
    <cellStyle name="Normal - Style4" xfId="356"/>
    <cellStyle name="Normal - Style5" xfId="357"/>
    <cellStyle name="Normal - Style6" xfId="358"/>
    <cellStyle name="Normal - Style7" xfId="359"/>
    <cellStyle name="Normal - Style8" xfId="360"/>
    <cellStyle name="Normal 10" xfId="361"/>
    <cellStyle name="Normal 10 2" xfId="362"/>
    <cellStyle name="Normal 10 3" xfId="363"/>
    <cellStyle name="Normal 11" xfId="364"/>
    <cellStyle name="Normal 12" xfId="365"/>
    <cellStyle name="Normal 13" xfId="366"/>
    <cellStyle name="Normal 13 2" xfId="367"/>
    <cellStyle name="Normal 13 3" xfId="368"/>
    <cellStyle name="Normal 14" xfId="369"/>
    <cellStyle name="Normal 14 2" xfId="370"/>
    <cellStyle name="Normal 14 3" xfId="371"/>
    <cellStyle name="Normal 15" xfId="372"/>
    <cellStyle name="Normal 15 2" xfId="373"/>
    <cellStyle name="Normal 15 3" xfId="374"/>
    <cellStyle name="Normal 16" xfId="375"/>
    <cellStyle name="Normal 16 2" xfId="376"/>
    <cellStyle name="Normal 17" xfId="377"/>
    <cellStyle name="Normal 17 2" xfId="378"/>
    <cellStyle name="Normal 18" xfId="379"/>
    <cellStyle name="Normal 19" xfId="380"/>
    <cellStyle name="Normal 2" xfId="381"/>
    <cellStyle name="Normal 2 10" xfId="382"/>
    <cellStyle name="Normal 2 10 10" xfId="383"/>
    <cellStyle name="Normal 2 10 11" xfId="384"/>
    <cellStyle name="Normal 2 10 12" xfId="385"/>
    <cellStyle name="Normal 2 10 13" xfId="386"/>
    <cellStyle name="Normal 2 10 14" xfId="387"/>
    <cellStyle name="Normal 2 10 15" xfId="388"/>
    <cellStyle name="Normal 2 10 16" xfId="389"/>
    <cellStyle name="Normal 2 10 17" xfId="390"/>
    <cellStyle name="Normal 2 10 18" xfId="391"/>
    <cellStyle name="Normal 2 10 19" xfId="392"/>
    <cellStyle name="Normal 2 10 2" xfId="393"/>
    <cellStyle name="Normal 2 10 20" xfId="394"/>
    <cellStyle name="Normal 2 10 21" xfId="395"/>
    <cellStyle name="Normal 2 10 22" xfId="396"/>
    <cellStyle name="Normal 2 10 23" xfId="397"/>
    <cellStyle name="Normal 2 10 3" xfId="398"/>
    <cellStyle name="Normal 2 10 4" xfId="399"/>
    <cellStyle name="Normal 2 10 5" xfId="400"/>
    <cellStyle name="Normal 2 10 6" xfId="401"/>
    <cellStyle name="Normal 2 10 7" xfId="402"/>
    <cellStyle name="Normal 2 10 8" xfId="403"/>
    <cellStyle name="Normal 2 10 9" xfId="404"/>
    <cellStyle name="Normal 2 11" xfId="405"/>
    <cellStyle name="Normal 2 11 10" xfId="406"/>
    <cellStyle name="Normal 2 11 11" xfId="407"/>
    <cellStyle name="Normal 2 11 12" xfId="408"/>
    <cellStyle name="Normal 2 11 13" xfId="409"/>
    <cellStyle name="Normal 2 11 14" xfId="410"/>
    <cellStyle name="Normal 2 11 15" xfId="411"/>
    <cellStyle name="Normal 2 11 16" xfId="412"/>
    <cellStyle name="Normal 2 11 17" xfId="413"/>
    <cellStyle name="Normal 2 11 18" xfId="414"/>
    <cellStyle name="Normal 2 11 19" xfId="415"/>
    <cellStyle name="Normal 2 11 2" xfId="416"/>
    <cellStyle name="Normal 2 11 20" xfId="417"/>
    <cellStyle name="Normal 2 11 21" xfId="418"/>
    <cellStyle name="Normal 2 11 22" xfId="419"/>
    <cellStyle name="Normal 2 11 23" xfId="420"/>
    <cellStyle name="Normal 2 11 3" xfId="421"/>
    <cellStyle name="Normal 2 11 4" xfId="422"/>
    <cellStyle name="Normal 2 11 5" xfId="423"/>
    <cellStyle name="Normal 2 11 6" xfId="424"/>
    <cellStyle name="Normal 2 11 7" xfId="425"/>
    <cellStyle name="Normal 2 11 8" xfId="426"/>
    <cellStyle name="Normal 2 11 9" xfId="427"/>
    <cellStyle name="Normal 2 12" xfId="428"/>
    <cellStyle name="Normal 2 12 10" xfId="429"/>
    <cellStyle name="Normal 2 12 11" xfId="430"/>
    <cellStyle name="Normal 2 12 12" xfId="431"/>
    <cellStyle name="Normal 2 12 13" xfId="432"/>
    <cellStyle name="Normal 2 12 14" xfId="433"/>
    <cellStyle name="Normal 2 12 15" xfId="434"/>
    <cellStyle name="Normal 2 12 16" xfId="435"/>
    <cellStyle name="Normal 2 12 17" xfId="436"/>
    <cellStyle name="Normal 2 12 18" xfId="437"/>
    <cellStyle name="Normal 2 12 19" xfId="438"/>
    <cellStyle name="Normal 2 12 2" xfId="439"/>
    <cellStyle name="Normal 2 12 20" xfId="440"/>
    <cellStyle name="Normal 2 12 21" xfId="441"/>
    <cellStyle name="Normal 2 12 22" xfId="442"/>
    <cellStyle name="Normal 2 12 23" xfId="443"/>
    <cellStyle name="Normal 2 12 3" xfId="444"/>
    <cellStyle name="Normal 2 12 4" xfId="445"/>
    <cellStyle name="Normal 2 12 5" xfId="446"/>
    <cellStyle name="Normal 2 12 6" xfId="447"/>
    <cellStyle name="Normal 2 12 7" xfId="448"/>
    <cellStyle name="Normal 2 12 8" xfId="449"/>
    <cellStyle name="Normal 2 12 9" xfId="450"/>
    <cellStyle name="Normal 2 13" xfId="451"/>
    <cellStyle name="Normal 2 13 10" xfId="452"/>
    <cellStyle name="Normal 2 13 11" xfId="453"/>
    <cellStyle name="Normal 2 13 12" xfId="454"/>
    <cellStyle name="Normal 2 13 13" xfId="455"/>
    <cellStyle name="Normal 2 13 14" xfId="456"/>
    <cellStyle name="Normal 2 13 15" xfId="457"/>
    <cellStyle name="Normal 2 13 16" xfId="458"/>
    <cellStyle name="Normal 2 13 17" xfId="459"/>
    <cellStyle name="Normal 2 13 18" xfId="460"/>
    <cellStyle name="Normal 2 13 19" xfId="461"/>
    <cellStyle name="Normal 2 13 2" xfId="462"/>
    <cellStyle name="Normal 2 13 20" xfId="463"/>
    <cellStyle name="Normal 2 13 21" xfId="464"/>
    <cellStyle name="Normal 2 13 22" xfId="465"/>
    <cellStyle name="Normal 2 13 23" xfId="466"/>
    <cellStyle name="Normal 2 13 3" xfId="467"/>
    <cellStyle name="Normal 2 13 4" xfId="468"/>
    <cellStyle name="Normal 2 13 5" xfId="469"/>
    <cellStyle name="Normal 2 13 6" xfId="470"/>
    <cellStyle name="Normal 2 13 7" xfId="471"/>
    <cellStyle name="Normal 2 13 8" xfId="472"/>
    <cellStyle name="Normal 2 13 9" xfId="473"/>
    <cellStyle name="Normal 2 14" xfId="474"/>
    <cellStyle name="Normal 2 14 10" xfId="475"/>
    <cellStyle name="Normal 2 14 11" xfId="476"/>
    <cellStyle name="Normal 2 14 12" xfId="477"/>
    <cellStyle name="Normal 2 14 13" xfId="478"/>
    <cellStyle name="Normal 2 14 14" xfId="479"/>
    <cellStyle name="Normal 2 14 15" xfId="480"/>
    <cellStyle name="Normal 2 14 16" xfId="481"/>
    <cellStyle name="Normal 2 14 17" xfId="482"/>
    <cellStyle name="Normal 2 14 18" xfId="483"/>
    <cellStyle name="Normal 2 14 19" xfId="484"/>
    <cellStyle name="Normal 2 14 2" xfId="485"/>
    <cellStyle name="Normal 2 14 20" xfId="486"/>
    <cellStyle name="Normal 2 14 21" xfId="487"/>
    <cellStyle name="Normal 2 14 22" xfId="488"/>
    <cellStyle name="Normal 2 14 23" xfId="489"/>
    <cellStyle name="Normal 2 14 3" xfId="490"/>
    <cellStyle name="Normal 2 14 4" xfId="491"/>
    <cellStyle name="Normal 2 14 5" xfId="492"/>
    <cellStyle name="Normal 2 14 6" xfId="493"/>
    <cellStyle name="Normal 2 14 7" xfId="494"/>
    <cellStyle name="Normal 2 14 8" xfId="495"/>
    <cellStyle name="Normal 2 14 9" xfId="496"/>
    <cellStyle name="Normal 2 15" xfId="497"/>
    <cellStyle name="Normal 2 15 10" xfId="498"/>
    <cellStyle name="Normal 2 15 11" xfId="499"/>
    <cellStyle name="Normal 2 15 12" xfId="500"/>
    <cellStyle name="Normal 2 15 13" xfId="501"/>
    <cellStyle name="Normal 2 15 14" xfId="502"/>
    <cellStyle name="Normal 2 15 15" xfId="503"/>
    <cellStyle name="Normal 2 15 16" xfId="504"/>
    <cellStyle name="Normal 2 15 17" xfId="505"/>
    <cellStyle name="Normal 2 15 18" xfId="506"/>
    <cellStyle name="Normal 2 15 19" xfId="507"/>
    <cellStyle name="Normal 2 15 2" xfId="508"/>
    <cellStyle name="Normal 2 15 20" xfId="509"/>
    <cellStyle name="Normal 2 15 21" xfId="510"/>
    <cellStyle name="Normal 2 15 22" xfId="511"/>
    <cellStyle name="Normal 2 15 23" xfId="512"/>
    <cellStyle name="Normal 2 15 3" xfId="513"/>
    <cellStyle name="Normal 2 15 4" xfId="514"/>
    <cellStyle name="Normal 2 15 5" xfId="515"/>
    <cellStyle name="Normal 2 15 6" xfId="516"/>
    <cellStyle name="Normal 2 15 7" xfId="517"/>
    <cellStyle name="Normal 2 15 8" xfId="518"/>
    <cellStyle name="Normal 2 15 9" xfId="519"/>
    <cellStyle name="Normal 2 16" xfId="520"/>
    <cellStyle name="Normal 2 16 10" xfId="521"/>
    <cellStyle name="Normal 2 16 11" xfId="522"/>
    <cellStyle name="Normal 2 16 12" xfId="523"/>
    <cellStyle name="Normal 2 16 13" xfId="524"/>
    <cellStyle name="Normal 2 16 14" xfId="525"/>
    <cellStyle name="Normal 2 16 15" xfId="526"/>
    <cellStyle name="Normal 2 16 16" xfId="527"/>
    <cellStyle name="Normal 2 16 17" xfId="528"/>
    <cellStyle name="Normal 2 16 18" xfId="529"/>
    <cellStyle name="Normal 2 16 19" xfId="530"/>
    <cellStyle name="Normal 2 16 2" xfId="531"/>
    <cellStyle name="Normal 2 16 20" xfId="532"/>
    <cellStyle name="Normal 2 16 21" xfId="533"/>
    <cellStyle name="Normal 2 16 22" xfId="534"/>
    <cellStyle name="Normal 2 16 23" xfId="535"/>
    <cellStyle name="Normal 2 16 3" xfId="536"/>
    <cellStyle name="Normal 2 16 4" xfId="537"/>
    <cellStyle name="Normal 2 16 5" xfId="538"/>
    <cellStyle name="Normal 2 16 6" xfId="539"/>
    <cellStyle name="Normal 2 16 7" xfId="540"/>
    <cellStyle name="Normal 2 16 8" xfId="541"/>
    <cellStyle name="Normal 2 16 9" xfId="542"/>
    <cellStyle name="Normal 2 17" xfId="543"/>
    <cellStyle name="Normal 2 17 10" xfId="544"/>
    <cellStyle name="Normal 2 17 11" xfId="545"/>
    <cellStyle name="Normal 2 17 12" xfId="546"/>
    <cellStyle name="Normal 2 17 13" xfId="547"/>
    <cellStyle name="Normal 2 17 14" xfId="548"/>
    <cellStyle name="Normal 2 17 15" xfId="549"/>
    <cellStyle name="Normal 2 17 16" xfId="550"/>
    <cellStyle name="Normal 2 17 17" xfId="551"/>
    <cellStyle name="Normal 2 17 18" xfId="552"/>
    <cellStyle name="Normal 2 17 19" xfId="553"/>
    <cellStyle name="Normal 2 17 2" xfId="554"/>
    <cellStyle name="Normal 2 17 20" xfId="555"/>
    <cellStyle name="Normal 2 17 21" xfId="556"/>
    <cellStyle name="Normal 2 17 22" xfId="557"/>
    <cellStyle name="Normal 2 17 23" xfId="558"/>
    <cellStyle name="Normal 2 17 3" xfId="559"/>
    <cellStyle name="Normal 2 17 4" xfId="560"/>
    <cellStyle name="Normal 2 17 5" xfId="561"/>
    <cellStyle name="Normal 2 17 6" xfId="562"/>
    <cellStyle name="Normal 2 17 7" xfId="563"/>
    <cellStyle name="Normal 2 17 8" xfId="564"/>
    <cellStyle name="Normal 2 17 9" xfId="565"/>
    <cellStyle name="Normal 2 18" xfId="566"/>
    <cellStyle name="Normal 2 18 10" xfId="567"/>
    <cellStyle name="Normal 2 18 11" xfId="568"/>
    <cellStyle name="Normal 2 18 12" xfId="569"/>
    <cellStyle name="Normal 2 18 13" xfId="570"/>
    <cellStyle name="Normal 2 18 14" xfId="571"/>
    <cellStyle name="Normal 2 18 15" xfId="572"/>
    <cellStyle name="Normal 2 18 16" xfId="573"/>
    <cellStyle name="Normal 2 18 17" xfId="574"/>
    <cellStyle name="Normal 2 18 18" xfId="575"/>
    <cellStyle name="Normal 2 18 19" xfId="576"/>
    <cellStyle name="Normal 2 18 2" xfId="577"/>
    <cellStyle name="Normal 2 18 20" xfId="578"/>
    <cellStyle name="Normal 2 18 21" xfId="579"/>
    <cellStyle name="Normal 2 18 22" xfId="580"/>
    <cellStyle name="Normal 2 18 23" xfId="581"/>
    <cellStyle name="Normal 2 18 3" xfId="582"/>
    <cellStyle name="Normal 2 18 4" xfId="583"/>
    <cellStyle name="Normal 2 18 5" xfId="584"/>
    <cellStyle name="Normal 2 18 6" xfId="585"/>
    <cellStyle name="Normal 2 18 7" xfId="586"/>
    <cellStyle name="Normal 2 18 8" xfId="587"/>
    <cellStyle name="Normal 2 18 9" xfId="588"/>
    <cellStyle name="Normal 2 19" xfId="589"/>
    <cellStyle name="Normal 2 19 10" xfId="590"/>
    <cellStyle name="Normal 2 19 11" xfId="591"/>
    <cellStyle name="Normal 2 19 12" xfId="592"/>
    <cellStyle name="Normal 2 19 13" xfId="593"/>
    <cellStyle name="Normal 2 19 14" xfId="594"/>
    <cellStyle name="Normal 2 19 15" xfId="595"/>
    <cellStyle name="Normal 2 19 16" xfId="596"/>
    <cellStyle name="Normal 2 19 17" xfId="597"/>
    <cellStyle name="Normal 2 19 18" xfId="598"/>
    <cellStyle name="Normal 2 19 19" xfId="599"/>
    <cellStyle name="Normal 2 19 2" xfId="600"/>
    <cellStyle name="Normal 2 19 20" xfId="601"/>
    <cellStyle name="Normal 2 19 21" xfId="602"/>
    <cellStyle name="Normal 2 19 22" xfId="603"/>
    <cellStyle name="Normal 2 19 23" xfId="604"/>
    <cellStyle name="Normal 2 19 3" xfId="605"/>
    <cellStyle name="Normal 2 19 4" xfId="606"/>
    <cellStyle name="Normal 2 19 5" xfId="607"/>
    <cellStyle name="Normal 2 19 6" xfId="608"/>
    <cellStyle name="Normal 2 19 7" xfId="609"/>
    <cellStyle name="Normal 2 19 8" xfId="610"/>
    <cellStyle name="Normal 2 19 9" xfId="611"/>
    <cellStyle name="Normal 2 2" xfId="612"/>
    <cellStyle name="Normal 2 2 2" xfId="613"/>
    <cellStyle name="Normal 2 20" xfId="614"/>
    <cellStyle name="Normal 2 20 10" xfId="615"/>
    <cellStyle name="Normal 2 20 11" xfId="616"/>
    <cellStyle name="Normal 2 20 12" xfId="617"/>
    <cellStyle name="Normal 2 20 13" xfId="618"/>
    <cellStyle name="Normal 2 20 14" xfId="619"/>
    <cellStyle name="Normal 2 20 15" xfId="620"/>
    <cellStyle name="Normal 2 20 16" xfId="621"/>
    <cellStyle name="Normal 2 20 17" xfId="622"/>
    <cellStyle name="Normal 2 20 18" xfId="623"/>
    <cellStyle name="Normal 2 20 19" xfId="624"/>
    <cellStyle name="Normal 2 20 2" xfId="625"/>
    <cellStyle name="Normal 2 20 20" xfId="626"/>
    <cellStyle name="Normal 2 20 21" xfId="627"/>
    <cellStyle name="Normal 2 20 22" xfId="628"/>
    <cellStyle name="Normal 2 20 23" xfId="629"/>
    <cellStyle name="Normal 2 20 3" xfId="630"/>
    <cellStyle name="Normal 2 20 4" xfId="631"/>
    <cellStyle name="Normal 2 20 5" xfId="632"/>
    <cellStyle name="Normal 2 20 6" xfId="633"/>
    <cellStyle name="Normal 2 20 7" xfId="634"/>
    <cellStyle name="Normal 2 20 8" xfId="635"/>
    <cellStyle name="Normal 2 20 9" xfId="636"/>
    <cellStyle name="Normal 2 21" xfId="637"/>
    <cellStyle name="Normal 2 21 10" xfId="638"/>
    <cellStyle name="Normal 2 21 11" xfId="639"/>
    <cellStyle name="Normal 2 21 12" xfId="640"/>
    <cellStyle name="Normal 2 21 13" xfId="641"/>
    <cellStyle name="Normal 2 21 14" xfId="642"/>
    <cellStyle name="Normal 2 21 15" xfId="643"/>
    <cellStyle name="Normal 2 21 16" xfId="644"/>
    <cellStyle name="Normal 2 21 17" xfId="645"/>
    <cellStyle name="Normal 2 21 18" xfId="646"/>
    <cellStyle name="Normal 2 21 19" xfId="647"/>
    <cellStyle name="Normal 2 21 2" xfId="648"/>
    <cellStyle name="Normal 2 21 20" xfId="649"/>
    <cellStyle name="Normal 2 21 21" xfId="650"/>
    <cellStyle name="Normal 2 21 22" xfId="651"/>
    <cellStyle name="Normal 2 21 23" xfId="652"/>
    <cellStyle name="Normal 2 21 3" xfId="653"/>
    <cellStyle name="Normal 2 21 4" xfId="654"/>
    <cellStyle name="Normal 2 21 5" xfId="655"/>
    <cellStyle name="Normal 2 21 6" xfId="656"/>
    <cellStyle name="Normal 2 21 7" xfId="657"/>
    <cellStyle name="Normal 2 21 8" xfId="658"/>
    <cellStyle name="Normal 2 21 9" xfId="659"/>
    <cellStyle name="Normal 2 22" xfId="660"/>
    <cellStyle name="Normal 2 22 10" xfId="661"/>
    <cellStyle name="Normal 2 22 11" xfId="662"/>
    <cellStyle name="Normal 2 22 12" xfId="663"/>
    <cellStyle name="Normal 2 22 13" xfId="664"/>
    <cellStyle name="Normal 2 22 14" xfId="665"/>
    <cellStyle name="Normal 2 22 15" xfId="666"/>
    <cellStyle name="Normal 2 22 16" xfId="667"/>
    <cellStyle name="Normal 2 22 17" xfId="668"/>
    <cellStyle name="Normal 2 22 18" xfId="669"/>
    <cellStyle name="Normal 2 22 19" xfId="670"/>
    <cellStyle name="Normal 2 22 2" xfId="671"/>
    <cellStyle name="Normal 2 22 20" xfId="672"/>
    <cellStyle name="Normal 2 22 21" xfId="673"/>
    <cellStyle name="Normal 2 22 22" xfId="674"/>
    <cellStyle name="Normal 2 22 23" xfId="675"/>
    <cellStyle name="Normal 2 22 3" xfId="676"/>
    <cellStyle name="Normal 2 22 4" xfId="677"/>
    <cellStyle name="Normal 2 22 5" xfId="678"/>
    <cellStyle name="Normal 2 22 6" xfId="679"/>
    <cellStyle name="Normal 2 22 7" xfId="680"/>
    <cellStyle name="Normal 2 22 8" xfId="681"/>
    <cellStyle name="Normal 2 22 9" xfId="682"/>
    <cellStyle name="Normal 2 23" xfId="683"/>
    <cellStyle name="Normal 2 23 10" xfId="684"/>
    <cellStyle name="Normal 2 23 11" xfId="685"/>
    <cellStyle name="Normal 2 23 12" xfId="686"/>
    <cellStyle name="Normal 2 23 13" xfId="687"/>
    <cellStyle name="Normal 2 23 14" xfId="688"/>
    <cellStyle name="Normal 2 23 15" xfId="689"/>
    <cellStyle name="Normal 2 23 16" xfId="690"/>
    <cellStyle name="Normal 2 23 17" xfId="691"/>
    <cellStyle name="Normal 2 23 18" xfId="692"/>
    <cellStyle name="Normal 2 23 19" xfId="693"/>
    <cellStyle name="Normal 2 23 2" xfId="694"/>
    <cellStyle name="Normal 2 23 20" xfId="695"/>
    <cellStyle name="Normal 2 23 21" xfId="696"/>
    <cellStyle name="Normal 2 23 22" xfId="697"/>
    <cellStyle name="Normal 2 23 23" xfId="698"/>
    <cellStyle name="Normal 2 23 3" xfId="699"/>
    <cellStyle name="Normal 2 23 4" xfId="700"/>
    <cellStyle name="Normal 2 23 5" xfId="701"/>
    <cellStyle name="Normal 2 23 6" xfId="702"/>
    <cellStyle name="Normal 2 23 7" xfId="703"/>
    <cellStyle name="Normal 2 23 8" xfId="704"/>
    <cellStyle name="Normal 2 23 9" xfId="705"/>
    <cellStyle name="Normal 2 24" xfId="706"/>
    <cellStyle name="Normal 2 24 10" xfId="707"/>
    <cellStyle name="Normal 2 24 11" xfId="708"/>
    <cellStyle name="Normal 2 24 12" xfId="709"/>
    <cellStyle name="Normal 2 24 13" xfId="710"/>
    <cellStyle name="Normal 2 24 14" xfId="711"/>
    <cellStyle name="Normal 2 24 15" xfId="712"/>
    <cellStyle name="Normal 2 24 16" xfId="713"/>
    <cellStyle name="Normal 2 24 17" xfId="714"/>
    <cellStyle name="Normal 2 24 18" xfId="715"/>
    <cellStyle name="Normal 2 24 19" xfId="716"/>
    <cellStyle name="Normal 2 24 2" xfId="717"/>
    <cellStyle name="Normal 2 24 20" xfId="718"/>
    <cellStyle name="Normal 2 24 21" xfId="719"/>
    <cellStyle name="Normal 2 24 22" xfId="720"/>
    <cellStyle name="Normal 2 24 23" xfId="721"/>
    <cellStyle name="Normal 2 24 3" xfId="722"/>
    <cellStyle name="Normal 2 24 4" xfId="723"/>
    <cellStyle name="Normal 2 24 5" xfId="724"/>
    <cellStyle name="Normal 2 24 6" xfId="725"/>
    <cellStyle name="Normal 2 24 7" xfId="726"/>
    <cellStyle name="Normal 2 24 8" xfId="727"/>
    <cellStyle name="Normal 2 24 9" xfId="728"/>
    <cellStyle name="Normal 2 25" xfId="729"/>
    <cellStyle name="Normal 2 25 10" xfId="730"/>
    <cellStyle name="Normal 2 25 11" xfId="731"/>
    <cellStyle name="Normal 2 25 12" xfId="732"/>
    <cellStyle name="Normal 2 25 13" xfId="733"/>
    <cellStyle name="Normal 2 25 14" xfId="734"/>
    <cellStyle name="Normal 2 25 15" xfId="735"/>
    <cellStyle name="Normal 2 25 16" xfId="736"/>
    <cellStyle name="Normal 2 25 17" xfId="737"/>
    <cellStyle name="Normal 2 25 18" xfId="738"/>
    <cellStyle name="Normal 2 25 19" xfId="739"/>
    <cellStyle name="Normal 2 25 2" xfId="740"/>
    <cellStyle name="Normal 2 25 20" xfId="741"/>
    <cellStyle name="Normal 2 25 21" xfId="742"/>
    <cellStyle name="Normal 2 25 22" xfId="743"/>
    <cellStyle name="Normal 2 25 23" xfId="744"/>
    <cellStyle name="Normal 2 25 3" xfId="745"/>
    <cellStyle name="Normal 2 25 4" xfId="746"/>
    <cellStyle name="Normal 2 25 5" xfId="747"/>
    <cellStyle name="Normal 2 25 6" xfId="748"/>
    <cellStyle name="Normal 2 25 7" xfId="749"/>
    <cellStyle name="Normal 2 25 8" xfId="750"/>
    <cellStyle name="Normal 2 25 9" xfId="751"/>
    <cellStyle name="Normal 2 26" xfId="752"/>
    <cellStyle name="Normal 2 26 10" xfId="753"/>
    <cellStyle name="Normal 2 26 11" xfId="754"/>
    <cellStyle name="Normal 2 26 12" xfId="755"/>
    <cellStyle name="Normal 2 26 13" xfId="756"/>
    <cellStyle name="Normal 2 26 14" xfId="757"/>
    <cellStyle name="Normal 2 26 15" xfId="758"/>
    <cellStyle name="Normal 2 26 16" xfId="759"/>
    <cellStyle name="Normal 2 26 17" xfId="760"/>
    <cellStyle name="Normal 2 26 18" xfId="761"/>
    <cellStyle name="Normal 2 26 19" xfId="762"/>
    <cellStyle name="Normal 2 26 2" xfId="763"/>
    <cellStyle name="Normal 2 26 20" xfId="764"/>
    <cellStyle name="Normal 2 26 21" xfId="765"/>
    <cellStyle name="Normal 2 26 22" xfId="766"/>
    <cellStyle name="Normal 2 26 23" xfId="767"/>
    <cellStyle name="Normal 2 26 3" xfId="768"/>
    <cellStyle name="Normal 2 26 4" xfId="769"/>
    <cellStyle name="Normal 2 26 5" xfId="770"/>
    <cellStyle name="Normal 2 26 6" xfId="771"/>
    <cellStyle name="Normal 2 26 7" xfId="772"/>
    <cellStyle name="Normal 2 26 8" xfId="773"/>
    <cellStyle name="Normal 2 26 9" xfId="774"/>
    <cellStyle name="Normal 2 27" xfId="775"/>
    <cellStyle name="Normal 2 27 10" xfId="776"/>
    <cellStyle name="Normal 2 27 11" xfId="777"/>
    <cellStyle name="Normal 2 27 12" xfId="778"/>
    <cellStyle name="Normal 2 27 13" xfId="779"/>
    <cellStyle name="Normal 2 27 14" xfId="780"/>
    <cellStyle name="Normal 2 27 15" xfId="781"/>
    <cellStyle name="Normal 2 27 16" xfId="782"/>
    <cellStyle name="Normal 2 27 17" xfId="783"/>
    <cellStyle name="Normal 2 27 18" xfId="784"/>
    <cellStyle name="Normal 2 27 19" xfId="785"/>
    <cellStyle name="Normal 2 27 2" xfId="786"/>
    <cellStyle name="Normal 2 27 20" xfId="787"/>
    <cellStyle name="Normal 2 27 21" xfId="788"/>
    <cellStyle name="Normal 2 27 22" xfId="789"/>
    <cellStyle name="Normal 2 27 23" xfId="790"/>
    <cellStyle name="Normal 2 27 3" xfId="791"/>
    <cellStyle name="Normal 2 27 4" xfId="792"/>
    <cellStyle name="Normal 2 27 5" xfId="793"/>
    <cellStyle name="Normal 2 27 6" xfId="794"/>
    <cellStyle name="Normal 2 27 7" xfId="795"/>
    <cellStyle name="Normal 2 27 8" xfId="796"/>
    <cellStyle name="Normal 2 27 9" xfId="797"/>
    <cellStyle name="Normal 2 28" xfId="798"/>
    <cellStyle name="Normal 2 28 10" xfId="799"/>
    <cellStyle name="Normal 2 28 11" xfId="800"/>
    <cellStyle name="Normal 2 28 12" xfId="801"/>
    <cellStyle name="Normal 2 28 13" xfId="802"/>
    <cellStyle name="Normal 2 28 14" xfId="803"/>
    <cellStyle name="Normal 2 28 15" xfId="804"/>
    <cellStyle name="Normal 2 28 16" xfId="805"/>
    <cellStyle name="Normal 2 28 17" xfId="806"/>
    <cellStyle name="Normal 2 28 18" xfId="807"/>
    <cellStyle name="Normal 2 28 19" xfId="808"/>
    <cellStyle name="Normal 2 28 2" xfId="809"/>
    <cellStyle name="Normal 2 28 20" xfId="810"/>
    <cellStyle name="Normal 2 28 21" xfId="811"/>
    <cellStyle name="Normal 2 28 22" xfId="812"/>
    <cellStyle name="Normal 2 28 23" xfId="813"/>
    <cellStyle name="Normal 2 28 3" xfId="814"/>
    <cellStyle name="Normal 2 28 4" xfId="815"/>
    <cellStyle name="Normal 2 28 5" xfId="816"/>
    <cellStyle name="Normal 2 28 6" xfId="817"/>
    <cellStyle name="Normal 2 28 7" xfId="818"/>
    <cellStyle name="Normal 2 28 8" xfId="819"/>
    <cellStyle name="Normal 2 28 9" xfId="820"/>
    <cellStyle name="Normal 2 29" xfId="821"/>
    <cellStyle name="Normal 2 29 10" xfId="822"/>
    <cellStyle name="Normal 2 29 11" xfId="823"/>
    <cellStyle name="Normal 2 29 12" xfId="824"/>
    <cellStyle name="Normal 2 29 13" xfId="825"/>
    <cellStyle name="Normal 2 29 14" xfId="826"/>
    <cellStyle name="Normal 2 29 15" xfId="827"/>
    <cellStyle name="Normal 2 29 16" xfId="828"/>
    <cellStyle name="Normal 2 29 17" xfId="829"/>
    <cellStyle name="Normal 2 29 18" xfId="830"/>
    <cellStyle name="Normal 2 29 19" xfId="831"/>
    <cellStyle name="Normal 2 29 2" xfId="832"/>
    <cellStyle name="Normal 2 29 20" xfId="833"/>
    <cellStyle name="Normal 2 29 21" xfId="834"/>
    <cellStyle name="Normal 2 29 22" xfId="835"/>
    <cellStyle name="Normal 2 29 23" xfId="836"/>
    <cellStyle name="Normal 2 29 3" xfId="837"/>
    <cellStyle name="Normal 2 29 4" xfId="838"/>
    <cellStyle name="Normal 2 29 5" xfId="839"/>
    <cellStyle name="Normal 2 29 6" xfId="840"/>
    <cellStyle name="Normal 2 29 7" xfId="841"/>
    <cellStyle name="Normal 2 29 8" xfId="842"/>
    <cellStyle name="Normal 2 29 9" xfId="843"/>
    <cellStyle name="Normal 2 3" xfId="844"/>
    <cellStyle name="Normal 2 3 2" xfId="845"/>
    <cellStyle name="Normal 2 30" xfId="846"/>
    <cellStyle name="Normal 2 30 10" xfId="847"/>
    <cellStyle name="Normal 2 30 11" xfId="848"/>
    <cellStyle name="Normal 2 30 12" xfId="849"/>
    <cellStyle name="Normal 2 30 13" xfId="850"/>
    <cellStyle name="Normal 2 30 14" xfId="851"/>
    <cellStyle name="Normal 2 30 15" xfId="852"/>
    <cellStyle name="Normal 2 30 16" xfId="853"/>
    <cellStyle name="Normal 2 30 17" xfId="854"/>
    <cellStyle name="Normal 2 30 18" xfId="855"/>
    <cellStyle name="Normal 2 30 19" xfId="856"/>
    <cellStyle name="Normal 2 30 2" xfId="857"/>
    <cellStyle name="Normal 2 30 20" xfId="858"/>
    <cellStyle name="Normal 2 30 21" xfId="859"/>
    <cellStyle name="Normal 2 30 22" xfId="860"/>
    <cellStyle name="Normal 2 30 23" xfId="861"/>
    <cellStyle name="Normal 2 30 3" xfId="862"/>
    <cellStyle name="Normal 2 30 4" xfId="863"/>
    <cellStyle name="Normal 2 30 5" xfId="864"/>
    <cellStyle name="Normal 2 30 6" xfId="865"/>
    <cellStyle name="Normal 2 30 7" xfId="866"/>
    <cellStyle name="Normal 2 30 8" xfId="867"/>
    <cellStyle name="Normal 2 30 9" xfId="868"/>
    <cellStyle name="Normal 2 31" xfId="869"/>
    <cellStyle name="Normal 2 31 10" xfId="870"/>
    <cellStyle name="Normal 2 31 11" xfId="871"/>
    <cellStyle name="Normal 2 31 12" xfId="872"/>
    <cellStyle name="Normal 2 31 13" xfId="873"/>
    <cellStyle name="Normal 2 31 14" xfId="874"/>
    <cellStyle name="Normal 2 31 15" xfId="875"/>
    <cellStyle name="Normal 2 31 16" xfId="876"/>
    <cellStyle name="Normal 2 31 17" xfId="877"/>
    <cellStyle name="Normal 2 31 18" xfId="878"/>
    <cellStyle name="Normal 2 31 19" xfId="879"/>
    <cellStyle name="Normal 2 31 2" xfId="880"/>
    <cellStyle name="Normal 2 31 20" xfId="881"/>
    <cellStyle name="Normal 2 31 21" xfId="882"/>
    <cellStyle name="Normal 2 31 22" xfId="883"/>
    <cellStyle name="Normal 2 31 23" xfId="884"/>
    <cellStyle name="Normal 2 31 3" xfId="885"/>
    <cellStyle name="Normal 2 31 4" xfId="886"/>
    <cellStyle name="Normal 2 31 5" xfId="887"/>
    <cellStyle name="Normal 2 31 6" xfId="888"/>
    <cellStyle name="Normal 2 31 7" xfId="889"/>
    <cellStyle name="Normal 2 31 8" xfId="890"/>
    <cellStyle name="Normal 2 31 9" xfId="891"/>
    <cellStyle name="Normal 2 32" xfId="892"/>
    <cellStyle name="Normal 2 32 10" xfId="893"/>
    <cellStyle name="Normal 2 32 11" xfId="894"/>
    <cellStyle name="Normal 2 32 12" xfId="895"/>
    <cellStyle name="Normal 2 32 13" xfId="896"/>
    <cellStyle name="Normal 2 32 14" xfId="897"/>
    <cellStyle name="Normal 2 32 15" xfId="898"/>
    <cellStyle name="Normal 2 32 16" xfId="899"/>
    <cellStyle name="Normal 2 32 17" xfId="900"/>
    <cellStyle name="Normal 2 32 18" xfId="901"/>
    <cellStyle name="Normal 2 32 19" xfId="902"/>
    <cellStyle name="Normal 2 32 2" xfId="903"/>
    <cellStyle name="Normal 2 32 20" xfId="904"/>
    <cellStyle name="Normal 2 32 21" xfId="905"/>
    <cellStyle name="Normal 2 32 22" xfId="906"/>
    <cellStyle name="Normal 2 32 23" xfId="907"/>
    <cellStyle name="Normal 2 32 3" xfId="908"/>
    <cellStyle name="Normal 2 32 4" xfId="909"/>
    <cellStyle name="Normal 2 32 5" xfId="910"/>
    <cellStyle name="Normal 2 32 6" xfId="911"/>
    <cellStyle name="Normal 2 32 7" xfId="912"/>
    <cellStyle name="Normal 2 32 8" xfId="913"/>
    <cellStyle name="Normal 2 32 9" xfId="914"/>
    <cellStyle name="Normal 2 33" xfId="915"/>
    <cellStyle name="Normal 2 33 10" xfId="916"/>
    <cellStyle name="Normal 2 33 11" xfId="917"/>
    <cellStyle name="Normal 2 33 12" xfId="918"/>
    <cellStyle name="Normal 2 33 13" xfId="919"/>
    <cellStyle name="Normal 2 33 14" xfId="920"/>
    <cellStyle name="Normal 2 33 15" xfId="921"/>
    <cellStyle name="Normal 2 33 16" xfId="922"/>
    <cellStyle name="Normal 2 33 17" xfId="923"/>
    <cellStyle name="Normal 2 33 18" xfId="924"/>
    <cellStyle name="Normal 2 33 19" xfId="925"/>
    <cellStyle name="Normal 2 33 2" xfId="926"/>
    <cellStyle name="Normal 2 33 20" xfId="927"/>
    <cellStyle name="Normal 2 33 21" xfId="928"/>
    <cellStyle name="Normal 2 33 22" xfId="929"/>
    <cellStyle name="Normal 2 33 23" xfId="930"/>
    <cellStyle name="Normal 2 33 3" xfId="931"/>
    <cellStyle name="Normal 2 33 4" xfId="932"/>
    <cellStyle name="Normal 2 33 5" xfId="933"/>
    <cellStyle name="Normal 2 33 6" xfId="934"/>
    <cellStyle name="Normal 2 33 7" xfId="935"/>
    <cellStyle name="Normal 2 33 8" xfId="936"/>
    <cellStyle name="Normal 2 33 9" xfId="937"/>
    <cellStyle name="Normal 2 34" xfId="938"/>
    <cellStyle name="Normal 2 34 10" xfId="939"/>
    <cellStyle name="Normal 2 34 11" xfId="940"/>
    <cellStyle name="Normal 2 34 12" xfId="941"/>
    <cellStyle name="Normal 2 34 13" xfId="942"/>
    <cellStyle name="Normal 2 34 14" xfId="943"/>
    <cellStyle name="Normal 2 34 15" xfId="944"/>
    <cellStyle name="Normal 2 34 16" xfId="945"/>
    <cellStyle name="Normal 2 34 17" xfId="946"/>
    <cellStyle name="Normal 2 34 18" xfId="947"/>
    <cellStyle name="Normal 2 34 19" xfId="948"/>
    <cellStyle name="Normal 2 34 2" xfId="949"/>
    <cellStyle name="Normal 2 34 20" xfId="950"/>
    <cellStyle name="Normal 2 34 21" xfId="951"/>
    <cellStyle name="Normal 2 34 22" xfId="952"/>
    <cellStyle name="Normal 2 34 23" xfId="953"/>
    <cellStyle name="Normal 2 34 3" xfId="954"/>
    <cellStyle name="Normal 2 34 4" xfId="955"/>
    <cellStyle name="Normal 2 34 5" xfId="956"/>
    <cellStyle name="Normal 2 34 6" xfId="957"/>
    <cellStyle name="Normal 2 34 7" xfId="958"/>
    <cellStyle name="Normal 2 34 8" xfId="959"/>
    <cellStyle name="Normal 2 34 9" xfId="960"/>
    <cellStyle name="Normal 2 35" xfId="961"/>
    <cellStyle name="Normal 2 35 10" xfId="962"/>
    <cellStyle name="Normal 2 35 11" xfId="963"/>
    <cellStyle name="Normal 2 35 12" xfId="964"/>
    <cellStyle name="Normal 2 35 13" xfId="965"/>
    <cellStyle name="Normal 2 35 14" xfId="966"/>
    <cellStyle name="Normal 2 35 15" xfId="967"/>
    <cellStyle name="Normal 2 35 16" xfId="968"/>
    <cellStyle name="Normal 2 35 17" xfId="969"/>
    <cellStyle name="Normal 2 35 18" xfId="970"/>
    <cellStyle name="Normal 2 35 19" xfId="971"/>
    <cellStyle name="Normal 2 35 2" xfId="972"/>
    <cellStyle name="Normal 2 35 20" xfId="973"/>
    <cellStyle name="Normal 2 35 21" xfId="974"/>
    <cellStyle name="Normal 2 35 22" xfId="975"/>
    <cellStyle name="Normal 2 35 23" xfId="976"/>
    <cellStyle name="Normal 2 35 3" xfId="977"/>
    <cellStyle name="Normal 2 35 4" xfId="978"/>
    <cellStyle name="Normal 2 35 5" xfId="979"/>
    <cellStyle name="Normal 2 35 6" xfId="980"/>
    <cellStyle name="Normal 2 35 7" xfId="981"/>
    <cellStyle name="Normal 2 35 8" xfId="982"/>
    <cellStyle name="Normal 2 35 9" xfId="983"/>
    <cellStyle name="Normal 2 36" xfId="984"/>
    <cellStyle name="Normal 2 36 10" xfId="985"/>
    <cellStyle name="Normal 2 36 11" xfId="986"/>
    <cellStyle name="Normal 2 36 12" xfId="987"/>
    <cellStyle name="Normal 2 36 13" xfId="988"/>
    <cellStyle name="Normal 2 36 14" xfId="989"/>
    <cellStyle name="Normal 2 36 15" xfId="990"/>
    <cellStyle name="Normal 2 36 16" xfId="991"/>
    <cellStyle name="Normal 2 36 17" xfId="992"/>
    <cellStyle name="Normal 2 36 18" xfId="993"/>
    <cellStyle name="Normal 2 36 19" xfId="994"/>
    <cellStyle name="Normal 2 36 2" xfId="995"/>
    <cellStyle name="Normal 2 36 20" xfId="996"/>
    <cellStyle name="Normal 2 36 21" xfId="997"/>
    <cellStyle name="Normal 2 36 22" xfId="998"/>
    <cellStyle name="Normal 2 36 23" xfId="999"/>
    <cellStyle name="Normal 2 36 3" xfId="1000"/>
    <cellStyle name="Normal 2 36 4" xfId="1001"/>
    <cellStyle name="Normal 2 36 5" xfId="1002"/>
    <cellStyle name="Normal 2 36 6" xfId="1003"/>
    <cellStyle name="Normal 2 36 7" xfId="1004"/>
    <cellStyle name="Normal 2 36 8" xfId="1005"/>
    <cellStyle name="Normal 2 36 9" xfId="1006"/>
    <cellStyle name="Normal 2 37" xfId="1007"/>
    <cellStyle name="Normal 2 37 10" xfId="1008"/>
    <cellStyle name="Normal 2 37 11" xfId="1009"/>
    <cellStyle name="Normal 2 37 12" xfId="1010"/>
    <cellStyle name="Normal 2 37 13" xfId="1011"/>
    <cellStyle name="Normal 2 37 14" xfId="1012"/>
    <cellStyle name="Normal 2 37 15" xfId="1013"/>
    <cellStyle name="Normal 2 37 16" xfId="1014"/>
    <cellStyle name="Normal 2 37 17" xfId="1015"/>
    <cellStyle name="Normal 2 37 18" xfId="1016"/>
    <cellStyle name="Normal 2 37 19" xfId="1017"/>
    <cellStyle name="Normal 2 37 2" xfId="1018"/>
    <cellStyle name="Normal 2 37 20" xfId="1019"/>
    <cellStyle name="Normal 2 37 21" xfId="1020"/>
    <cellStyle name="Normal 2 37 22" xfId="1021"/>
    <cellStyle name="Normal 2 37 23" xfId="1022"/>
    <cellStyle name="Normal 2 37 3" xfId="1023"/>
    <cellStyle name="Normal 2 37 4" xfId="1024"/>
    <cellStyle name="Normal 2 37 5" xfId="1025"/>
    <cellStyle name="Normal 2 37 6" xfId="1026"/>
    <cellStyle name="Normal 2 37 7" xfId="1027"/>
    <cellStyle name="Normal 2 37 8" xfId="1028"/>
    <cellStyle name="Normal 2 37 9" xfId="1029"/>
    <cellStyle name="Normal 2 38" xfId="1030"/>
    <cellStyle name="Normal 2 38 10" xfId="1031"/>
    <cellStyle name="Normal 2 38 11" xfId="1032"/>
    <cellStyle name="Normal 2 38 12" xfId="1033"/>
    <cellStyle name="Normal 2 38 13" xfId="1034"/>
    <cellStyle name="Normal 2 38 14" xfId="1035"/>
    <cellStyle name="Normal 2 38 15" xfId="1036"/>
    <cellStyle name="Normal 2 38 16" xfId="1037"/>
    <cellStyle name="Normal 2 38 17" xfId="1038"/>
    <cellStyle name="Normal 2 38 18" xfId="1039"/>
    <cellStyle name="Normal 2 38 19" xfId="1040"/>
    <cellStyle name="Normal 2 38 2" xfId="1041"/>
    <cellStyle name="Normal 2 38 20" xfId="1042"/>
    <cellStyle name="Normal 2 38 21" xfId="1043"/>
    <cellStyle name="Normal 2 38 22" xfId="1044"/>
    <cellStyle name="Normal 2 38 23" xfId="1045"/>
    <cellStyle name="Normal 2 38 3" xfId="1046"/>
    <cellStyle name="Normal 2 38 4" xfId="1047"/>
    <cellStyle name="Normal 2 38 5" xfId="1048"/>
    <cellStyle name="Normal 2 38 6" xfId="1049"/>
    <cellStyle name="Normal 2 38 7" xfId="1050"/>
    <cellStyle name="Normal 2 38 8" xfId="1051"/>
    <cellStyle name="Normal 2 38 9" xfId="1052"/>
    <cellStyle name="Normal 2 39" xfId="1053"/>
    <cellStyle name="Normal 2 39 10" xfId="1054"/>
    <cellStyle name="Normal 2 39 11" xfId="1055"/>
    <cellStyle name="Normal 2 39 12" xfId="1056"/>
    <cellStyle name="Normal 2 39 13" xfId="1057"/>
    <cellStyle name="Normal 2 39 14" xfId="1058"/>
    <cellStyle name="Normal 2 39 15" xfId="1059"/>
    <cellStyle name="Normal 2 39 16" xfId="1060"/>
    <cellStyle name="Normal 2 39 17" xfId="1061"/>
    <cellStyle name="Normal 2 39 18" xfId="1062"/>
    <cellStyle name="Normal 2 39 19" xfId="1063"/>
    <cellStyle name="Normal 2 39 2" xfId="1064"/>
    <cellStyle name="Normal 2 39 20" xfId="1065"/>
    <cellStyle name="Normal 2 39 21" xfId="1066"/>
    <cellStyle name="Normal 2 39 22" xfId="1067"/>
    <cellStyle name="Normal 2 39 23" xfId="1068"/>
    <cellStyle name="Normal 2 39 3" xfId="1069"/>
    <cellStyle name="Normal 2 39 4" xfId="1070"/>
    <cellStyle name="Normal 2 39 5" xfId="1071"/>
    <cellStyle name="Normal 2 39 6" xfId="1072"/>
    <cellStyle name="Normal 2 39 7" xfId="1073"/>
    <cellStyle name="Normal 2 39 8" xfId="1074"/>
    <cellStyle name="Normal 2 39 9" xfId="1075"/>
    <cellStyle name="Normal 2 4" xfId="1076"/>
    <cellStyle name="Normal 2 4 2" xfId="1077"/>
    <cellStyle name="Normal 2 40" xfId="1078"/>
    <cellStyle name="Normal 2 41" xfId="1079"/>
    <cellStyle name="Normal 2 42" xfId="1080"/>
    <cellStyle name="Normal 2 43" xfId="1081"/>
    <cellStyle name="Normal 2 44" xfId="1082"/>
    <cellStyle name="Normal 2 45" xfId="1083"/>
    <cellStyle name="Normal 2 46" xfId="1084"/>
    <cellStyle name="Normal 2 47" xfId="1085"/>
    <cellStyle name="Normal 2 48" xfId="1086"/>
    <cellStyle name="Normal 2 49" xfId="1087"/>
    <cellStyle name="Normal 2 5" xfId="1088"/>
    <cellStyle name="Normal 2 5 10" xfId="1089"/>
    <cellStyle name="Normal 2 5 11" xfId="1090"/>
    <cellStyle name="Normal 2 5 12" xfId="1091"/>
    <cellStyle name="Normal 2 5 13" xfId="1092"/>
    <cellStyle name="Normal 2 5 14" xfId="1093"/>
    <cellStyle name="Normal 2 5 15" xfId="1094"/>
    <cellStyle name="Normal 2 5 16" xfId="1095"/>
    <cellStyle name="Normal 2 5 17" xfId="1096"/>
    <cellStyle name="Normal 2 5 18" xfId="1097"/>
    <cellStyle name="Normal 2 5 19" xfId="1098"/>
    <cellStyle name="Normal 2 5 2" xfId="1099"/>
    <cellStyle name="Normal 2 5 2 10" xfId="1100"/>
    <cellStyle name="Normal 2 5 2 11" xfId="1101"/>
    <cellStyle name="Normal 2 5 2 12" xfId="1102"/>
    <cellStyle name="Normal 2 5 2 13" xfId="1103"/>
    <cellStyle name="Normal 2 5 2 14" xfId="1104"/>
    <cellStyle name="Normal 2 5 2 15" xfId="1105"/>
    <cellStyle name="Normal 2 5 2 16" xfId="1106"/>
    <cellStyle name="Normal 2 5 2 17" xfId="1107"/>
    <cellStyle name="Normal 2 5 2 18" xfId="1108"/>
    <cellStyle name="Normal 2 5 2 19" xfId="1109"/>
    <cellStyle name="Normal 2 5 2 2" xfId="1110"/>
    <cellStyle name="Normal 2 5 2 2 10" xfId="1111"/>
    <cellStyle name="Normal 2 5 2 2 11" xfId="1112"/>
    <cellStyle name="Normal 2 5 2 2 12" xfId="1113"/>
    <cellStyle name="Normal 2 5 2 2 13" xfId="1114"/>
    <cellStyle name="Normal 2 5 2 2 14" xfId="1115"/>
    <cellStyle name="Normal 2 5 2 2 15" xfId="1116"/>
    <cellStyle name="Normal 2 5 2 2 16" xfId="1117"/>
    <cellStyle name="Normal 2 5 2 2 17" xfId="1118"/>
    <cellStyle name="Normal 2 5 2 2 18" xfId="1119"/>
    <cellStyle name="Normal 2 5 2 2 19" xfId="1120"/>
    <cellStyle name="Normal 2 5 2 2 2" xfId="1121"/>
    <cellStyle name="Normal 2 5 2 2 20" xfId="1122"/>
    <cellStyle name="Normal 2 5 2 2 21" xfId="1123"/>
    <cellStyle name="Normal 2 5 2 2 22" xfId="1124"/>
    <cellStyle name="Normal 2 5 2 2 23" xfId="1125"/>
    <cellStyle name="Normal 2 5 2 2 24" xfId="1126"/>
    <cellStyle name="Normal 2 5 2 2 25" xfId="1127"/>
    <cellStyle name="Normal 2 5 2 2 26" xfId="1128"/>
    <cellStyle name="Normal 2 5 2 2 27" xfId="1129"/>
    <cellStyle name="Normal 2 5 2 2 28" xfId="1130"/>
    <cellStyle name="Normal 2 5 2 2 29" xfId="1131"/>
    <cellStyle name="Normal 2 5 2 2 3" xfId="1132"/>
    <cellStyle name="Normal 2 5 2 2 30" xfId="1133"/>
    <cellStyle name="Normal 2 5 2 2 31" xfId="1134"/>
    <cellStyle name="Normal 2 5 2 2 32" xfId="1135"/>
    <cellStyle name="Normal 2 5 2 2 33" xfId="1136"/>
    <cellStyle name="Normal 2 5 2 2 34" xfId="1137"/>
    <cellStyle name="Normal 2 5 2 2 35" xfId="1138"/>
    <cellStyle name="Normal 2 5 2 2 36" xfId="1139"/>
    <cellStyle name="Normal 2 5 2 2 37" xfId="1140"/>
    <cellStyle name="Normal 2 5 2 2 38" xfId="1141"/>
    <cellStyle name="Normal 2 5 2 2 39" xfId="1142"/>
    <cellStyle name="Normal 2 5 2 2 4" xfId="1143"/>
    <cellStyle name="Normal 2 5 2 2 40" xfId="1144"/>
    <cellStyle name="Normal 2 5 2 2 41" xfId="1145"/>
    <cellStyle name="Normal 2 5 2 2 42" xfId="1146"/>
    <cellStyle name="Normal 2 5 2 2 43" xfId="1147"/>
    <cellStyle name="Normal 2 5 2 2 44" xfId="1148"/>
    <cellStyle name="Normal 2 5 2 2 45" xfId="1149"/>
    <cellStyle name="Normal 2 5 2 2 46" xfId="1150"/>
    <cellStyle name="Normal 2 5 2 2 47" xfId="1151"/>
    <cellStyle name="Normal 2 5 2 2 48" xfId="1152"/>
    <cellStyle name="Normal 2 5 2 2 49" xfId="1153"/>
    <cellStyle name="Normal 2 5 2 2 5" xfId="1154"/>
    <cellStyle name="Normal 2 5 2 2 50" xfId="1155"/>
    <cellStyle name="Normal 2 5 2 2 51" xfId="1156"/>
    <cellStyle name="Normal 2 5 2 2 52" xfId="1157"/>
    <cellStyle name="Normal 2 5 2 2 53" xfId="1158"/>
    <cellStyle name="Normal 2 5 2 2 54" xfId="1159"/>
    <cellStyle name="Normal 2 5 2 2 55" xfId="1160"/>
    <cellStyle name="Normal 2 5 2 2 6" xfId="1161"/>
    <cellStyle name="Normal 2 5 2 2 7" xfId="1162"/>
    <cellStyle name="Normal 2 5 2 2 8" xfId="1163"/>
    <cellStyle name="Normal 2 5 2 2 9" xfId="1164"/>
    <cellStyle name="Normal 2 5 2 20" xfId="1165"/>
    <cellStyle name="Normal 2 5 2 21" xfId="1166"/>
    <cellStyle name="Normal 2 5 2 22" xfId="1167"/>
    <cellStyle name="Normal 2 5 2 23" xfId="1168"/>
    <cellStyle name="Normal 2 5 2 24" xfId="1169"/>
    <cellStyle name="Normal 2 5 2 25" xfId="1170"/>
    <cellStyle name="Normal 2 5 2 26" xfId="1171"/>
    <cellStyle name="Normal 2 5 2 27" xfId="1172"/>
    <cellStyle name="Normal 2 5 2 28" xfId="1173"/>
    <cellStyle name="Normal 2 5 2 29" xfId="1174"/>
    <cellStyle name="Normal 2 5 2 3" xfId="1175"/>
    <cellStyle name="Normal 2 5 2 30" xfId="1176"/>
    <cellStyle name="Normal 2 5 2 31" xfId="1177"/>
    <cellStyle name="Normal 2 5 2 32" xfId="1178"/>
    <cellStyle name="Normal 2 5 2 33" xfId="1179"/>
    <cellStyle name="Normal 2 5 2 4" xfId="1180"/>
    <cellStyle name="Normal 2 5 2 5" xfId="1181"/>
    <cellStyle name="Normal 2 5 2 6" xfId="1182"/>
    <cellStyle name="Normal 2 5 2 7" xfId="1183"/>
    <cellStyle name="Normal 2 5 2 8" xfId="1184"/>
    <cellStyle name="Normal 2 5 2 9" xfId="1185"/>
    <cellStyle name="Normal 2 5 20" xfId="1186"/>
    <cellStyle name="Normal 2 5 21" xfId="1187"/>
    <cellStyle name="Normal 2 5 22" xfId="1188"/>
    <cellStyle name="Normal 2 5 23" xfId="1189"/>
    <cellStyle name="Normal 2 5 24" xfId="1190"/>
    <cellStyle name="Normal 2 5 25" xfId="1191"/>
    <cellStyle name="Normal 2 5 26" xfId="1192"/>
    <cellStyle name="Normal 2 5 27" xfId="1193"/>
    <cellStyle name="Normal 2 5 28" xfId="1194"/>
    <cellStyle name="Normal 2 5 29" xfId="1195"/>
    <cellStyle name="Normal 2 5 3" xfId="1196"/>
    <cellStyle name="Normal 2 5 30" xfId="1197"/>
    <cellStyle name="Normal 2 5 31" xfId="1198"/>
    <cellStyle name="Normal 2 5 32" xfId="1199"/>
    <cellStyle name="Normal 2 5 33" xfId="1200"/>
    <cellStyle name="Normal 2 5 34" xfId="1201"/>
    <cellStyle name="Normal 2 5 35" xfId="1202"/>
    <cellStyle name="Normal 2 5 36" xfId="1203"/>
    <cellStyle name="Normal 2 5 37" xfId="1204"/>
    <cellStyle name="Normal 2 5 38" xfId="1205"/>
    <cellStyle name="Normal 2 5 39" xfId="1206"/>
    <cellStyle name="Normal 2 5 4" xfId="1207"/>
    <cellStyle name="Normal 2 5 40" xfId="1208"/>
    <cellStyle name="Normal 2 5 41" xfId="1209"/>
    <cellStyle name="Normal 2 5 42" xfId="1210"/>
    <cellStyle name="Normal 2 5 43" xfId="1211"/>
    <cellStyle name="Normal 2 5 44" xfId="1212"/>
    <cellStyle name="Normal 2 5 45" xfId="1213"/>
    <cellStyle name="Normal 2 5 46" xfId="1214"/>
    <cellStyle name="Normal 2 5 47" xfId="1215"/>
    <cellStyle name="Normal 2 5 48" xfId="1216"/>
    <cellStyle name="Normal 2 5 49" xfId="1217"/>
    <cellStyle name="Normal 2 5 5" xfId="1218"/>
    <cellStyle name="Normal 2 5 50" xfId="1219"/>
    <cellStyle name="Normal 2 5 51" xfId="1220"/>
    <cellStyle name="Normal 2 5 52" xfId="1221"/>
    <cellStyle name="Normal 2 5 53" xfId="1222"/>
    <cellStyle name="Normal 2 5 54" xfId="1223"/>
    <cellStyle name="Normal 2 5 55" xfId="1224"/>
    <cellStyle name="Normal 2 5 56" xfId="1225"/>
    <cellStyle name="Normal 2 5 57" xfId="1226"/>
    <cellStyle name="Normal 2 5 58" xfId="1227"/>
    <cellStyle name="Normal 2 5 59" xfId="1228"/>
    <cellStyle name="Normal 2 5 6" xfId="1229"/>
    <cellStyle name="Normal 2 5 60" xfId="1230"/>
    <cellStyle name="Normal 2 5 61" xfId="1231"/>
    <cellStyle name="Normal 2 5 62" xfId="1232"/>
    <cellStyle name="Normal 2 5 63" xfId="1233"/>
    <cellStyle name="Normal 2 5 64" xfId="1234"/>
    <cellStyle name="Normal 2 5 65" xfId="1235"/>
    <cellStyle name="Normal 2 5 66" xfId="1236"/>
    <cellStyle name="Normal 2 5 67" xfId="1237"/>
    <cellStyle name="Normal 2 5 68" xfId="1238"/>
    <cellStyle name="Normal 2 5 69" xfId="1239"/>
    <cellStyle name="Normal 2 5 7" xfId="1240"/>
    <cellStyle name="Normal 2 5 70" xfId="1241"/>
    <cellStyle name="Normal 2 5 71" xfId="1242"/>
    <cellStyle name="Normal 2 5 72" xfId="1243"/>
    <cellStyle name="Normal 2 5 73" xfId="1244"/>
    <cellStyle name="Normal 2 5 74" xfId="1245"/>
    <cellStyle name="Normal 2 5 75" xfId="1246"/>
    <cellStyle name="Normal 2 5 76" xfId="1247"/>
    <cellStyle name="Normal 2 5 77" xfId="1248"/>
    <cellStyle name="Normal 2 5 78" xfId="1249"/>
    <cellStyle name="Normal 2 5 79" xfId="1250"/>
    <cellStyle name="Normal 2 5 8" xfId="1251"/>
    <cellStyle name="Normal 2 5 80" xfId="1252"/>
    <cellStyle name="Normal 2 5 81" xfId="1253"/>
    <cellStyle name="Normal 2 5 82" xfId="1254"/>
    <cellStyle name="Normal 2 5 83" xfId="1255"/>
    <cellStyle name="Normal 2 5 84" xfId="1256"/>
    <cellStyle name="Normal 2 5 85" xfId="1257"/>
    <cellStyle name="Normal 2 5 86" xfId="1258"/>
    <cellStyle name="Normal 2 5 87" xfId="1259"/>
    <cellStyle name="Normal 2 5 9" xfId="1260"/>
    <cellStyle name="Normal 2 5_DEER 032008 Cost Summary Delivery - Rev 4 (2)" xfId="1261"/>
    <cellStyle name="Normal 2 50" xfId="1262"/>
    <cellStyle name="Normal 2 51" xfId="1263"/>
    <cellStyle name="Normal 2 52" xfId="1264"/>
    <cellStyle name="Normal 2 53" xfId="1265"/>
    <cellStyle name="Normal 2 54" xfId="1266"/>
    <cellStyle name="Normal 2 55" xfId="1267"/>
    <cellStyle name="Normal 2 56" xfId="1268"/>
    <cellStyle name="Normal 2 57" xfId="1269"/>
    <cellStyle name="Normal 2 58" xfId="1270"/>
    <cellStyle name="Normal 2 59" xfId="1271"/>
    <cellStyle name="Normal 2 6" xfId="1272"/>
    <cellStyle name="Normal 2 60" xfId="1273"/>
    <cellStyle name="Normal 2 61" xfId="1274"/>
    <cellStyle name="Normal 2 62" xfId="1275"/>
    <cellStyle name="Normal 2 63" xfId="1276"/>
    <cellStyle name="Normal 2 64" xfId="1277"/>
    <cellStyle name="Normal 2 65" xfId="1278"/>
    <cellStyle name="Normal 2 66" xfId="1279"/>
    <cellStyle name="Normal 2 67" xfId="1280"/>
    <cellStyle name="Normal 2 68" xfId="1281"/>
    <cellStyle name="Normal 2 69" xfId="1282"/>
    <cellStyle name="Normal 2 7" xfId="1283"/>
    <cellStyle name="Normal 2 70" xfId="1284"/>
    <cellStyle name="Normal 2 71" xfId="1285"/>
    <cellStyle name="Normal 2 72" xfId="1286"/>
    <cellStyle name="Normal 2 73" xfId="1287"/>
    <cellStyle name="Normal 2 74" xfId="1288"/>
    <cellStyle name="Normal 2 75" xfId="1289"/>
    <cellStyle name="Normal 2 76" xfId="1290"/>
    <cellStyle name="Normal 2 77" xfId="1291"/>
    <cellStyle name="Normal 2 78" xfId="1292"/>
    <cellStyle name="Normal 2 79" xfId="1293"/>
    <cellStyle name="Normal 2 8" xfId="1294"/>
    <cellStyle name="Normal 2 8 10" xfId="1295"/>
    <cellStyle name="Normal 2 8 11" xfId="1296"/>
    <cellStyle name="Normal 2 8 12" xfId="1297"/>
    <cellStyle name="Normal 2 8 13" xfId="1298"/>
    <cellStyle name="Normal 2 8 14" xfId="1299"/>
    <cellStyle name="Normal 2 8 15" xfId="1300"/>
    <cellStyle name="Normal 2 8 16" xfId="1301"/>
    <cellStyle name="Normal 2 8 17" xfId="1302"/>
    <cellStyle name="Normal 2 8 18" xfId="1303"/>
    <cellStyle name="Normal 2 8 19" xfId="1304"/>
    <cellStyle name="Normal 2 8 2" xfId="1305"/>
    <cellStyle name="Normal 2 8 20" xfId="1306"/>
    <cellStyle name="Normal 2 8 21" xfId="1307"/>
    <cellStyle name="Normal 2 8 22" xfId="1308"/>
    <cellStyle name="Normal 2 8 23" xfId="1309"/>
    <cellStyle name="Normal 2 8 3" xfId="1310"/>
    <cellStyle name="Normal 2 8 4" xfId="1311"/>
    <cellStyle name="Normal 2 8 5" xfId="1312"/>
    <cellStyle name="Normal 2 8 6" xfId="1313"/>
    <cellStyle name="Normal 2 8 7" xfId="1314"/>
    <cellStyle name="Normal 2 8 8" xfId="1315"/>
    <cellStyle name="Normal 2 8 9" xfId="1316"/>
    <cellStyle name="Normal 2 80" xfId="1317"/>
    <cellStyle name="Normal 2 81" xfId="1318"/>
    <cellStyle name="Normal 2 82" xfId="1319"/>
    <cellStyle name="Normal 2 83" xfId="1320"/>
    <cellStyle name="Normal 2 84" xfId="1321"/>
    <cellStyle name="Normal 2 85" xfId="1322"/>
    <cellStyle name="Normal 2 86" xfId="1323"/>
    <cellStyle name="Normal 2 87" xfId="1324"/>
    <cellStyle name="Normal 2 88" xfId="1325"/>
    <cellStyle name="Normal 2 89" xfId="1326"/>
    <cellStyle name="Normal 2 9" xfId="1327"/>
    <cellStyle name="Normal 2 9 10" xfId="1328"/>
    <cellStyle name="Normal 2 9 11" xfId="1329"/>
    <cellStyle name="Normal 2 9 12" xfId="1330"/>
    <cellStyle name="Normal 2 9 13" xfId="1331"/>
    <cellStyle name="Normal 2 9 14" xfId="1332"/>
    <cellStyle name="Normal 2 9 15" xfId="1333"/>
    <cellStyle name="Normal 2 9 16" xfId="1334"/>
    <cellStyle name="Normal 2 9 17" xfId="1335"/>
    <cellStyle name="Normal 2 9 18" xfId="1336"/>
    <cellStyle name="Normal 2 9 19" xfId="1337"/>
    <cellStyle name="Normal 2 9 2" xfId="1338"/>
    <cellStyle name="Normal 2 9 20" xfId="1339"/>
    <cellStyle name="Normal 2 9 21" xfId="1340"/>
    <cellStyle name="Normal 2 9 22" xfId="1341"/>
    <cellStyle name="Normal 2 9 23" xfId="1342"/>
    <cellStyle name="Normal 2 9 3" xfId="1343"/>
    <cellStyle name="Normal 2 9 4" xfId="1344"/>
    <cellStyle name="Normal 2 9 5" xfId="1345"/>
    <cellStyle name="Normal 2 9 6" xfId="1346"/>
    <cellStyle name="Normal 2 9 7" xfId="1347"/>
    <cellStyle name="Normal 2 9 8" xfId="1348"/>
    <cellStyle name="Normal 2 9 9" xfId="1349"/>
    <cellStyle name="Normal 2 90" xfId="1350"/>
    <cellStyle name="Normal 2 91" xfId="1351"/>
    <cellStyle name="Normal 2 92" xfId="1352"/>
    <cellStyle name="Normal 2 93" xfId="1353"/>
    <cellStyle name="Normal 2_DEER 032008 Cost Summary Delivery - Rev 4 (2)" xfId="1354"/>
    <cellStyle name="Normal 20" xfId="1355"/>
    <cellStyle name="Normal 24" xfId="1356"/>
    <cellStyle name="Normal 3" xfId="1357"/>
    <cellStyle name="Normal 3 10" xfId="1358"/>
    <cellStyle name="Normal 3 10 10" xfId="1359"/>
    <cellStyle name="Normal 3 10 11" xfId="1360"/>
    <cellStyle name="Normal 3 10 12" xfId="1361"/>
    <cellStyle name="Normal 3 10 13" xfId="1362"/>
    <cellStyle name="Normal 3 10 14" xfId="1363"/>
    <cellStyle name="Normal 3 10 15" xfId="1364"/>
    <cellStyle name="Normal 3 10 16" xfId="1365"/>
    <cellStyle name="Normal 3 10 17" xfId="1366"/>
    <cellStyle name="Normal 3 10 18" xfId="1367"/>
    <cellStyle name="Normal 3 10 19" xfId="1368"/>
    <cellStyle name="Normal 3 10 2" xfId="1369"/>
    <cellStyle name="Normal 3 10 20" xfId="1370"/>
    <cellStyle name="Normal 3 10 21" xfId="1371"/>
    <cellStyle name="Normal 3 10 22" xfId="1372"/>
    <cellStyle name="Normal 3 10 23" xfId="1373"/>
    <cellStyle name="Normal 3 10 3" xfId="1374"/>
    <cellStyle name="Normal 3 10 4" xfId="1375"/>
    <cellStyle name="Normal 3 10 5" xfId="1376"/>
    <cellStyle name="Normal 3 10 6" xfId="1377"/>
    <cellStyle name="Normal 3 10 7" xfId="1378"/>
    <cellStyle name="Normal 3 10 8" xfId="1379"/>
    <cellStyle name="Normal 3 10 9" xfId="1380"/>
    <cellStyle name="Normal 3 11" xfId="1381"/>
    <cellStyle name="Normal 3 11 10" xfId="1382"/>
    <cellStyle name="Normal 3 11 11" xfId="1383"/>
    <cellStyle name="Normal 3 11 12" xfId="1384"/>
    <cellStyle name="Normal 3 11 13" xfId="1385"/>
    <cellStyle name="Normal 3 11 14" xfId="1386"/>
    <cellStyle name="Normal 3 11 15" xfId="1387"/>
    <cellStyle name="Normal 3 11 16" xfId="1388"/>
    <cellStyle name="Normal 3 11 17" xfId="1389"/>
    <cellStyle name="Normal 3 11 18" xfId="1390"/>
    <cellStyle name="Normal 3 11 19" xfId="1391"/>
    <cellStyle name="Normal 3 11 2" xfId="1392"/>
    <cellStyle name="Normal 3 11 20" xfId="1393"/>
    <cellStyle name="Normal 3 11 21" xfId="1394"/>
    <cellStyle name="Normal 3 11 22" xfId="1395"/>
    <cellStyle name="Normal 3 11 23" xfId="1396"/>
    <cellStyle name="Normal 3 11 3" xfId="1397"/>
    <cellStyle name="Normal 3 11 4" xfId="1398"/>
    <cellStyle name="Normal 3 11 5" xfId="1399"/>
    <cellStyle name="Normal 3 11 6" xfId="1400"/>
    <cellStyle name="Normal 3 11 7" xfId="1401"/>
    <cellStyle name="Normal 3 11 8" xfId="1402"/>
    <cellStyle name="Normal 3 11 9" xfId="1403"/>
    <cellStyle name="Normal 3 12" xfId="1404"/>
    <cellStyle name="Normal 3 12 10" xfId="1405"/>
    <cellStyle name="Normal 3 12 11" xfId="1406"/>
    <cellStyle name="Normal 3 12 12" xfId="1407"/>
    <cellStyle name="Normal 3 12 13" xfId="1408"/>
    <cellStyle name="Normal 3 12 14" xfId="1409"/>
    <cellStyle name="Normal 3 12 15" xfId="1410"/>
    <cellStyle name="Normal 3 12 16" xfId="1411"/>
    <cellStyle name="Normal 3 12 17" xfId="1412"/>
    <cellStyle name="Normal 3 12 18" xfId="1413"/>
    <cellStyle name="Normal 3 12 19" xfId="1414"/>
    <cellStyle name="Normal 3 12 2" xfId="1415"/>
    <cellStyle name="Normal 3 12 20" xfId="1416"/>
    <cellStyle name="Normal 3 12 21" xfId="1417"/>
    <cellStyle name="Normal 3 12 22" xfId="1418"/>
    <cellStyle name="Normal 3 12 23" xfId="1419"/>
    <cellStyle name="Normal 3 12 3" xfId="1420"/>
    <cellStyle name="Normal 3 12 4" xfId="1421"/>
    <cellStyle name="Normal 3 12 5" xfId="1422"/>
    <cellStyle name="Normal 3 12 6" xfId="1423"/>
    <cellStyle name="Normal 3 12 7" xfId="1424"/>
    <cellStyle name="Normal 3 12 8" xfId="1425"/>
    <cellStyle name="Normal 3 12 9" xfId="1426"/>
    <cellStyle name="Normal 3 13" xfId="1427"/>
    <cellStyle name="Normal 3 13 10" xfId="1428"/>
    <cellStyle name="Normal 3 13 11" xfId="1429"/>
    <cellStyle name="Normal 3 13 12" xfId="1430"/>
    <cellStyle name="Normal 3 13 13" xfId="1431"/>
    <cellStyle name="Normal 3 13 14" xfId="1432"/>
    <cellStyle name="Normal 3 13 15" xfId="1433"/>
    <cellStyle name="Normal 3 13 16" xfId="1434"/>
    <cellStyle name="Normal 3 13 17" xfId="1435"/>
    <cellStyle name="Normal 3 13 18" xfId="1436"/>
    <cellStyle name="Normal 3 13 19" xfId="1437"/>
    <cellStyle name="Normal 3 13 2" xfId="1438"/>
    <cellStyle name="Normal 3 13 20" xfId="1439"/>
    <cellStyle name="Normal 3 13 21" xfId="1440"/>
    <cellStyle name="Normal 3 13 22" xfId="1441"/>
    <cellStyle name="Normal 3 13 23" xfId="1442"/>
    <cellStyle name="Normal 3 13 3" xfId="1443"/>
    <cellStyle name="Normal 3 13 4" xfId="1444"/>
    <cellStyle name="Normal 3 13 5" xfId="1445"/>
    <cellStyle name="Normal 3 13 6" xfId="1446"/>
    <cellStyle name="Normal 3 13 7" xfId="1447"/>
    <cellStyle name="Normal 3 13 8" xfId="1448"/>
    <cellStyle name="Normal 3 13 9" xfId="1449"/>
    <cellStyle name="Normal 3 14" xfId="1450"/>
    <cellStyle name="Normal 3 14 10" xfId="1451"/>
    <cellStyle name="Normal 3 14 11" xfId="1452"/>
    <cellStyle name="Normal 3 14 12" xfId="1453"/>
    <cellStyle name="Normal 3 14 13" xfId="1454"/>
    <cellStyle name="Normal 3 14 14" xfId="1455"/>
    <cellStyle name="Normal 3 14 15" xfId="1456"/>
    <cellStyle name="Normal 3 14 16" xfId="1457"/>
    <cellStyle name="Normal 3 14 17" xfId="1458"/>
    <cellStyle name="Normal 3 14 18" xfId="1459"/>
    <cellStyle name="Normal 3 14 19" xfId="1460"/>
    <cellStyle name="Normal 3 14 2" xfId="1461"/>
    <cellStyle name="Normal 3 14 20" xfId="1462"/>
    <cellStyle name="Normal 3 14 21" xfId="1463"/>
    <cellStyle name="Normal 3 14 22" xfId="1464"/>
    <cellStyle name="Normal 3 14 23" xfId="1465"/>
    <cellStyle name="Normal 3 14 3" xfId="1466"/>
    <cellStyle name="Normal 3 14 4" xfId="1467"/>
    <cellStyle name="Normal 3 14 5" xfId="1468"/>
    <cellStyle name="Normal 3 14 6" xfId="1469"/>
    <cellStyle name="Normal 3 14 7" xfId="1470"/>
    <cellStyle name="Normal 3 14 8" xfId="1471"/>
    <cellStyle name="Normal 3 14 9" xfId="1472"/>
    <cellStyle name="Normal 3 15" xfId="1473"/>
    <cellStyle name="Normal 3 15 10" xfId="1474"/>
    <cellStyle name="Normal 3 15 11" xfId="1475"/>
    <cellStyle name="Normal 3 15 12" xfId="1476"/>
    <cellStyle name="Normal 3 15 13" xfId="1477"/>
    <cellStyle name="Normal 3 15 14" xfId="1478"/>
    <cellStyle name="Normal 3 15 15" xfId="1479"/>
    <cellStyle name="Normal 3 15 16" xfId="1480"/>
    <cellStyle name="Normal 3 15 17" xfId="1481"/>
    <cellStyle name="Normal 3 15 18" xfId="1482"/>
    <cellStyle name="Normal 3 15 19" xfId="1483"/>
    <cellStyle name="Normal 3 15 2" xfId="1484"/>
    <cellStyle name="Normal 3 15 20" xfId="1485"/>
    <cellStyle name="Normal 3 15 21" xfId="1486"/>
    <cellStyle name="Normal 3 15 22" xfId="1487"/>
    <cellStyle name="Normal 3 15 23" xfId="1488"/>
    <cellStyle name="Normal 3 15 3" xfId="1489"/>
    <cellStyle name="Normal 3 15 4" xfId="1490"/>
    <cellStyle name="Normal 3 15 5" xfId="1491"/>
    <cellStyle name="Normal 3 15 6" xfId="1492"/>
    <cellStyle name="Normal 3 15 7" xfId="1493"/>
    <cellStyle name="Normal 3 15 8" xfId="1494"/>
    <cellStyle name="Normal 3 15 9" xfId="1495"/>
    <cellStyle name="Normal 3 16" xfId="1496"/>
    <cellStyle name="Normal 3 16 10" xfId="1497"/>
    <cellStyle name="Normal 3 16 11" xfId="1498"/>
    <cellStyle name="Normal 3 16 12" xfId="1499"/>
    <cellStyle name="Normal 3 16 13" xfId="1500"/>
    <cellStyle name="Normal 3 16 14" xfId="1501"/>
    <cellStyle name="Normal 3 16 15" xfId="1502"/>
    <cellStyle name="Normal 3 16 16" xfId="1503"/>
    <cellStyle name="Normal 3 16 17" xfId="1504"/>
    <cellStyle name="Normal 3 16 18" xfId="1505"/>
    <cellStyle name="Normal 3 16 19" xfId="1506"/>
    <cellStyle name="Normal 3 16 2" xfId="1507"/>
    <cellStyle name="Normal 3 16 20" xfId="1508"/>
    <cellStyle name="Normal 3 16 21" xfId="1509"/>
    <cellStyle name="Normal 3 16 22" xfId="1510"/>
    <cellStyle name="Normal 3 16 23" xfId="1511"/>
    <cellStyle name="Normal 3 16 3" xfId="1512"/>
    <cellStyle name="Normal 3 16 4" xfId="1513"/>
    <cellStyle name="Normal 3 16 5" xfId="1514"/>
    <cellStyle name="Normal 3 16 6" xfId="1515"/>
    <cellStyle name="Normal 3 16 7" xfId="1516"/>
    <cellStyle name="Normal 3 16 8" xfId="1517"/>
    <cellStyle name="Normal 3 16 9" xfId="1518"/>
    <cellStyle name="Normal 3 17" xfId="1519"/>
    <cellStyle name="Normal 3 17 10" xfId="1520"/>
    <cellStyle name="Normal 3 17 11" xfId="1521"/>
    <cellStyle name="Normal 3 17 12" xfId="1522"/>
    <cellStyle name="Normal 3 17 13" xfId="1523"/>
    <cellStyle name="Normal 3 17 14" xfId="1524"/>
    <cellStyle name="Normal 3 17 15" xfId="1525"/>
    <cellStyle name="Normal 3 17 16" xfId="1526"/>
    <cellStyle name="Normal 3 17 17" xfId="1527"/>
    <cellStyle name="Normal 3 17 18" xfId="1528"/>
    <cellStyle name="Normal 3 17 19" xfId="1529"/>
    <cellStyle name="Normal 3 17 2" xfId="1530"/>
    <cellStyle name="Normal 3 17 20" xfId="1531"/>
    <cellStyle name="Normal 3 17 21" xfId="1532"/>
    <cellStyle name="Normal 3 17 22" xfId="1533"/>
    <cellStyle name="Normal 3 17 23" xfId="1534"/>
    <cellStyle name="Normal 3 17 3" xfId="1535"/>
    <cellStyle name="Normal 3 17 4" xfId="1536"/>
    <cellStyle name="Normal 3 17 5" xfId="1537"/>
    <cellStyle name="Normal 3 17 6" xfId="1538"/>
    <cellStyle name="Normal 3 17 7" xfId="1539"/>
    <cellStyle name="Normal 3 17 8" xfId="1540"/>
    <cellStyle name="Normal 3 17 9" xfId="1541"/>
    <cellStyle name="Normal 3 18" xfId="1542"/>
    <cellStyle name="Normal 3 18 10" xfId="1543"/>
    <cellStyle name="Normal 3 18 11" xfId="1544"/>
    <cellStyle name="Normal 3 18 12" xfId="1545"/>
    <cellStyle name="Normal 3 18 13" xfId="1546"/>
    <cellStyle name="Normal 3 18 14" xfId="1547"/>
    <cellStyle name="Normal 3 18 15" xfId="1548"/>
    <cellStyle name="Normal 3 18 16" xfId="1549"/>
    <cellStyle name="Normal 3 18 17" xfId="1550"/>
    <cellStyle name="Normal 3 18 18" xfId="1551"/>
    <cellStyle name="Normal 3 18 19" xfId="1552"/>
    <cellStyle name="Normal 3 18 2" xfId="1553"/>
    <cellStyle name="Normal 3 18 20" xfId="1554"/>
    <cellStyle name="Normal 3 18 21" xfId="1555"/>
    <cellStyle name="Normal 3 18 22" xfId="1556"/>
    <cellStyle name="Normal 3 18 23" xfId="1557"/>
    <cellStyle name="Normal 3 18 3" xfId="1558"/>
    <cellStyle name="Normal 3 18 4" xfId="1559"/>
    <cellStyle name="Normal 3 18 5" xfId="1560"/>
    <cellStyle name="Normal 3 18 6" xfId="1561"/>
    <cellStyle name="Normal 3 18 7" xfId="1562"/>
    <cellStyle name="Normal 3 18 8" xfId="1563"/>
    <cellStyle name="Normal 3 18 9" xfId="1564"/>
    <cellStyle name="Normal 3 19" xfId="1565"/>
    <cellStyle name="Normal 3 19 10" xfId="1566"/>
    <cellStyle name="Normal 3 19 11" xfId="1567"/>
    <cellStyle name="Normal 3 19 12" xfId="1568"/>
    <cellStyle name="Normal 3 19 13" xfId="1569"/>
    <cellStyle name="Normal 3 19 14" xfId="1570"/>
    <cellStyle name="Normal 3 19 15" xfId="1571"/>
    <cellStyle name="Normal 3 19 16" xfId="1572"/>
    <cellStyle name="Normal 3 19 17" xfId="1573"/>
    <cellStyle name="Normal 3 19 18" xfId="1574"/>
    <cellStyle name="Normal 3 19 19" xfId="1575"/>
    <cellStyle name="Normal 3 19 2" xfId="1576"/>
    <cellStyle name="Normal 3 19 20" xfId="1577"/>
    <cellStyle name="Normal 3 19 21" xfId="1578"/>
    <cellStyle name="Normal 3 19 22" xfId="1579"/>
    <cellStyle name="Normal 3 19 23" xfId="1580"/>
    <cellStyle name="Normal 3 19 3" xfId="1581"/>
    <cellStyle name="Normal 3 19 4" xfId="1582"/>
    <cellStyle name="Normal 3 19 5" xfId="1583"/>
    <cellStyle name="Normal 3 19 6" xfId="1584"/>
    <cellStyle name="Normal 3 19 7" xfId="1585"/>
    <cellStyle name="Normal 3 19 8" xfId="1586"/>
    <cellStyle name="Normal 3 19 9" xfId="1587"/>
    <cellStyle name="Normal 3 2" xfId="1588"/>
    <cellStyle name="Normal 3 2 10" xfId="1589"/>
    <cellStyle name="Normal 3 2 11" xfId="1590"/>
    <cellStyle name="Normal 3 2 12" xfId="1591"/>
    <cellStyle name="Normal 3 2 13" xfId="1592"/>
    <cellStyle name="Normal 3 2 14" xfId="1593"/>
    <cellStyle name="Normal 3 2 15" xfId="1594"/>
    <cellStyle name="Normal 3 2 16" xfId="1595"/>
    <cellStyle name="Normal 3 2 17" xfId="1596"/>
    <cellStyle name="Normal 3 2 18" xfId="1597"/>
    <cellStyle name="Normal 3 2 19" xfId="1598"/>
    <cellStyle name="Normal 3 2 2" xfId="1599"/>
    <cellStyle name="Normal 3 2 2 10" xfId="1600"/>
    <cellStyle name="Normal 3 2 2 11" xfId="1601"/>
    <cellStyle name="Normal 3 2 2 12" xfId="1602"/>
    <cellStyle name="Normal 3 2 2 13" xfId="1603"/>
    <cellStyle name="Normal 3 2 2 14" xfId="1604"/>
    <cellStyle name="Normal 3 2 2 15" xfId="1605"/>
    <cellStyle name="Normal 3 2 2 16" xfId="1606"/>
    <cellStyle name="Normal 3 2 2 17" xfId="1607"/>
    <cellStyle name="Normal 3 2 2 18" xfId="1608"/>
    <cellStyle name="Normal 3 2 2 19" xfId="1609"/>
    <cellStyle name="Normal 3 2 2 2" xfId="1610"/>
    <cellStyle name="Normal 3 2 2 20" xfId="1611"/>
    <cellStyle name="Normal 3 2 2 21" xfId="1612"/>
    <cellStyle name="Normal 3 2 2 22" xfId="1613"/>
    <cellStyle name="Normal 3 2 2 23" xfId="1614"/>
    <cellStyle name="Normal 3 2 2 24" xfId="1615"/>
    <cellStyle name="Normal 3 2 2 25" xfId="1616"/>
    <cellStyle name="Normal 3 2 2 26" xfId="1617"/>
    <cellStyle name="Normal 3 2 2 27" xfId="1618"/>
    <cellStyle name="Normal 3 2 2 28" xfId="1619"/>
    <cellStyle name="Normal 3 2 2 29" xfId="1620"/>
    <cellStyle name="Normal 3 2 2 3" xfId="1621"/>
    <cellStyle name="Normal 3 2 2 30" xfId="1622"/>
    <cellStyle name="Normal 3 2 2 31" xfId="1623"/>
    <cellStyle name="Normal 3 2 2 32" xfId="1624"/>
    <cellStyle name="Normal 3 2 2 33" xfId="1625"/>
    <cellStyle name="Normal 3 2 2 4" xfId="1626"/>
    <cellStyle name="Normal 3 2 2 5" xfId="1627"/>
    <cellStyle name="Normal 3 2 2 6" xfId="1628"/>
    <cellStyle name="Normal 3 2 2 7" xfId="1629"/>
    <cellStyle name="Normal 3 2 2 8" xfId="1630"/>
    <cellStyle name="Normal 3 2 2 9" xfId="1631"/>
    <cellStyle name="Normal 3 2 20" xfId="1632"/>
    <cellStyle name="Normal 3 2 21" xfId="1633"/>
    <cellStyle name="Normal 3 2 22" xfId="1634"/>
    <cellStyle name="Normal 3 2 23" xfId="1635"/>
    <cellStyle name="Normal 3 2 24" xfId="1636"/>
    <cellStyle name="Normal 3 2 25" xfId="1637"/>
    <cellStyle name="Normal 3 2 26" xfId="1638"/>
    <cellStyle name="Normal 3 2 27" xfId="1639"/>
    <cellStyle name="Normal 3 2 28" xfId="1640"/>
    <cellStyle name="Normal 3 2 29" xfId="1641"/>
    <cellStyle name="Normal 3 2 3" xfId="1642"/>
    <cellStyle name="Normal 3 2 30" xfId="1643"/>
    <cellStyle name="Normal 3 2 31" xfId="1644"/>
    <cellStyle name="Normal 3 2 32" xfId="1645"/>
    <cellStyle name="Normal 3 2 33" xfId="1646"/>
    <cellStyle name="Normal 3 2 34" xfId="1647"/>
    <cellStyle name="Normal 3 2 35" xfId="1648"/>
    <cellStyle name="Normal 3 2 36" xfId="1649"/>
    <cellStyle name="Normal 3 2 37" xfId="1650"/>
    <cellStyle name="Normal 3 2 38" xfId="1651"/>
    <cellStyle name="Normal 3 2 39" xfId="1652"/>
    <cellStyle name="Normal 3 2 4" xfId="1653"/>
    <cellStyle name="Normal 3 2 40" xfId="1654"/>
    <cellStyle name="Normal 3 2 41" xfId="1655"/>
    <cellStyle name="Normal 3 2 42" xfId="1656"/>
    <cellStyle name="Normal 3 2 43" xfId="1657"/>
    <cellStyle name="Normal 3 2 44" xfId="1658"/>
    <cellStyle name="Normal 3 2 45" xfId="1659"/>
    <cellStyle name="Normal 3 2 46" xfId="1660"/>
    <cellStyle name="Normal 3 2 47" xfId="1661"/>
    <cellStyle name="Normal 3 2 48" xfId="1662"/>
    <cellStyle name="Normal 3 2 49" xfId="1663"/>
    <cellStyle name="Normal 3 2 5" xfId="1664"/>
    <cellStyle name="Normal 3 2 50" xfId="1665"/>
    <cellStyle name="Normal 3 2 51" xfId="1666"/>
    <cellStyle name="Normal 3 2 52" xfId="1667"/>
    <cellStyle name="Normal 3 2 53" xfId="1668"/>
    <cellStyle name="Normal 3 2 54" xfId="1669"/>
    <cellStyle name="Normal 3 2 55" xfId="1670"/>
    <cellStyle name="Normal 3 2 56" xfId="1671"/>
    <cellStyle name="Normal 3 2 6" xfId="1672"/>
    <cellStyle name="Normal 3 2 7" xfId="1673"/>
    <cellStyle name="Normal 3 2 8" xfId="1674"/>
    <cellStyle name="Normal 3 2 9" xfId="1675"/>
    <cellStyle name="Normal 3 20" xfId="1676"/>
    <cellStyle name="Normal 3 20 10" xfId="1677"/>
    <cellStyle name="Normal 3 20 11" xfId="1678"/>
    <cellStyle name="Normal 3 20 12" xfId="1679"/>
    <cellStyle name="Normal 3 20 13" xfId="1680"/>
    <cellStyle name="Normal 3 20 14" xfId="1681"/>
    <cellStyle name="Normal 3 20 15" xfId="1682"/>
    <cellStyle name="Normal 3 20 16" xfId="1683"/>
    <cellStyle name="Normal 3 20 17" xfId="1684"/>
    <cellStyle name="Normal 3 20 18" xfId="1685"/>
    <cellStyle name="Normal 3 20 19" xfId="1686"/>
    <cellStyle name="Normal 3 20 2" xfId="1687"/>
    <cellStyle name="Normal 3 20 20" xfId="1688"/>
    <cellStyle name="Normal 3 20 21" xfId="1689"/>
    <cellStyle name="Normal 3 20 22" xfId="1690"/>
    <cellStyle name="Normal 3 20 23" xfId="1691"/>
    <cellStyle name="Normal 3 20 3" xfId="1692"/>
    <cellStyle name="Normal 3 20 4" xfId="1693"/>
    <cellStyle name="Normal 3 20 5" xfId="1694"/>
    <cellStyle name="Normal 3 20 6" xfId="1695"/>
    <cellStyle name="Normal 3 20 7" xfId="1696"/>
    <cellStyle name="Normal 3 20 8" xfId="1697"/>
    <cellStyle name="Normal 3 20 9" xfId="1698"/>
    <cellStyle name="Normal 3 21" xfId="1699"/>
    <cellStyle name="Normal 3 21 10" xfId="1700"/>
    <cellStyle name="Normal 3 21 11" xfId="1701"/>
    <cellStyle name="Normal 3 21 12" xfId="1702"/>
    <cellStyle name="Normal 3 21 13" xfId="1703"/>
    <cellStyle name="Normal 3 21 14" xfId="1704"/>
    <cellStyle name="Normal 3 21 15" xfId="1705"/>
    <cellStyle name="Normal 3 21 16" xfId="1706"/>
    <cellStyle name="Normal 3 21 17" xfId="1707"/>
    <cellStyle name="Normal 3 21 18" xfId="1708"/>
    <cellStyle name="Normal 3 21 19" xfId="1709"/>
    <cellStyle name="Normal 3 21 2" xfId="1710"/>
    <cellStyle name="Normal 3 21 20" xfId="1711"/>
    <cellStyle name="Normal 3 21 21" xfId="1712"/>
    <cellStyle name="Normal 3 21 22" xfId="1713"/>
    <cellStyle name="Normal 3 21 23" xfId="1714"/>
    <cellStyle name="Normal 3 21 3" xfId="1715"/>
    <cellStyle name="Normal 3 21 4" xfId="1716"/>
    <cellStyle name="Normal 3 21 5" xfId="1717"/>
    <cellStyle name="Normal 3 21 6" xfId="1718"/>
    <cellStyle name="Normal 3 21 7" xfId="1719"/>
    <cellStyle name="Normal 3 21 8" xfId="1720"/>
    <cellStyle name="Normal 3 21 9" xfId="1721"/>
    <cellStyle name="Normal 3 22" xfId="1722"/>
    <cellStyle name="Normal 3 22 10" xfId="1723"/>
    <cellStyle name="Normal 3 22 11" xfId="1724"/>
    <cellStyle name="Normal 3 22 12" xfId="1725"/>
    <cellStyle name="Normal 3 22 13" xfId="1726"/>
    <cellStyle name="Normal 3 22 14" xfId="1727"/>
    <cellStyle name="Normal 3 22 15" xfId="1728"/>
    <cellStyle name="Normal 3 22 16" xfId="1729"/>
    <cellStyle name="Normal 3 22 17" xfId="1730"/>
    <cellStyle name="Normal 3 22 18" xfId="1731"/>
    <cellStyle name="Normal 3 22 19" xfId="1732"/>
    <cellStyle name="Normal 3 22 2" xfId="1733"/>
    <cellStyle name="Normal 3 22 20" xfId="1734"/>
    <cellStyle name="Normal 3 22 21" xfId="1735"/>
    <cellStyle name="Normal 3 22 22" xfId="1736"/>
    <cellStyle name="Normal 3 22 23" xfId="1737"/>
    <cellStyle name="Normal 3 22 3" xfId="1738"/>
    <cellStyle name="Normal 3 22 4" xfId="1739"/>
    <cellStyle name="Normal 3 22 5" xfId="1740"/>
    <cellStyle name="Normal 3 22 6" xfId="1741"/>
    <cellStyle name="Normal 3 22 7" xfId="1742"/>
    <cellStyle name="Normal 3 22 8" xfId="1743"/>
    <cellStyle name="Normal 3 22 9" xfId="1744"/>
    <cellStyle name="Normal 3 23" xfId="1745"/>
    <cellStyle name="Normal 3 23 10" xfId="1746"/>
    <cellStyle name="Normal 3 23 11" xfId="1747"/>
    <cellStyle name="Normal 3 23 12" xfId="1748"/>
    <cellStyle name="Normal 3 23 13" xfId="1749"/>
    <cellStyle name="Normal 3 23 14" xfId="1750"/>
    <cellStyle name="Normal 3 23 15" xfId="1751"/>
    <cellStyle name="Normal 3 23 16" xfId="1752"/>
    <cellStyle name="Normal 3 23 17" xfId="1753"/>
    <cellStyle name="Normal 3 23 18" xfId="1754"/>
    <cellStyle name="Normal 3 23 19" xfId="1755"/>
    <cellStyle name="Normal 3 23 2" xfId="1756"/>
    <cellStyle name="Normal 3 23 20" xfId="1757"/>
    <cellStyle name="Normal 3 23 21" xfId="1758"/>
    <cellStyle name="Normal 3 23 22" xfId="1759"/>
    <cellStyle name="Normal 3 23 23" xfId="1760"/>
    <cellStyle name="Normal 3 23 3" xfId="1761"/>
    <cellStyle name="Normal 3 23 4" xfId="1762"/>
    <cellStyle name="Normal 3 23 5" xfId="1763"/>
    <cellStyle name="Normal 3 23 6" xfId="1764"/>
    <cellStyle name="Normal 3 23 7" xfId="1765"/>
    <cellStyle name="Normal 3 23 8" xfId="1766"/>
    <cellStyle name="Normal 3 23 9" xfId="1767"/>
    <cellStyle name="Normal 3 24" xfId="1768"/>
    <cellStyle name="Normal 3 24 10" xfId="1769"/>
    <cellStyle name="Normal 3 24 11" xfId="1770"/>
    <cellStyle name="Normal 3 24 12" xfId="1771"/>
    <cellStyle name="Normal 3 24 13" xfId="1772"/>
    <cellStyle name="Normal 3 24 14" xfId="1773"/>
    <cellStyle name="Normal 3 24 15" xfId="1774"/>
    <cellStyle name="Normal 3 24 16" xfId="1775"/>
    <cellStyle name="Normal 3 24 17" xfId="1776"/>
    <cellStyle name="Normal 3 24 18" xfId="1777"/>
    <cellStyle name="Normal 3 24 19" xfId="1778"/>
    <cellStyle name="Normal 3 24 2" xfId="1779"/>
    <cellStyle name="Normal 3 24 20" xfId="1780"/>
    <cellStyle name="Normal 3 24 21" xfId="1781"/>
    <cellStyle name="Normal 3 24 22" xfId="1782"/>
    <cellStyle name="Normal 3 24 23" xfId="1783"/>
    <cellStyle name="Normal 3 24 3" xfId="1784"/>
    <cellStyle name="Normal 3 24 4" xfId="1785"/>
    <cellStyle name="Normal 3 24 5" xfId="1786"/>
    <cellStyle name="Normal 3 24 6" xfId="1787"/>
    <cellStyle name="Normal 3 24 7" xfId="1788"/>
    <cellStyle name="Normal 3 24 8" xfId="1789"/>
    <cellStyle name="Normal 3 24 9" xfId="1790"/>
    <cellStyle name="Normal 3 25" xfId="1791"/>
    <cellStyle name="Normal 3 25 10" xfId="1792"/>
    <cellStyle name="Normal 3 25 11" xfId="1793"/>
    <cellStyle name="Normal 3 25 12" xfId="1794"/>
    <cellStyle name="Normal 3 25 13" xfId="1795"/>
    <cellStyle name="Normal 3 25 14" xfId="1796"/>
    <cellStyle name="Normal 3 25 15" xfId="1797"/>
    <cellStyle name="Normal 3 25 16" xfId="1798"/>
    <cellStyle name="Normal 3 25 17" xfId="1799"/>
    <cellStyle name="Normal 3 25 18" xfId="1800"/>
    <cellStyle name="Normal 3 25 19" xfId="1801"/>
    <cellStyle name="Normal 3 25 2" xfId="1802"/>
    <cellStyle name="Normal 3 25 20" xfId="1803"/>
    <cellStyle name="Normal 3 25 21" xfId="1804"/>
    <cellStyle name="Normal 3 25 22" xfId="1805"/>
    <cellStyle name="Normal 3 25 23" xfId="1806"/>
    <cellStyle name="Normal 3 25 3" xfId="1807"/>
    <cellStyle name="Normal 3 25 4" xfId="1808"/>
    <cellStyle name="Normal 3 25 5" xfId="1809"/>
    <cellStyle name="Normal 3 25 6" xfId="1810"/>
    <cellStyle name="Normal 3 25 7" xfId="1811"/>
    <cellStyle name="Normal 3 25 8" xfId="1812"/>
    <cellStyle name="Normal 3 25 9" xfId="1813"/>
    <cellStyle name="Normal 3 26" xfId="1814"/>
    <cellStyle name="Normal 3 26 10" xfId="1815"/>
    <cellStyle name="Normal 3 26 11" xfId="1816"/>
    <cellStyle name="Normal 3 26 12" xfId="1817"/>
    <cellStyle name="Normal 3 26 13" xfId="1818"/>
    <cellStyle name="Normal 3 26 14" xfId="1819"/>
    <cellStyle name="Normal 3 26 15" xfId="1820"/>
    <cellStyle name="Normal 3 26 16" xfId="1821"/>
    <cellStyle name="Normal 3 26 17" xfId="1822"/>
    <cellStyle name="Normal 3 26 18" xfId="1823"/>
    <cellStyle name="Normal 3 26 19" xfId="1824"/>
    <cellStyle name="Normal 3 26 2" xfId="1825"/>
    <cellStyle name="Normal 3 26 20" xfId="1826"/>
    <cellStyle name="Normal 3 26 21" xfId="1827"/>
    <cellStyle name="Normal 3 26 22" xfId="1828"/>
    <cellStyle name="Normal 3 26 23" xfId="1829"/>
    <cellStyle name="Normal 3 26 3" xfId="1830"/>
    <cellStyle name="Normal 3 26 4" xfId="1831"/>
    <cellStyle name="Normal 3 26 5" xfId="1832"/>
    <cellStyle name="Normal 3 26 6" xfId="1833"/>
    <cellStyle name="Normal 3 26 7" xfId="1834"/>
    <cellStyle name="Normal 3 26 8" xfId="1835"/>
    <cellStyle name="Normal 3 26 9" xfId="1836"/>
    <cellStyle name="Normal 3 27" xfId="1837"/>
    <cellStyle name="Normal 3 27 10" xfId="1838"/>
    <cellStyle name="Normal 3 27 11" xfId="1839"/>
    <cellStyle name="Normal 3 27 12" xfId="1840"/>
    <cellStyle name="Normal 3 27 13" xfId="1841"/>
    <cellStyle name="Normal 3 27 14" xfId="1842"/>
    <cellStyle name="Normal 3 27 15" xfId="1843"/>
    <cellStyle name="Normal 3 27 16" xfId="1844"/>
    <cellStyle name="Normal 3 27 17" xfId="1845"/>
    <cellStyle name="Normal 3 27 18" xfId="1846"/>
    <cellStyle name="Normal 3 27 19" xfId="1847"/>
    <cellStyle name="Normal 3 27 2" xfId="1848"/>
    <cellStyle name="Normal 3 27 20" xfId="1849"/>
    <cellStyle name="Normal 3 27 21" xfId="1850"/>
    <cellStyle name="Normal 3 27 22" xfId="1851"/>
    <cellStyle name="Normal 3 27 23" xfId="1852"/>
    <cellStyle name="Normal 3 27 3" xfId="1853"/>
    <cellStyle name="Normal 3 27 4" xfId="1854"/>
    <cellStyle name="Normal 3 27 5" xfId="1855"/>
    <cellStyle name="Normal 3 27 6" xfId="1856"/>
    <cellStyle name="Normal 3 27 7" xfId="1857"/>
    <cellStyle name="Normal 3 27 8" xfId="1858"/>
    <cellStyle name="Normal 3 27 9" xfId="1859"/>
    <cellStyle name="Normal 3 28" xfId="1860"/>
    <cellStyle name="Normal 3 28 10" xfId="1861"/>
    <cellStyle name="Normal 3 28 11" xfId="1862"/>
    <cellStyle name="Normal 3 28 12" xfId="1863"/>
    <cellStyle name="Normal 3 28 13" xfId="1864"/>
    <cellStyle name="Normal 3 28 14" xfId="1865"/>
    <cellStyle name="Normal 3 28 15" xfId="1866"/>
    <cellStyle name="Normal 3 28 16" xfId="1867"/>
    <cellStyle name="Normal 3 28 17" xfId="1868"/>
    <cellStyle name="Normal 3 28 18" xfId="1869"/>
    <cellStyle name="Normal 3 28 19" xfId="1870"/>
    <cellStyle name="Normal 3 28 2" xfId="1871"/>
    <cellStyle name="Normal 3 28 20" xfId="1872"/>
    <cellStyle name="Normal 3 28 21" xfId="1873"/>
    <cellStyle name="Normal 3 28 22" xfId="1874"/>
    <cellStyle name="Normal 3 28 23" xfId="1875"/>
    <cellStyle name="Normal 3 28 3" xfId="1876"/>
    <cellStyle name="Normal 3 28 4" xfId="1877"/>
    <cellStyle name="Normal 3 28 5" xfId="1878"/>
    <cellStyle name="Normal 3 28 6" xfId="1879"/>
    <cellStyle name="Normal 3 28 7" xfId="1880"/>
    <cellStyle name="Normal 3 28 8" xfId="1881"/>
    <cellStyle name="Normal 3 28 9" xfId="1882"/>
    <cellStyle name="Normal 3 29" xfId="1883"/>
    <cellStyle name="Normal 3 29 10" xfId="1884"/>
    <cellStyle name="Normal 3 29 11" xfId="1885"/>
    <cellStyle name="Normal 3 29 12" xfId="1886"/>
    <cellStyle name="Normal 3 29 13" xfId="1887"/>
    <cellStyle name="Normal 3 29 14" xfId="1888"/>
    <cellStyle name="Normal 3 29 15" xfId="1889"/>
    <cellStyle name="Normal 3 29 16" xfId="1890"/>
    <cellStyle name="Normal 3 29 17" xfId="1891"/>
    <cellStyle name="Normal 3 29 18" xfId="1892"/>
    <cellStyle name="Normal 3 29 19" xfId="1893"/>
    <cellStyle name="Normal 3 29 2" xfId="1894"/>
    <cellStyle name="Normal 3 29 20" xfId="1895"/>
    <cellStyle name="Normal 3 29 21" xfId="1896"/>
    <cellStyle name="Normal 3 29 22" xfId="1897"/>
    <cellStyle name="Normal 3 29 23" xfId="1898"/>
    <cellStyle name="Normal 3 29 3" xfId="1899"/>
    <cellStyle name="Normal 3 29 4" xfId="1900"/>
    <cellStyle name="Normal 3 29 5" xfId="1901"/>
    <cellStyle name="Normal 3 29 6" xfId="1902"/>
    <cellStyle name="Normal 3 29 7" xfId="1903"/>
    <cellStyle name="Normal 3 29 8" xfId="1904"/>
    <cellStyle name="Normal 3 29 9" xfId="1905"/>
    <cellStyle name="Normal 3 3" xfId="1906"/>
    <cellStyle name="Normal 3 3 10" xfId="1907"/>
    <cellStyle name="Normal 3 3 11" xfId="1908"/>
    <cellStyle name="Normal 3 3 12" xfId="1909"/>
    <cellStyle name="Normal 3 3 13" xfId="1910"/>
    <cellStyle name="Normal 3 3 14" xfId="1911"/>
    <cellStyle name="Normal 3 3 15" xfId="1912"/>
    <cellStyle name="Normal 3 3 16" xfId="1913"/>
    <cellStyle name="Normal 3 3 17" xfId="1914"/>
    <cellStyle name="Normal 3 3 18" xfId="1915"/>
    <cellStyle name="Normal 3 3 19" xfId="1916"/>
    <cellStyle name="Normal 3 3 2" xfId="1917"/>
    <cellStyle name="Normal 3 3 20" xfId="1918"/>
    <cellStyle name="Normal 3 3 21" xfId="1919"/>
    <cellStyle name="Normal 3 3 22" xfId="1920"/>
    <cellStyle name="Normal 3 3 23" xfId="1921"/>
    <cellStyle name="Normal 3 3 3" xfId="1922"/>
    <cellStyle name="Normal 3 3 4" xfId="1923"/>
    <cellStyle name="Normal 3 3 5" xfId="1924"/>
    <cellStyle name="Normal 3 3 6" xfId="1925"/>
    <cellStyle name="Normal 3 3 7" xfId="1926"/>
    <cellStyle name="Normal 3 3 8" xfId="1927"/>
    <cellStyle name="Normal 3 3 9" xfId="1928"/>
    <cellStyle name="Normal 3 30" xfId="1929"/>
    <cellStyle name="Normal 3 30 10" xfId="1930"/>
    <cellStyle name="Normal 3 30 11" xfId="1931"/>
    <cellStyle name="Normal 3 30 12" xfId="1932"/>
    <cellStyle name="Normal 3 30 13" xfId="1933"/>
    <cellStyle name="Normal 3 30 14" xfId="1934"/>
    <cellStyle name="Normal 3 30 15" xfId="1935"/>
    <cellStyle name="Normal 3 30 16" xfId="1936"/>
    <cellStyle name="Normal 3 30 17" xfId="1937"/>
    <cellStyle name="Normal 3 30 18" xfId="1938"/>
    <cellStyle name="Normal 3 30 19" xfId="1939"/>
    <cellStyle name="Normal 3 30 2" xfId="1940"/>
    <cellStyle name="Normal 3 30 20" xfId="1941"/>
    <cellStyle name="Normal 3 30 21" xfId="1942"/>
    <cellStyle name="Normal 3 30 22" xfId="1943"/>
    <cellStyle name="Normal 3 30 23" xfId="1944"/>
    <cellStyle name="Normal 3 30 3" xfId="1945"/>
    <cellStyle name="Normal 3 30 4" xfId="1946"/>
    <cellStyle name="Normal 3 30 5" xfId="1947"/>
    <cellStyle name="Normal 3 30 6" xfId="1948"/>
    <cellStyle name="Normal 3 30 7" xfId="1949"/>
    <cellStyle name="Normal 3 30 8" xfId="1950"/>
    <cellStyle name="Normal 3 30 9" xfId="1951"/>
    <cellStyle name="Normal 3 31" xfId="1952"/>
    <cellStyle name="Normal 3 31 10" xfId="1953"/>
    <cellStyle name="Normal 3 31 11" xfId="1954"/>
    <cellStyle name="Normal 3 31 12" xfId="1955"/>
    <cellStyle name="Normal 3 31 13" xfId="1956"/>
    <cellStyle name="Normal 3 31 14" xfId="1957"/>
    <cellStyle name="Normal 3 31 15" xfId="1958"/>
    <cellStyle name="Normal 3 31 16" xfId="1959"/>
    <cellStyle name="Normal 3 31 17" xfId="1960"/>
    <cellStyle name="Normal 3 31 18" xfId="1961"/>
    <cellStyle name="Normal 3 31 19" xfId="1962"/>
    <cellStyle name="Normal 3 31 2" xfId="1963"/>
    <cellStyle name="Normal 3 31 20" xfId="1964"/>
    <cellStyle name="Normal 3 31 21" xfId="1965"/>
    <cellStyle name="Normal 3 31 22" xfId="1966"/>
    <cellStyle name="Normal 3 31 23" xfId="1967"/>
    <cellStyle name="Normal 3 31 3" xfId="1968"/>
    <cellStyle name="Normal 3 31 4" xfId="1969"/>
    <cellStyle name="Normal 3 31 5" xfId="1970"/>
    <cellStyle name="Normal 3 31 6" xfId="1971"/>
    <cellStyle name="Normal 3 31 7" xfId="1972"/>
    <cellStyle name="Normal 3 31 8" xfId="1973"/>
    <cellStyle name="Normal 3 31 9" xfId="1974"/>
    <cellStyle name="Normal 3 32" xfId="1975"/>
    <cellStyle name="Normal 3 32 10" xfId="1976"/>
    <cellStyle name="Normal 3 32 11" xfId="1977"/>
    <cellStyle name="Normal 3 32 12" xfId="1978"/>
    <cellStyle name="Normal 3 32 13" xfId="1979"/>
    <cellStyle name="Normal 3 32 14" xfId="1980"/>
    <cellStyle name="Normal 3 32 15" xfId="1981"/>
    <cellStyle name="Normal 3 32 16" xfId="1982"/>
    <cellStyle name="Normal 3 32 17" xfId="1983"/>
    <cellStyle name="Normal 3 32 18" xfId="1984"/>
    <cellStyle name="Normal 3 32 19" xfId="1985"/>
    <cellStyle name="Normal 3 32 2" xfId="1986"/>
    <cellStyle name="Normal 3 32 20" xfId="1987"/>
    <cellStyle name="Normal 3 32 21" xfId="1988"/>
    <cellStyle name="Normal 3 32 22" xfId="1989"/>
    <cellStyle name="Normal 3 32 23" xfId="1990"/>
    <cellStyle name="Normal 3 32 3" xfId="1991"/>
    <cellStyle name="Normal 3 32 4" xfId="1992"/>
    <cellStyle name="Normal 3 32 5" xfId="1993"/>
    <cellStyle name="Normal 3 32 6" xfId="1994"/>
    <cellStyle name="Normal 3 32 7" xfId="1995"/>
    <cellStyle name="Normal 3 32 8" xfId="1996"/>
    <cellStyle name="Normal 3 32 9" xfId="1997"/>
    <cellStyle name="Normal 3 33" xfId="1998"/>
    <cellStyle name="Normal 3 33 10" xfId="1999"/>
    <cellStyle name="Normal 3 33 11" xfId="2000"/>
    <cellStyle name="Normal 3 33 12" xfId="2001"/>
    <cellStyle name="Normal 3 33 13" xfId="2002"/>
    <cellStyle name="Normal 3 33 14" xfId="2003"/>
    <cellStyle name="Normal 3 33 15" xfId="2004"/>
    <cellStyle name="Normal 3 33 16" xfId="2005"/>
    <cellStyle name="Normal 3 33 17" xfId="2006"/>
    <cellStyle name="Normal 3 33 18" xfId="2007"/>
    <cellStyle name="Normal 3 33 19" xfId="2008"/>
    <cellStyle name="Normal 3 33 2" xfId="2009"/>
    <cellStyle name="Normal 3 33 20" xfId="2010"/>
    <cellStyle name="Normal 3 33 21" xfId="2011"/>
    <cellStyle name="Normal 3 33 22" xfId="2012"/>
    <cellStyle name="Normal 3 33 23" xfId="2013"/>
    <cellStyle name="Normal 3 33 3" xfId="2014"/>
    <cellStyle name="Normal 3 33 4" xfId="2015"/>
    <cellStyle name="Normal 3 33 5" xfId="2016"/>
    <cellStyle name="Normal 3 33 6" xfId="2017"/>
    <cellStyle name="Normal 3 33 7" xfId="2018"/>
    <cellStyle name="Normal 3 33 8" xfId="2019"/>
    <cellStyle name="Normal 3 33 9" xfId="2020"/>
    <cellStyle name="Normal 3 34" xfId="2021"/>
    <cellStyle name="Normal 3 35" xfId="2022"/>
    <cellStyle name="Normal 3 36" xfId="2023"/>
    <cellStyle name="Normal 3 37" xfId="2024"/>
    <cellStyle name="Normal 3 38" xfId="2025"/>
    <cellStyle name="Normal 3 39" xfId="2026"/>
    <cellStyle name="Normal 3 4" xfId="2027"/>
    <cellStyle name="Normal 3 4 10" xfId="2028"/>
    <cellStyle name="Normal 3 4 11" xfId="2029"/>
    <cellStyle name="Normal 3 4 12" xfId="2030"/>
    <cellStyle name="Normal 3 4 13" xfId="2031"/>
    <cellStyle name="Normal 3 4 14" xfId="2032"/>
    <cellStyle name="Normal 3 4 15" xfId="2033"/>
    <cellStyle name="Normal 3 4 16" xfId="2034"/>
    <cellStyle name="Normal 3 4 17" xfId="2035"/>
    <cellStyle name="Normal 3 4 18" xfId="2036"/>
    <cellStyle name="Normal 3 4 19" xfId="2037"/>
    <cellStyle name="Normal 3 4 2" xfId="2038"/>
    <cellStyle name="Normal 3 4 20" xfId="2039"/>
    <cellStyle name="Normal 3 4 21" xfId="2040"/>
    <cellStyle name="Normal 3 4 22" xfId="2041"/>
    <cellStyle name="Normal 3 4 23" xfId="2042"/>
    <cellStyle name="Normal 3 4 24" xfId="2043"/>
    <cellStyle name="Normal 3 4 3" xfId="2044"/>
    <cellStyle name="Normal 3 4 4" xfId="2045"/>
    <cellStyle name="Normal 3 4 5" xfId="2046"/>
    <cellStyle name="Normal 3 4 6" xfId="2047"/>
    <cellStyle name="Normal 3 4 7" xfId="2048"/>
    <cellStyle name="Normal 3 4 8" xfId="2049"/>
    <cellStyle name="Normal 3 4 9" xfId="2050"/>
    <cellStyle name="Normal 3 40" xfId="2051"/>
    <cellStyle name="Normal 3 41" xfId="2052"/>
    <cellStyle name="Normal 3 42" xfId="2053"/>
    <cellStyle name="Normal 3 43" xfId="2054"/>
    <cellStyle name="Normal 3 44" xfId="2055"/>
    <cellStyle name="Normal 3 45" xfId="2056"/>
    <cellStyle name="Normal 3 46" xfId="2057"/>
    <cellStyle name="Normal 3 47" xfId="2058"/>
    <cellStyle name="Normal 3 48" xfId="2059"/>
    <cellStyle name="Normal 3 49" xfId="2060"/>
    <cellStyle name="Normal 3 5" xfId="2061"/>
    <cellStyle name="Normal 3 5 10" xfId="2062"/>
    <cellStyle name="Normal 3 5 11" xfId="2063"/>
    <cellStyle name="Normal 3 5 12" xfId="2064"/>
    <cellStyle name="Normal 3 5 13" xfId="2065"/>
    <cellStyle name="Normal 3 5 14" xfId="2066"/>
    <cellStyle name="Normal 3 5 15" xfId="2067"/>
    <cellStyle name="Normal 3 5 16" xfId="2068"/>
    <cellStyle name="Normal 3 5 17" xfId="2069"/>
    <cellStyle name="Normal 3 5 18" xfId="2070"/>
    <cellStyle name="Normal 3 5 19" xfId="2071"/>
    <cellStyle name="Normal 3 5 2" xfId="2072"/>
    <cellStyle name="Normal 3 5 20" xfId="2073"/>
    <cellStyle name="Normal 3 5 21" xfId="2074"/>
    <cellStyle name="Normal 3 5 22" xfId="2075"/>
    <cellStyle name="Normal 3 5 23" xfId="2076"/>
    <cellStyle name="Normal 3 5 24" xfId="2077"/>
    <cellStyle name="Normal 3 5 3" xfId="2078"/>
    <cellStyle name="Normal 3 5 4" xfId="2079"/>
    <cellStyle name="Normal 3 5 5" xfId="2080"/>
    <cellStyle name="Normal 3 5 6" xfId="2081"/>
    <cellStyle name="Normal 3 5 7" xfId="2082"/>
    <cellStyle name="Normal 3 5 8" xfId="2083"/>
    <cellStyle name="Normal 3 5 9" xfId="2084"/>
    <cellStyle name="Normal 3 50" xfId="2085"/>
    <cellStyle name="Normal 3 51" xfId="2086"/>
    <cellStyle name="Normal 3 52" xfId="2087"/>
    <cellStyle name="Normal 3 53" xfId="2088"/>
    <cellStyle name="Normal 3 54" xfId="2089"/>
    <cellStyle name="Normal 3 55" xfId="2090"/>
    <cellStyle name="Normal 3 56" xfId="2091"/>
    <cellStyle name="Normal 3 57" xfId="2092"/>
    <cellStyle name="Normal 3 58" xfId="2093"/>
    <cellStyle name="Normal 3 59" xfId="2094"/>
    <cellStyle name="Normal 3 6" xfId="2095"/>
    <cellStyle name="Normal 3 6 10" xfId="2096"/>
    <cellStyle name="Normal 3 6 11" xfId="2097"/>
    <cellStyle name="Normal 3 6 12" xfId="2098"/>
    <cellStyle name="Normal 3 6 13" xfId="2099"/>
    <cellStyle name="Normal 3 6 14" xfId="2100"/>
    <cellStyle name="Normal 3 6 15" xfId="2101"/>
    <cellStyle name="Normal 3 6 16" xfId="2102"/>
    <cellStyle name="Normal 3 6 17" xfId="2103"/>
    <cellStyle name="Normal 3 6 18" xfId="2104"/>
    <cellStyle name="Normal 3 6 19" xfId="2105"/>
    <cellStyle name="Normal 3 6 2" xfId="2106"/>
    <cellStyle name="Normal 3 6 20" xfId="2107"/>
    <cellStyle name="Normal 3 6 21" xfId="2108"/>
    <cellStyle name="Normal 3 6 22" xfId="2109"/>
    <cellStyle name="Normal 3 6 23" xfId="2110"/>
    <cellStyle name="Normal 3 6 24" xfId="2111"/>
    <cellStyle name="Normal 3 6 3" xfId="2112"/>
    <cellStyle name="Normal 3 6 4" xfId="2113"/>
    <cellStyle name="Normal 3 6 5" xfId="2114"/>
    <cellStyle name="Normal 3 6 6" xfId="2115"/>
    <cellStyle name="Normal 3 6 7" xfId="2116"/>
    <cellStyle name="Normal 3 6 8" xfId="2117"/>
    <cellStyle name="Normal 3 6 9" xfId="2118"/>
    <cellStyle name="Normal 3 60" xfId="2119"/>
    <cellStyle name="Normal 3 61" xfId="2120"/>
    <cellStyle name="Normal 3 62" xfId="2121"/>
    <cellStyle name="Normal 3 63" xfId="2122"/>
    <cellStyle name="Normal 3 64" xfId="2123"/>
    <cellStyle name="Normal 3 65" xfId="2124"/>
    <cellStyle name="Normal 3 66" xfId="2125"/>
    <cellStyle name="Normal 3 67" xfId="2126"/>
    <cellStyle name="Normal 3 68" xfId="2127"/>
    <cellStyle name="Normal 3 7" xfId="2128"/>
    <cellStyle name="Normal 3 7 10" xfId="2129"/>
    <cellStyle name="Normal 3 7 11" xfId="2130"/>
    <cellStyle name="Normal 3 7 12" xfId="2131"/>
    <cellStyle name="Normal 3 7 13" xfId="2132"/>
    <cellStyle name="Normal 3 7 14" xfId="2133"/>
    <cellStyle name="Normal 3 7 15" xfId="2134"/>
    <cellStyle name="Normal 3 7 16" xfId="2135"/>
    <cellStyle name="Normal 3 7 17" xfId="2136"/>
    <cellStyle name="Normal 3 7 18" xfId="2137"/>
    <cellStyle name="Normal 3 7 19" xfId="2138"/>
    <cellStyle name="Normal 3 7 2" xfId="2139"/>
    <cellStyle name="Normal 3 7 20" xfId="2140"/>
    <cellStyle name="Normal 3 7 21" xfId="2141"/>
    <cellStyle name="Normal 3 7 22" xfId="2142"/>
    <cellStyle name="Normal 3 7 23" xfId="2143"/>
    <cellStyle name="Normal 3 7 24" xfId="2144"/>
    <cellStyle name="Normal 3 7 3" xfId="2145"/>
    <cellStyle name="Normal 3 7 4" xfId="2146"/>
    <cellStyle name="Normal 3 7 5" xfId="2147"/>
    <cellStyle name="Normal 3 7 6" xfId="2148"/>
    <cellStyle name="Normal 3 7 7" xfId="2149"/>
    <cellStyle name="Normal 3 7 8" xfId="2150"/>
    <cellStyle name="Normal 3 7 9" xfId="2151"/>
    <cellStyle name="Normal 3 8" xfId="2152"/>
    <cellStyle name="Normal 3 8 10" xfId="2153"/>
    <cellStyle name="Normal 3 8 11" xfId="2154"/>
    <cellStyle name="Normal 3 8 12" xfId="2155"/>
    <cellStyle name="Normal 3 8 13" xfId="2156"/>
    <cellStyle name="Normal 3 8 14" xfId="2157"/>
    <cellStyle name="Normal 3 8 15" xfId="2158"/>
    <cellStyle name="Normal 3 8 16" xfId="2159"/>
    <cellStyle name="Normal 3 8 17" xfId="2160"/>
    <cellStyle name="Normal 3 8 18" xfId="2161"/>
    <cellStyle name="Normal 3 8 19" xfId="2162"/>
    <cellStyle name="Normal 3 8 2" xfId="2163"/>
    <cellStyle name="Normal 3 8 20" xfId="2164"/>
    <cellStyle name="Normal 3 8 21" xfId="2165"/>
    <cellStyle name="Normal 3 8 22" xfId="2166"/>
    <cellStyle name="Normal 3 8 23" xfId="2167"/>
    <cellStyle name="Normal 3 8 3" xfId="2168"/>
    <cellStyle name="Normal 3 8 4" xfId="2169"/>
    <cellStyle name="Normal 3 8 5" xfId="2170"/>
    <cellStyle name="Normal 3 8 6" xfId="2171"/>
    <cellStyle name="Normal 3 8 7" xfId="2172"/>
    <cellStyle name="Normal 3 8 8" xfId="2173"/>
    <cellStyle name="Normal 3 8 9" xfId="2174"/>
    <cellStyle name="Normal 3 9" xfId="2175"/>
    <cellStyle name="Normal 3 9 10" xfId="2176"/>
    <cellStyle name="Normal 3 9 11" xfId="2177"/>
    <cellStyle name="Normal 3 9 12" xfId="2178"/>
    <cellStyle name="Normal 3 9 13" xfId="2179"/>
    <cellStyle name="Normal 3 9 14" xfId="2180"/>
    <cellStyle name="Normal 3 9 15" xfId="2181"/>
    <cellStyle name="Normal 3 9 16" xfId="2182"/>
    <cellStyle name="Normal 3 9 17" xfId="2183"/>
    <cellStyle name="Normal 3 9 18" xfId="2184"/>
    <cellStyle name="Normal 3 9 19" xfId="2185"/>
    <cellStyle name="Normal 3 9 2" xfId="2186"/>
    <cellStyle name="Normal 3 9 20" xfId="2187"/>
    <cellStyle name="Normal 3 9 21" xfId="2188"/>
    <cellStyle name="Normal 3 9 22" xfId="2189"/>
    <cellStyle name="Normal 3 9 23" xfId="2190"/>
    <cellStyle name="Normal 3 9 3" xfId="2191"/>
    <cellStyle name="Normal 3 9 4" xfId="2192"/>
    <cellStyle name="Normal 3 9 5" xfId="2193"/>
    <cellStyle name="Normal 3 9 6" xfId="2194"/>
    <cellStyle name="Normal 3 9 7" xfId="2195"/>
    <cellStyle name="Normal 3 9 8" xfId="2196"/>
    <cellStyle name="Normal 3 9 9" xfId="2197"/>
    <cellStyle name="Normal 4" xfId="2198"/>
    <cellStyle name="Normal 4 2" xfId="2199"/>
    <cellStyle name="Normal 4 3" xfId="2200"/>
    <cellStyle name="Normal 4 4" xfId="2201"/>
    <cellStyle name="Normal 4 5" xfId="2202"/>
    <cellStyle name="Normal 4 6" xfId="2203"/>
    <cellStyle name="Normal 4 7" xfId="2204"/>
    <cellStyle name="Normal 4 8" xfId="2205"/>
    <cellStyle name="Normal 4 9" xfId="2206"/>
    <cellStyle name="Normal 5" xfId="2207"/>
    <cellStyle name="Normal 5 10" xfId="2208"/>
    <cellStyle name="Normal 5 11" xfId="2209"/>
    <cellStyle name="Normal 5 12" xfId="2210"/>
    <cellStyle name="Normal 5 13" xfId="2211"/>
    <cellStyle name="Normal 5 14" xfId="2212"/>
    <cellStyle name="Normal 5 15" xfId="2213"/>
    <cellStyle name="Normal 5 16" xfId="2214"/>
    <cellStyle name="Normal 5 17" xfId="2215"/>
    <cellStyle name="Normal 5 18" xfId="2216"/>
    <cellStyle name="Normal 5 19" xfId="2217"/>
    <cellStyle name="Normal 5 2" xfId="2218"/>
    <cellStyle name="Normal 5 2 10" xfId="2219"/>
    <cellStyle name="Normal 5 2 11" xfId="2220"/>
    <cellStyle name="Normal 5 2 12" xfId="2221"/>
    <cellStyle name="Normal 5 2 13" xfId="2222"/>
    <cellStyle name="Normal 5 2 14" xfId="2223"/>
    <cellStyle name="Normal 5 2 15" xfId="2224"/>
    <cellStyle name="Normal 5 2 16" xfId="2225"/>
    <cellStyle name="Normal 5 2 17" xfId="2226"/>
    <cellStyle name="Normal 5 2 18" xfId="2227"/>
    <cellStyle name="Normal 5 2 19" xfId="2228"/>
    <cellStyle name="Normal 5 2 2" xfId="2229"/>
    <cellStyle name="Normal 5 2 20" xfId="2230"/>
    <cellStyle name="Normal 5 2 21" xfId="2231"/>
    <cellStyle name="Normal 5 2 22" xfId="2232"/>
    <cellStyle name="Normal 5 2 23" xfId="2233"/>
    <cellStyle name="Normal 5 2 3" xfId="2234"/>
    <cellStyle name="Normal 5 2 4" xfId="2235"/>
    <cellStyle name="Normal 5 2 5" xfId="2236"/>
    <cellStyle name="Normal 5 2 6" xfId="2237"/>
    <cellStyle name="Normal 5 2 7" xfId="2238"/>
    <cellStyle name="Normal 5 2 8" xfId="2239"/>
    <cellStyle name="Normal 5 2 9" xfId="2240"/>
    <cellStyle name="Normal 5 20" xfId="2241"/>
    <cellStyle name="Normal 5 21" xfId="2242"/>
    <cellStyle name="Normal 5 22" xfId="2243"/>
    <cellStyle name="Normal 5 23" xfId="2244"/>
    <cellStyle name="Normal 5 24" xfId="2245"/>
    <cellStyle name="Normal 5 25" xfId="2246"/>
    <cellStyle name="Normal 5 25 2" xfId="2247"/>
    <cellStyle name="Normal 5 26" xfId="2248"/>
    <cellStyle name="Normal 5 27" xfId="2249"/>
    <cellStyle name="Normal 5 28" xfId="2250"/>
    <cellStyle name="Normal 5 3" xfId="2251"/>
    <cellStyle name="Normal 5 4" xfId="2252"/>
    <cellStyle name="Normal 5 5" xfId="2253"/>
    <cellStyle name="Normal 5 6" xfId="2254"/>
    <cellStyle name="Normal 5 7" xfId="2255"/>
    <cellStyle name="Normal 5 8" xfId="2256"/>
    <cellStyle name="Normal 5 9" xfId="2257"/>
    <cellStyle name="Normal 6" xfId="2258"/>
    <cellStyle name="Normal 6 2" xfId="2259"/>
    <cellStyle name="Normal 6 3" xfId="2260"/>
    <cellStyle name="Normal 6 38" xfId="2261"/>
    <cellStyle name="Normal 6 4" xfId="2262"/>
    <cellStyle name="Normal 6 5" xfId="2263"/>
    <cellStyle name="Normal 7" xfId="2264"/>
    <cellStyle name="Normal 7 10" xfId="2265"/>
    <cellStyle name="Normal 7 11" xfId="2266"/>
    <cellStyle name="Normal 7 12" xfId="2267"/>
    <cellStyle name="Normal 7 13" xfId="2268"/>
    <cellStyle name="Normal 7 14" xfId="2269"/>
    <cellStyle name="Normal 7 15" xfId="2270"/>
    <cellStyle name="Normal 7 16" xfId="2271"/>
    <cellStyle name="Normal 7 17" xfId="2272"/>
    <cellStyle name="Normal 7 18" xfId="2273"/>
    <cellStyle name="Normal 7 19" xfId="2274"/>
    <cellStyle name="Normal 7 2" xfId="2275"/>
    <cellStyle name="Normal 7 2 10" xfId="2276"/>
    <cellStyle name="Normal 7 2 11" xfId="2277"/>
    <cellStyle name="Normal 7 2 12" xfId="2278"/>
    <cellStyle name="Normal 7 2 13" xfId="2279"/>
    <cellStyle name="Normal 7 2 14" xfId="2280"/>
    <cellStyle name="Normal 7 2 15" xfId="2281"/>
    <cellStyle name="Normal 7 2 16" xfId="2282"/>
    <cellStyle name="Normal 7 2 17" xfId="2283"/>
    <cellStyle name="Normal 7 2 18" xfId="2284"/>
    <cellStyle name="Normal 7 2 19" xfId="2285"/>
    <cellStyle name="Normal 7 2 2" xfId="2286"/>
    <cellStyle name="Normal 7 2 20" xfId="2287"/>
    <cellStyle name="Normal 7 2 21" xfId="2288"/>
    <cellStyle name="Normal 7 2 22" xfId="2289"/>
    <cellStyle name="Normal 7 2 23" xfId="2290"/>
    <cellStyle name="Normal 7 2 3" xfId="2291"/>
    <cellStyle name="Normal 7 2 4" xfId="2292"/>
    <cellStyle name="Normal 7 2 5" xfId="2293"/>
    <cellStyle name="Normal 7 2 6" xfId="2294"/>
    <cellStyle name="Normal 7 2 7" xfId="2295"/>
    <cellStyle name="Normal 7 2 8" xfId="2296"/>
    <cellStyle name="Normal 7 2 9" xfId="2297"/>
    <cellStyle name="Normal 7 20" xfId="2298"/>
    <cellStyle name="Normal 7 21" xfId="2299"/>
    <cellStyle name="Normal 7 22" xfId="2300"/>
    <cellStyle name="Normal 7 23" xfId="2301"/>
    <cellStyle name="Normal 7 24" xfId="2302"/>
    <cellStyle name="Normal 7 25" xfId="2303"/>
    <cellStyle name="Normal 7 26" xfId="2304"/>
    <cellStyle name="Normal 7 3" xfId="2305"/>
    <cellStyle name="Normal 7 4" xfId="2306"/>
    <cellStyle name="Normal 7 5" xfId="2307"/>
    <cellStyle name="Normal 7 6" xfId="2308"/>
    <cellStyle name="Normal 7 7" xfId="2309"/>
    <cellStyle name="Normal 7 8" xfId="2310"/>
    <cellStyle name="Normal 7 9" xfId="2311"/>
    <cellStyle name="Normal 8" xfId="2312"/>
    <cellStyle name="Normal 8 2" xfId="2313"/>
    <cellStyle name="Normal 8 3" xfId="2314"/>
    <cellStyle name="Normal 8 4" xfId="2315"/>
    <cellStyle name="Normal 8 5" xfId="2316"/>
    <cellStyle name="Normal 8 6" xfId="2317"/>
    <cellStyle name="Normal 9" xfId="2318"/>
    <cellStyle name="Normal 9 2" xfId="2319"/>
    <cellStyle name="Note 2" xfId="2320"/>
    <cellStyle name="Note 2 2" xfId="2321"/>
    <cellStyle name="Note 2 3" xfId="2322"/>
    <cellStyle name="Note 3 2" xfId="2323"/>
    <cellStyle name="Note 3 3" xfId="2324"/>
    <cellStyle name="Output 2" xfId="2325"/>
    <cellStyle name="Output 2 2" xfId="2326"/>
    <cellStyle name="Output 2 3" xfId="2327"/>
    <cellStyle name="Output 3 2" xfId="2328"/>
    <cellStyle name="Output 3 3" xfId="2329"/>
    <cellStyle name="OUTPUT AMOUNTS" xfId="2330"/>
    <cellStyle name="OUTPUT COLUMN HEADINGS" xfId="2331"/>
    <cellStyle name="OUTPUT LINE ITEMS" xfId="2332"/>
    <cellStyle name="Output Report Heading" xfId="2333"/>
    <cellStyle name="OUTPUT REPORT TITLE" xfId="2334"/>
    <cellStyle name="pb_page_heading_LS" xfId="2335"/>
    <cellStyle name="Percent" xfId="2" builtinId="5"/>
    <cellStyle name="Percent [2]" xfId="2336"/>
    <cellStyle name="Percent 10" xfId="2337"/>
    <cellStyle name="Percent 10 2" xfId="2338"/>
    <cellStyle name="Percent 11" xfId="2339"/>
    <cellStyle name="Percent 12" xfId="2340"/>
    <cellStyle name="Percent 13" xfId="2341"/>
    <cellStyle name="Percent 2" xfId="2342"/>
    <cellStyle name="Percent 2 10" xfId="2343"/>
    <cellStyle name="Percent 2 11" xfId="2344"/>
    <cellStyle name="Percent 2 2" xfId="2345"/>
    <cellStyle name="Percent 2 3" xfId="2346"/>
    <cellStyle name="Percent 2 4" xfId="2347"/>
    <cellStyle name="Percent 2 5" xfId="2348"/>
    <cellStyle name="Percent 2 6" xfId="2349"/>
    <cellStyle name="Percent 2 7" xfId="2350"/>
    <cellStyle name="Percent 2 8" xfId="2351"/>
    <cellStyle name="Percent 2 9" xfId="2352"/>
    <cellStyle name="Percent 3" xfId="2353"/>
    <cellStyle name="Percent 3 2" xfId="2354"/>
    <cellStyle name="Percent 3 3" xfId="2355"/>
    <cellStyle name="Percent 4" xfId="2356"/>
    <cellStyle name="Percent 4 2" xfId="2357"/>
    <cellStyle name="Percent 5" xfId="2358"/>
    <cellStyle name="Percent 6" xfId="2359"/>
    <cellStyle name="Percent 7" xfId="2360"/>
    <cellStyle name="Percent 8" xfId="2361"/>
    <cellStyle name="Percent 9" xfId="2362"/>
    <cellStyle name="Remote" xfId="2363"/>
    <cellStyle name="Revenue" xfId="2364"/>
    <cellStyle name="RevList" xfId="2365"/>
    <cellStyle name="SAPBEXaggData" xfId="2366"/>
    <cellStyle name="SAPBEXaggDataEmph" xfId="2367"/>
    <cellStyle name="SAPBEXaggItem" xfId="2368"/>
    <cellStyle name="SAPBEXaggItemX" xfId="2369"/>
    <cellStyle name="SAPBEXchaText" xfId="2370"/>
    <cellStyle name="SAPBEXexcBad7" xfId="2371"/>
    <cellStyle name="SAPBEXexcBad8" xfId="2372"/>
    <cellStyle name="SAPBEXexcBad9" xfId="2373"/>
    <cellStyle name="SAPBEXexcCritical4" xfId="2374"/>
    <cellStyle name="SAPBEXexcCritical5" xfId="2375"/>
    <cellStyle name="SAPBEXexcCritical6" xfId="2376"/>
    <cellStyle name="SAPBEXexcGood1" xfId="2377"/>
    <cellStyle name="SAPBEXexcGood2" xfId="2378"/>
    <cellStyle name="SAPBEXexcGood3" xfId="2379"/>
    <cellStyle name="SAPBEXfilterDrill" xfId="2380"/>
    <cellStyle name="SAPBEXfilterItem" xfId="2381"/>
    <cellStyle name="SAPBEXfilterText" xfId="2382"/>
    <cellStyle name="SAPBEXformats" xfId="2383"/>
    <cellStyle name="SAPBEXheaderItem" xfId="2384"/>
    <cellStyle name="SAPBEXheaderText" xfId="2385"/>
    <cellStyle name="SAPBEXHLevel0" xfId="2386"/>
    <cellStyle name="SAPBEXHLevel0X" xfId="2387"/>
    <cellStyle name="SAPBEXHLevel1" xfId="2388"/>
    <cellStyle name="SAPBEXHLevel1X" xfId="2389"/>
    <cellStyle name="SAPBEXHLevel2" xfId="2390"/>
    <cellStyle name="SAPBEXHLevel2X" xfId="2391"/>
    <cellStyle name="SAPBEXHLevel3" xfId="2392"/>
    <cellStyle name="SAPBEXHLevel3X" xfId="2393"/>
    <cellStyle name="SAPBEXinputData" xfId="2394"/>
    <cellStyle name="SAPBEXresData" xfId="2395"/>
    <cellStyle name="SAPBEXresDataEmph" xfId="2396"/>
    <cellStyle name="SAPBEXresItem" xfId="2397"/>
    <cellStyle name="SAPBEXresItemX" xfId="2398"/>
    <cellStyle name="SAPBEXstdData" xfId="2399"/>
    <cellStyle name="SAPBEXstdDataEmph" xfId="2400"/>
    <cellStyle name="SAPBEXstdItem" xfId="2401"/>
    <cellStyle name="SAPBEXstdItemX" xfId="2402"/>
    <cellStyle name="SAPBEXtitle" xfId="2403"/>
    <cellStyle name="SAPBEXundefined" xfId="2404"/>
    <cellStyle name="Sheet Title" xfId="2405"/>
    <cellStyle name="Subtotal" xfId="2406"/>
    <cellStyle name="test a style" xfId="2407"/>
    <cellStyle name="Times New Roman" xfId="2408"/>
    <cellStyle name="Title 2" xfId="2409"/>
    <cellStyle name="Title 2 2" xfId="2410"/>
    <cellStyle name="Title 2 3" xfId="2411"/>
    <cellStyle name="Title 3 2" xfId="2412"/>
    <cellStyle name="Title 3 3" xfId="2413"/>
    <cellStyle name="Total 2" xfId="2414"/>
    <cellStyle name="Total 2 2" xfId="2415"/>
    <cellStyle name="Total 2 3" xfId="2416"/>
    <cellStyle name="Total 3 2" xfId="2417"/>
    <cellStyle name="Total 3 3" xfId="2418"/>
    <cellStyle name="Unprot" xfId="2419"/>
    <cellStyle name="Unprot$" xfId="2420"/>
    <cellStyle name="Unprot_Select Measures" xfId="2421"/>
    <cellStyle name="Unprotect" xfId="2422"/>
    <cellStyle name="Value" xfId="2423"/>
    <cellStyle name="Warning Text 2" xfId="2424"/>
    <cellStyle name="Warning Text 2 2" xfId="2425"/>
    <cellStyle name="Warning Text 2 3" xfId="2426"/>
    <cellStyle name="Warning Text 3 2" xfId="2427"/>
    <cellStyle name="Warning Text 3 3" xfId="24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6-2018%20DSM%20Plan/RAM%20Versions/Final%20Technical%20Tables/Nova%20Scotia-February-26-2015-v18-2-Base%20AVCOs%20IR-10%20from%20Navigant.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Overview"/>
      <sheetName val="Scenario Dashboard"/>
      <sheetName val="Summary Parameters"/>
      <sheetName val="Program Accomplishments"/>
      <sheetName val="Avoided Costs"/>
      <sheetName val="Mea-In"/>
      <sheetName val="Output Summary Navigation"/>
      <sheetName val="Results Tables"/>
      <sheetName val="Summary Tables"/>
      <sheetName val="Totals by Category"/>
      <sheetName val="Tables-Graphs"/>
      <sheetName val="Supply Curves"/>
      <sheetName val="Codes &amp; Standards"/>
      <sheetName val="Measures Ranked"/>
      <sheetName val="GHG Carbon"/>
      <sheetName val="Tech Cost"/>
      <sheetName val="Incentives"/>
      <sheetName val="Admin Cost"/>
      <sheetName val="W&amp;A Time Vector"/>
      <sheetName val="NTG"/>
      <sheetName val="Impact Change-Non-Code"/>
      <sheetName val="Code Based Impact Change"/>
      <sheetName val="Mea-Avoid"/>
      <sheetName val="Bill Reduction"/>
      <sheetName val="Economic Screen"/>
      <sheetName val="Achieve and Units Distribution"/>
      <sheetName val="Calibrate"/>
      <sheetName val="Stocks"/>
      <sheetName val="Dual Base"/>
      <sheetName val="Re Engage"/>
      <sheetName val="Re-Participation Units"/>
      <sheetName val="RePart-Utility-Cost"/>
      <sheetName val="Costs-Benefits"/>
      <sheetName val="Financial Tests"/>
      <sheetName val="Tech Potential"/>
      <sheetName val="Tech C&amp;S Impacts"/>
      <sheetName val="Econ Potential"/>
      <sheetName val="Market Incremental Potential"/>
      <sheetName val="RePart-Utility"/>
      <sheetName val="Cumul Potential"/>
      <sheetName val="Special Cumul Potential"/>
      <sheetName val="Live-Unsorted Extra Tables"/>
      <sheetName val="Sorted Extra Tables"/>
    </sheetNames>
    <sheetDataSet>
      <sheetData sheetId="0"/>
      <sheetData sheetId="1">
        <row r="27">
          <cell r="M27">
            <v>0.25</v>
          </cell>
        </row>
        <row r="101">
          <cell r="B101">
            <v>0.75</v>
          </cell>
        </row>
        <row r="107">
          <cell r="B107">
            <v>0</v>
          </cell>
        </row>
        <row r="109">
          <cell r="B109">
            <v>0</v>
          </cell>
        </row>
      </sheetData>
      <sheetData sheetId="2">
        <row r="19">
          <cell r="C19">
            <v>6.8099999999999994E-2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5">
          <cell r="DX5">
            <v>50888949.009890027</v>
          </cell>
          <cell r="DY5">
            <v>58340623.982215136</v>
          </cell>
          <cell r="DZ5">
            <v>61756674.927013591</v>
          </cell>
        </row>
        <row r="8">
          <cell r="DX8">
            <v>6721774.8617515834</v>
          </cell>
          <cell r="DY8">
            <v>7246439.6144212587</v>
          </cell>
          <cell r="DZ8">
            <v>7831323.6761522973</v>
          </cell>
        </row>
        <row r="9">
          <cell r="DX9">
            <v>23758751.660846185</v>
          </cell>
          <cell r="DY9">
            <v>25443533.927543513</v>
          </cell>
          <cell r="DZ9">
            <v>28889552.775057938</v>
          </cell>
        </row>
        <row r="10">
          <cell r="DX10">
            <v>32039143.321365926</v>
          </cell>
          <cell r="DY10">
            <v>33905455.173778564</v>
          </cell>
          <cell r="DZ10">
            <v>36399857.270536385</v>
          </cell>
        </row>
        <row r="11">
          <cell r="DX11">
            <v>7308882.8865025658</v>
          </cell>
          <cell r="DY11">
            <v>7514150.8871704116</v>
          </cell>
          <cell r="DZ11">
            <v>7682787.8571416168</v>
          </cell>
        </row>
      </sheetData>
      <sheetData sheetId="33">
        <row r="5">
          <cell r="BQ5">
            <v>4.2547094829751311</v>
          </cell>
          <cell r="BR5">
            <v>4.2923779080838953</v>
          </cell>
          <cell r="BS5">
            <v>4.1764299694142117</v>
          </cell>
          <cell r="CC5">
            <v>0.46012474534580589</v>
          </cell>
          <cell r="CD5">
            <v>0.45923213661522794</v>
          </cell>
          <cell r="CE5">
            <v>0.4586735814285014</v>
          </cell>
          <cell r="CO5">
            <v>1.8480799013856823</v>
          </cell>
          <cell r="CP5">
            <v>1.9347870925780226</v>
          </cell>
          <cell r="CQ5">
            <v>1.9274820458895652</v>
          </cell>
        </row>
        <row r="8">
          <cell r="BQ8">
            <v>3.8761354128419954</v>
          </cell>
          <cell r="BR8">
            <v>4.0778455738474673</v>
          </cell>
          <cell r="BS8">
            <v>4.2960410201330488</v>
          </cell>
          <cell r="CC8">
            <v>0.45152898451413492</v>
          </cell>
          <cell r="CD8">
            <v>0.45580992752145461</v>
          </cell>
          <cell r="CE8">
            <v>0.46121558794604639</v>
          </cell>
          <cell r="CO8">
            <v>2.4931109124995685</v>
          </cell>
          <cell r="CP8">
            <v>2.6216292033950586</v>
          </cell>
          <cell r="CQ8">
            <v>2.7607034477939179</v>
          </cell>
        </row>
        <row r="9">
          <cell r="BQ9">
            <v>3.5395523593132783</v>
          </cell>
          <cell r="BR9">
            <v>3.9194252006404393</v>
          </cell>
          <cell r="BS9">
            <v>4.1003690438349505</v>
          </cell>
          <cell r="CC9">
            <v>0.51505591738812373</v>
          </cell>
          <cell r="CD9">
            <v>0.53046907808142429</v>
          </cell>
          <cell r="CE9">
            <v>0.51438707808159245</v>
          </cell>
          <cell r="CO9">
            <v>2.0105873551353328</v>
          </cell>
          <cell r="CP9">
            <v>2.1991267143288669</v>
          </cell>
          <cell r="CQ9">
            <v>2.2244792038067382</v>
          </cell>
        </row>
        <row r="10">
          <cell r="BQ10">
            <v>3.8925970150714999</v>
          </cell>
          <cell r="BR10">
            <v>4.1308151219782649</v>
          </cell>
          <cell r="BS10">
            <v>4.3863932100015761</v>
          </cell>
          <cell r="BT10"/>
          <cell r="BU10"/>
          <cell r="CO10">
            <v>2.5469910698735041</v>
          </cell>
          <cell r="CP10">
            <v>2.7016236259816084</v>
          </cell>
          <cell r="CQ10">
            <v>2.8689223293363599</v>
          </cell>
        </row>
        <row r="11">
          <cell r="BQ11">
            <v>1.7593601528659524</v>
          </cell>
          <cell r="BR11">
            <v>1.8910693516498061</v>
          </cell>
          <cell r="BS11">
            <v>1.953197100102692</v>
          </cell>
          <cell r="CC11">
            <v>0.40267615602140555</v>
          </cell>
          <cell r="CD11">
            <v>0.40909385637861717</v>
          </cell>
          <cell r="CE11">
            <v>0.4136039382501025</v>
          </cell>
          <cell r="CO11">
            <v>0.99546948701007221</v>
          </cell>
          <cell r="CP11">
            <v>1.0771193383678865</v>
          </cell>
          <cell r="CQ11">
            <v>1.0962954134845286</v>
          </cell>
        </row>
      </sheetData>
      <sheetData sheetId="34"/>
      <sheetData sheetId="35"/>
      <sheetData sheetId="36"/>
      <sheetData sheetId="37">
        <row r="5">
          <cell r="O5">
            <v>40999.874695891776</v>
          </cell>
          <cell r="P5">
            <v>44213.402650288634</v>
          </cell>
          <cell r="Q5">
            <v>43604.09334265026</v>
          </cell>
          <cell r="BB5">
            <v>7470.6319960813034</v>
          </cell>
          <cell r="BC5">
            <v>8026.147296844998</v>
          </cell>
          <cell r="BD5">
            <v>8039.6991785704995</v>
          </cell>
        </row>
        <row r="8">
          <cell r="O8">
            <v>3541.3155991641397</v>
          </cell>
          <cell r="P8">
            <v>3630.7419081714465</v>
          </cell>
          <cell r="Q8">
            <v>3726.2726689004635</v>
          </cell>
          <cell r="BB8">
            <v>1000.6742034468097</v>
          </cell>
          <cell r="BC8">
            <v>1025.9511328637284</v>
          </cell>
          <cell r="BD8">
            <v>1052.9522196464848</v>
          </cell>
        </row>
        <row r="9">
          <cell r="O9">
            <v>34078.960791379453</v>
          </cell>
          <cell r="P9">
            <v>33586.597896778534</v>
          </cell>
          <cell r="Q9">
            <v>33638.87581099847</v>
          </cell>
          <cell r="BB9">
            <v>5336.6571658514049</v>
          </cell>
          <cell r="BC9">
            <v>5372.5061003623878</v>
          </cell>
          <cell r="BD9">
            <v>5347.8327845225695</v>
          </cell>
        </row>
        <row r="10">
          <cell r="O10">
            <v>33995.160583047196</v>
          </cell>
          <cell r="P10">
            <v>34079.770760229359</v>
          </cell>
          <cell r="Q10">
            <v>34435.062055134462</v>
          </cell>
          <cell r="BB10">
            <v>4243.3904757062637</v>
          </cell>
          <cell r="BC10">
            <v>4256.5870519355467</v>
          </cell>
          <cell r="BD10">
            <v>4304.6727919161885</v>
          </cell>
        </row>
        <row r="11">
          <cell r="O11">
            <v>9491.0288535703785</v>
          </cell>
          <cell r="P11">
            <v>9032.2815408519709</v>
          </cell>
          <cell r="Q11">
            <v>8637.6413565779803</v>
          </cell>
          <cell r="BB11">
            <v>1266.5790094350507</v>
          </cell>
          <cell r="BC11">
            <v>1213.9143061628063</v>
          </cell>
          <cell r="BD11">
            <v>1170.0003841379346</v>
          </cell>
        </row>
      </sheetData>
      <sheetData sheetId="38"/>
      <sheetData sheetId="39"/>
      <sheetData sheetId="40">
        <row r="5">
          <cell r="O5">
            <v>40999.874695891776</v>
          </cell>
          <cell r="P5">
            <v>85213.277346180432</v>
          </cell>
          <cell r="Q5">
            <v>128817.37068883068</v>
          </cell>
          <cell r="BB5">
            <v>7470.6319960813034</v>
          </cell>
          <cell r="BC5">
            <v>15496.779292926303</v>
          </cell>
          <cell r="BD5">
            <v>23536.478471496801</v>
          </cell>
        </row>
        <row r="8">
          <cell r="O8">
            <v>3541.3155991641397</v>
          </cell>
          <cell r="P8">
            <v>7172.0575073355858</v>
          </cell>
          <cell r="Q8">
            <v>10898.33017623605</v>
          </cell>
          <cell r="BB8">
            <v>1000.6742034468097</v>
          </cell>
          <cell r="BC8">
            <v>2026.6253363105379</v>
          </cell>
          <cell r="BD8">
            <v>3079.5775559570225</v>
          </cell>
        </row>
        <row r="9">
          <cell r="O9">
            <v>34078.960791379453</v>
          </cell>
          <cell r="P9">
            <v>67665.558688158024</v>
          </cell>
          <cell r="Q9">
            <v>99704.872123662251</v>
          </cell>
          <cell r="BB9">
            <v>5336.6571658514049</v>
          </cell>
          <cell r="BC9">
            <v>10709.163266213796</v>
          </cell>
          <cell r="BD9">
            <v>15795.063288991631</v>
          </cell>
        </row>
        <row r="10">
          <cell r="O10">
            <v>33995.160583047196</v>
          </cell>
          <cell r="P10">
            <v>68074.931343276563</v>
          </cell>
          <cell r="Q10">
            <v>102509.99339841104</v>
          </cell>
          <cell r="BB10">
            <v>4243.3904757062637</v>
          </cell>
          <cell r="BC10">
            <v>8499.9775276418095</v>
          </cell>
          <cell r="BD10">
            <v>12804.650319557997</v>
          </cell>
        </row>
        <row r="11">
          <cell r="O11">
            <v>9491.0288535703785</v>
          </cell>
          <cell r="P11">
            <v>18523.310394422348</v>
          </cell>
          <cell r="Q11">
            <v>26329.528439173151</v>
          </cell>
          <cell r="BB11">
            <v>1266.5790094350507</v>
          </cell>
          <cell r="BC11">
            <v>2480.4933155978574</v>
          </cell>
          <cell r="BD11">
            <v>3546.2176747488293</v>
          </cell>
        </row>
      </sheetData>
      <sheetData sheetId="41">
        <row r="46">
          <cell r="B46"/>
          <cell r="C46"/>
          <cell r="D46"/>
          <cell r="E46"/>
          <cell r="F46"/>
          <cell r="G46"/>
          <cell r="H46"/>
          <cell r="I46"/>
          <cell r="J46"/>
          <cell r="K46"/>
          <cell r="L46"/>
          <cell r="M46"/>
          <cell r="N46"/>
          <cell r="O46"/>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cell r="BE46"/>
          <cell r="BF46"/>
          <cell r="BG46"/>
          <cell r="BH46"/>
          <cell r="BI46"/>
          <cell r="BJ46"/>
        </row>
        <row r="47">
          <cell r="A47">
            <v>1</v>
          </cell>
          <cell r="B47">
            <v>2</v>
          </cell>
          <cell r="C47">
            <v>3</v>
          </cell>
          <cell r="D47">
            <v>4</v>
          </cell>
          <cell r="E47">
            <v>5</v>
          </cell>
          <cell r="F47">
            <v>6</v>
          </cell>
          <cell r="G47">
            <v>7</v>
          </cell>
          <cell r="H47">
            <v>8</v>
          </cell>
          <cell r="I47">
            <v>9</v>
          </cell>
          <cell r="J47">
            <v>10</v>
          </cell>
          <cell r="K47">
            <v>11</v>
          </cell>
          <cell r="L47">
            <v>12</v>
          </cell>
          <cell r="M47">
            <v>13</v>
          </cell>
          <cell r="N47">
            <v>14</v>
          </cell>
          <cell r="O47">
            <v>15</v>
          </cell>
          <cell r="P47">
            <v>16</v>
          </cell>
          <cell r="Q47">
            <v>17</v>
          </cell>
          <cell r="R47">
            <v>18</v>
          </cell>
          <cell r="S47">
            <v>19</v>
          </cell>
          <cell r="T47">
            <v>20</v>
          </cell>
          <cell r="U47">
            <v>21</v>
          </cell>
          <cell r="V47">
            <v>22</v>
          </cell>
          <cell r="W47">
            <v>23</v>
          </cell>
          <cell r="X47">
            <v>24</v>
          </cell>
          <cell r="Y47">
            <v>25</v>
          </cell>
          <cell r="Z47">
            <v>26</v>
          </cell>
          <cell r="AA47">
            <v>27</v>
          </cell>
          <cell r="AB47">
            <v>28</v>
          </cell>
          <cell r="AC47">
            <v>29</v>
          </cell>
          <cell r="AD47">
            <v>30</v>
          </cell>
          <cell r="AE47">
            <v>31</v>
          </cell>
          <cell r="AF47">
            <v>32</v>
          </cell>
          <cell r="AG47">
            <v>33</v>
          </cell>
          <cell r="AH47">
            <v>34</v>
          </cell>
          <cell r="AI47">
            <v>35</v>
          </cell>
          <cell r="AJ47">
            <v>36</v>
          </cell>
          <cell r="AK47">
            <v>37</v>
          </cell>
          <cell r="AL47">
            <v>38</v>
          </cell>
          <cell r="AM47">
            <v>39</v>
          </cell>
          <cell r="AN47">
            <v>40</v>
          </cell>
          <cell r="AO47">
            <v>41</v>
          </cell>
          <cell r="AP47">
            <v>42</v>
          </cell>
          <cell r="AQ47">
            <v>43</v>
          </cell>
          <cell r="AR47">
            <v>44</v>
          </cell>
          <cell r="AS47">
            <v>45</v>
          </cell>
          <cell r="AT47">
            <v>46</v>
          </cell>
          <cell r="AU47">
            <v>47</v>
          </cell>
          <cell r="AV47">
            <v>48</v>
          </cell>
          <cell r="AW47"/>
          <cell r="AX47"/>
          <cell r="AY47">
            <v>49</v>
          </cell>
          <cell r="AZ47">
            <v>50</v>
          </cell>
          <cell r="BA47">
            <v>51</v>
          </cell>
          <cell r="BB47">
            <v>52</v>
          </cell>
          <cell r="BC47">
            <v>53</v>
          </cell>
          <cell r="BD47">
            <v>54</v>
          </cell>
          <cell r="BE47">
            <v>55</v>
          </cell>
          <cell r="BF47">
            <v>56</v>
          </cell>
          <cell r="BG47">
            <v>57</v>
          </cell>
          <cell r="BH47">
            <v>58</v>
          </cell>
          <cell r="BI47">
            <v>59</v>
          </cell>
          <cell r="BJ47">
            <v>60</v>
          </cell>
        </row>
        <row r="48">
          <cell r="B48"/>
          <cell r="C48"/>
          <cell r="D48"/>
          <cell r="E48"/>
          <cell r="F48"/>
          <cell r="G48"/>
          <cell r="H48"/>
          <cell r="I48"/>
          <cell r="J48"/>
          <cell r="K48"/>
          <cell r="L48"/>
          <cell r="M48"/>
          <cell r="N48"/>
          <cell r="O48"/>
          <cell r="P48"/>
          <cell r="Q48"/>
          <cell r="R48"/>
          <cell r="S48"/>
          <cell r="T48"/>
          <cell r="U48"/>
          <cell r="V48"/>
          <cell r="W48"/>
          <cell r="X48"/>
          <cell r="Y48"/>
          <cell r="Z48" t="str">
            <v xml:space="preserve"> Measure Name</v>
          </cell>
          <cell r="AA48" t="str">
            <v>For Plan Year 2016</v>
          </cell>
          <cell r="AB48"/>
          <cell r="AC48"/>
          <cell r="AD48"/>
          <cell r="AE48"/>
          <cell r="AF48"/>
          <cell r="AG48"/>
          <cell r="AH48"/>
          <cell r="AI48"/>
          <cell r="AJ48"/>
          <cell r="AK48"/>
          <cell r="AL48"/>
          <cell r="AM48" t="str">
            <v>For Plan Year 2017</v>
          </cell>
          <cell r="AN48"/>
          <cell r="AO48"/>
          <cell r="AP48"/>
          <cell r="AQ48"/>
          <cell r="AR48"/>
          <cell r="AS48"/>
          <cell r="AT48"/>
          <cell r="AU48"/>
          <cell r="AV48"/>
          <cell r="AW48"/>
          <cell r="AX48"/>
          <cell r="AY48" t="str">
            <v>For Plan Year 2018</v>
          </cell>
          <cell r="AZ48"/>
          <cell r="BA48"/>
          <cell r="BB48"/>
          <cell r="BC48"/>
          <cell r="BD48"/>
          <cell r="BE48"/>
          <cell r="BF48"/>
          <cell r="BG48"/>
          <cell r="BH48"/>
          <cell r="BI48"/>
          <cell r="BJ48"/>
        </row>
        <row r="49">
          <cell r="B49"/>
          <cell r="C49"/>
          <cell r="D49"/>
          <cell r="E49"/>
          <cell r="F49"/>
          <cell r="G49"/>
          <cell r="H49"/>
          <cell r="I49"/>
          <cell r="J49"/>
          <cell r="K49"/>
          <cell r="L49"/>
          <cell r="M49"/>
          <cell r="N49"/>
          <cell r="O49"/>
          <cell r="P49"/>
          <cell r="Q49"/>
          <cell r="R49"/>
          <cell r="S49"/>
          <cell r="T49"/>
          <cell r="U49"/>
          <cell r="V49"/>
          <cell r="W49"/>
          <cell r="X49"/>
          <cell r="Y49"/>
          <cell r="Z49"/>
          <cell r="AA49"/>
          <cell r="AB49"/>
          <cell r="AC49"/>
          <cell r="AD49"/>
          <cell r="AE49" t="str">
            <v>A</v>
          </cell>
          <cell r="AF49" t="str">
            <v>B</v>
          </cell>
          <cell r="AG49" t="str">
            <v>C = A - B</v>
          </cell>
          <cell r="AH49" t="str">
            <v>D = A / B</v>
          </cell>
          <cell r="AI49" t="str">
            <v>E</v>
          </cell>
          <cell r="AJ49" t="str">
            <v>F = A / E</v>
          </cell>
          <cell r="AK49" t="str">
            <v>G</v>
          </cell>
          <cell r="AL49" t="str">
            <v>H = A / G</v>
          </cell>
          <cell r="AM49"/>
          <cell r="AN49"/>
          <cell r="AO49"/>
          <cell r="AP49"/>
          <cell r="AQ49" t="str">
            <v>A</v>
          </cell>
          <cell r="AR49" t="str">
            <v>B</v>
          </cell>
          <cell r="AS49" t="str">
            <v>C = A - B</v>
          </cell>
          <cell r="AT49" t="str">
            <v>D = A / B</v>
          </cell>
          <cell r="AU49" t="str">
            <v>E</v>
          </cell>
          <cell r="AV49" t="str">
            <v>F = A / E</v>
          </cell>
          <cell r="AW49" t="str">
            <v>G</v>
          </cell>
          <cell r="AX49" t="str">
            <v>H = A / G</v>
          </cell>
          <cell r="AY49"/>
          <cell r="AZ49"/>
          <cell r="BA49"/>
          <cell r="BB49"/>
          <cell r="BC49" t="str">
            <v>A</v>
          </cell>
          <cell r="BD49" t="str">
            <v>B</v>
          </cell>
          <cell r="BE49" t="str">
            <v>C = A - B</v>
          </cell>
          <cell r="BF49" t="str">
            <v>D = A / B</v>
          </cell>
          <cell r="BG49" t="str">
            <v>E</v>
          </cell>
          <cell r="BH49" t="str">
            <v>F = A / E</v>
          </cell>
          <cell r="BI49" t="str">
            <v>G</v>
          </cell>
          <cell r="BJ49" t="str">
            <v>H = A / G</v>
          </cell>
        </row>
        <row r="50">
          <cell r="A50" t="str">
            <v>Unique Identified</v>
          </cell>
          <cell r="B50" t="str">
            <v xml:space="preserve"> Measure Name</v>
          </cell>
          <cell r="C50" t="str">
            <v>Technology Type</v>
          </cell>
          <cell r="D50" t="str">
            <v>Target Market</v>
          </cell>
          <cell r="E50" t="str">
            <v>Measure Life</v>
          </cell>
          <cell r="F50" t="str">
            <v>Annual Energy Savings per Unit (kWh)</v>
          </cell>
          <cell r="G50" t="str">
            <v>Peak Demand Savings per Unit (Watts)</v>
          </cell>
          <cell r="H50" t="str">
            <v>One-Time Incremental Measure Cost ($)</v>
          </cell>
          <cell r="I50" t="str">
            <v>Incentive as a Percent of Incremental Measure Cost (%)</v>
          </cell>
          <cell r="J50" t="str">
            <v>Program Administrative Cost ($)</v>
          </cell>
          <cell r="K50" t="str">
            <v>DSM Administrator Cost (Incentive + Administrative) ($)</v>
          </cell>
          <cell r="L50" t="str">
            <v>DSM Customer Cost (Incremental Measure Cost - Incentive) ($)</v>
          </cell>
          <cell r="M50" t="str">
            <v>Total DSM Cost ($)</v>
          </cell>
          <cell r="N50" t="str">
            <v>Present Value Avoided Cost ($)</v>
          </cell>
          <cell r="O50" t="str">
            <v>Net-To-Gross Ratio</v>
          </cell>
          <cell r="P50" t="str">
            <v>Total Resource Benefit-Cost Ratio (TRC)</v>
          </cell>
          <cell r="Q50" t="str">
            <v>Unit Cost / kWh (S)</v>
          </cell>
          <cell r="R50" t="str">
            <v>Unit Cost / Watt (S)</v>
          </cell>
          <cell r="S50" t="str">
            <v>Decision Type</v>
          </cell>
          <cell r="T50" t="str">
            <v>Building Type</v>
          </cell>
          <cell r="U50" t="str">
            <v>Stock Treatment</v>
          </cell>
          <cell r="V50" t="str">
            <v>Program Type</v>
          </cell>
          <cell r="W50" t="str">
            <v>Sub-Program Category</v>
          </cell>
          <cell r="X50" t="str">
            <v>Base Tech</v>
          </cell>
          <cell r="Y50" t="str">
            <v>..</v>
          </cell>
          <cell r="Z50" t="str">
            <v>..</v>
          </cell>
          <cell r="AA50" t="str">
            <v>Peak 
Demand Savings
(kW)</v>
          </cell>
          <cell r="AB50" t="str">
            <v>First Year Energy 
Savings
(MWh)</v>
          </cell>
          <cell r="AC50" t="str">
            <v>Cumulative Peak 
Demand Savings
(kW)</v>
          </cell>
          <cell r="AD50" t="str">
            <v>Cumulative Energy 
Savings
(MWh)</v>
          </cell>
          <cell r="AE50" t="str">
            <v>Total 
Avoided Cost Benefits 
($)</v>
          </cell>
          <cell r="AF50" t="str">
            <v>TRC 
Costs 
($)</v>
          </cell>
          <cell r="AG50" t="str">
            <v>Total Net  
Resource Benefits 
($)</v>
          </cell>
          <cell r="AH50" t="str">
            <v>TRC 
(Ratio)</v>
          </cell>
          <cell r="AI50" t="str">
            <v>PAC
Costs 
($)</v>
          </cell>
          <cell r="AJ50" t="str">
            <v>PAC
(Ratio)</v>
          </cell>
          <cell r="AK50" t="str">
            <v>RIM
Costs 
($)</v>
          </cell>
          <cell r="AL50" t="str">
            <v>RIM
(Ratio)</v>
          </cell>
          <cell r="AM50" t="str">
            <v>Peak 
Demand Savings
(kW)</v>
          </cell>
          <cell r="AN50" t="str">
            <v>First Year Energy 
Savings
(MWh)</v>
          </cell>
          <cell r="AO50" t="str">
            <v>Cumulative Peak 
Demand Savings
(kW)</v>
          </cell>
          <cell r="AP50" t="str">
            <v>Cumulative Energy 
Savings
(MWh)</v>
          </cell>
          <cell r="AQ50" t="str">
            <v>Total 
Avoided Cost Benefits 
($)</v>
          </cell>
          <cell r="AR50" t="str">
            <v>TRC 
Costs 
($)</v>
          </cell>
          <cell r="AS50" t="str">
            <v>Total Net  
Resource Benefits 
($)</v>
          </cell>
          <cell r="AT50" t="str">
            <v>TRC 
(Ratio)</v>
          </cell>
          <cell r="AU50" t="str">
            <v>PAC
Costs 
($)</v>
          </cell>
          <cell r="AV50" t="str">
            <v>PAC
(Ratio)</v>
          </cell>
          <cell r="AW50" t="str">
            <v>RIM
Costs 
($)</v>
          </cell>
          <cell r="AX50" t="str">
            <v>RIM
(Ratio)</v>
          </cell>
          <cell r="AY50" t="str">
            <v>Peak 
Demand Savings
(kW)</v>
          </cell>
          <cell r="AZ50" t="str">
            <v>First Year Energy 
Savings
(MWh)</v>
          </cell>
          <cell r="BA50" t="str">
            <v>Cumulative Peak 
Demand Savings
(kW)</v>
          </cell>
          <cell r="BB50" t="str">
            <v>Cumulative Energy 
Savings
(MWh)</v>
          </cell>
          <cell r="BC50" t="str">
            <v>Total 
Avoided Cost Benefits 
($)</v>
          </cell>
          <cell r="BD50" t="str">
            <v>TRC 
Costs 
($)</v>
          </cell>
          <cell r="BE50" t="str">
            <v>Total Net  
Resource Benefits 
($)</v>
          </cell>
          <cell r="BF50" t="str">
            <v>TRC 
(Ratio)</v>
          </cell>
          <cell r="BG50" t="str">
            <v>PAC
Costs 
($)</v>
          </cell>
          <cell r="BH50" t="str">
            <v>PAC
(Ratio)</v>
          </cell>
          <cell r="BI50" t="str">
            <v>RIM
Costs 
($)</v>
          </cell>
          <cell r="BJ50" t="str">
            <v>RIM
(Ratio)</v>
          </cell>
        </row>
        <row r="51">
          <cell r="A51" t="str">
            <v>Refrigerator RetirementRES-SF</v>
          </cell>
          <cell r="B51" t="str">
            <v>Refrigerator Retirement</v>
          </cell>
          <cell r="C51" t="str">
            <v>RES-Appliance</v>
          </cell>
          <cell r="D51" t="str">
            <v>RES-SF</v>
          </cell>
          <cell r="E51">
            <v>5</v>
          </cell>
          <cell r="F51">
            <v>967.81862399999989</v>
          </cell>
          <cell r="G51">
            <v>133.92913350161183</v>
          </cell>
          <cell r="H51">
            <v>100</v>
          </cell>
          <cell r="I51">
            <v>0.45</v>
          </cell>
          <cell r="J51">
            <v>96.781862399999994</v>
          </cell>
          <cell r="K51">
            <v>141.78186239999999</v>
          </cell>
          <cell r="L51">
            <v>55</v>
          </cell>
          <cell r="M51">
            <v>196.78186239999999</v>
          </cell>
          <cell r="N51">
            <v>313.01353220416979</v>
          </cell>
          <cell r="O51">
            <v>0.6</v>
          </cell>
          <cell r="P51">
            <v>1.1978944276305643</v>
          </cell>
          <cell r="Q51">
            <v>0.14649631540878472</v>
          </cell>
          <cell r="R51">
            <v>1.0586334630343417</v>
          </cell>
          <cell r="S51" t="str">
            <v>REM</v>
          </cell>
          <cell r="T51" t="str">
            <v>RES-SF</v>
          </cell>
          <cell r="U51" t="str">
            <v>RES-SF</v>
          </cell>
          <cell r="V51" t="str">
            <v>Efficient Products</v>
          </cell>
          <cell r="W51" t="str">
            <v>Appliance Retirement</v>
          </cell>
          <cell r="X51" t="str">
            <v>Secondary refrigerator 10 or more years old</v>
          </cell>
          <cell r="Y51"/>
          <cell r="Z51" t="str">
            <v>Refrigerator Retirement</v>
          </cell>
          <cell r="AA51">
            <v>293.01855520113452</v>
          </cell>
          <cell r="AB51">
            <v>2117.4542647049761</v>
          </cell>
          <cell r="AC51">
            <v>293.01855520113452</v>
          </cell>
          <cell r="AD51">
            <v>2117.4542647049761</v>
          </cell>
          <cell r="AE51">
            <v>684830.63069892721</v>
          </cell>
          <cell r="AF51">
            <v>571695.31379616016</v>
          </cell>
          <cell r="AG51">
            <v>113135.31690276705</v>
          </cell>
          <cell r="AH51">
            <v>1.1978944276305645</v>
          </cell>
          <cell r="AI51">
            <v>516998.74637649406</v>
          </cell>
          <cell r="AJ51">
            <v>1.3246272558661349</v>
          </cell>
          <cell r="AK51">
            <v>2056158.3544629989</v>
          </cell>
          <cell r="AL51">
            <v>0.33306317541762609</v>
          </cell>
          <cell r="AM51">
            <v>323.62538699141197</v>
          </cell>
          <cell r="AN51">
            <v>2338.6299047901057</v>
          </cell>
          <cell r="AO51">
            <v>616.64394219254643</v>
          </cell>
          <cell r="AP51">
            <v>4456.0841694950814</v>
          </cell>
          <cell r="AQ51">
            <v>814822.84639575332</v>
          </cell>
          <cell r="AR51">
            <v>637826.12762419716</v>
          </cell>
          <cell r="AS51">
            <v>176996.71877155616</v>
          </cell>
          <cell r="AT51">
            <v>1.2774999503874847</v>
          </cell>
          <cell r="AU51">
            <v>575812.50841773557</v>
          </cell>
          <cell r="AV51">
            <v>1.4150836157324713</v>
          </cell>
          <cell r="AW51">
            <v>2370708.1792119788</v>
          </cell>
          <cell r="AX51">
            <v>0.34370440594109719</v>
          </cell>
          <cell r="AY51">
            <v>318.41715786399834</v>
          </cell>
          <cell r="AZ51">
            <v>2300.9934248414802</v>
          </cell>
          <cell r="BA51">
            <v>935.06110005654477</v>
          </cell>
          <cell r="BB51">
            <v>6757.0775943365616</v>
          </cell>
          <cell r="BC51">
            <v>907529.48810142372</v>
          </cell>
          <cell r="BD51">
            <v>634217.59222219477</v>
          </cell>
          <cell r="BE51">
            <v>273311.89587922895</v>
          </cell>
          <cell r="BF51">
            <v>1.4309434163148782</v>
          </cell>
          <cell r="BG51">
            <v>571537.92020170775</v>
          </cell>
          <cell r="BH51">
            <v>1.5878727482878783</v>
          </cell>
          <cell r="BI51">
            <v>2436204.4742282513</v>
          </cell>
          <cell r="BJ51">
            <v>0.3725177823544199</v>
          </cell>
        </row>
        <row r="52">
          <cell r="A52" t="str">
            <v>Freezer RetirementRES-SF</v>
          </cell>
          <cell r="B52" t="str">
            <v>Freezer Retirement</v>
          </cell>
          <cell r="C52" t="str">
            <v>RES-Appliance</v>
          </cell>
          <cell r="D52" t="str">
            <v>RES-SF</v>
          </cell>
          <cell r="E52">
            <v>4</v>
          </cell>
          <cell r="F52">
            <v>1050.8931839999998</v>
          </cell>
          <cell r="G52">
            <v>145.42519646312354</v>
          </cell>
          <cell r="H52">
            <v>140</v>
          </cell>
          <cell r="I52">
            <v>0.32142857142857145</v>
          </cell>
          <cell r="J52">
            <v>105.08931839999998</v>
          </cell>
          <cell r="K52">
            <v>150.08931839999997</v>
          </cell>
          <cell r="L52">
            <v>95</v>
          </cell>
          <cell r="M52">
            <v>245.08931839999997</v>
          </cell>
          <cell r="N52">
            <v>269.86545010462379</v>
          </cell>
          <cell r="O52">
            <v>0.6</v>
          </cell>
          <cell r="P52">
            <v>0.8563110356146606</v>
          </cell>
          <cell r="Q52">
            <v>0.14282071735275428</v>
          </cell>
          <cell r="R52">
            <v>1.0320723096843754</v>
          </cell>
          <cell r="S52" t="str">
            <v>REM</v>
          </cell>
          <cell r="T52" t="str">
            <v>RES-SF</v>
          </cell>
          <cell r="U52" t="str">
            <v>RES-SF</v>
          </cell>
          <cell r="V52" t="str">
            <v>Efficient Products</v>
          </cell>
          <cell r="W52" t="str">
            <v>Appliance Retirement</v>
          </cell>
          <cell r="X52" t="str">
            <v>Secondary Freezer</v>
          </cell>
          <cell r="Y52"/>
          <cell r="Z52" t="str">
            <v>Freezer Retirement</v>
          </cell>
          <cell r="AA52">
            <v>278.07305041075807</v>
          </cell>
          <cell r="AB52">
            <v>2009.4528351203257</v>
          </cell>
          <cell r="AC52">
            <v>278.07305041075807</v>
          </cell>
          <cell r="AD52">
            <v>2009.4528351203257</v>
          </cell>
          <cell r="AE52">
            <v>516019.99334478431</v>
          </cell>
          <cell r="AF52">
            <v>602608.13172211999</v>
          </cell>
          <cell r="AG52">
            <v>-86588.138377335679</v>
          </cell>
          <cell r="AH52">
            <v>0.85631103561466049</v>
          </cell>
          <cell r="AI52">
            <v>478319.15899735142</v>
          </cell>
          <cell r="AJ52">
            <v>1.0788194109273421</v>
          </cell>
          <cell r="AK52">
            <v>1653535.2137941886</v>
          </cell>
          <cell r="AL52">
            <v>0.31207076150542268</v>
          </cell>
          <cell r="AM52">
            <v>308.0699107760671</v>
          </cell>
          <cell r="AN52">
            <v>2226.2206089723395</v>
          </cell>
          <cell r="AO52">
            <v>586.14296118682512</v>
          </cell>
          <cell r="AP52">
            <v>4235.6734440926648</v>
          </cell>
          <cell r="AQ52">
            <v>627158.1368272861</v>
          </cell>
          <cell r="AR52">
            <v>675487.62806720915</v>
          </cell>
          <cell r="AS52">
            <v>-48329.491239923052</v>
          </cell>
          <cell r="AT52">
            <v>0.92845244053068809</v>
          </cell>
          <cell r="AU52">
            <v>534135.44311124552</v>
          </cell>
          <cell r="AV52">
            <v>1.1741556283443759</v>
          </cell>
          <cell r="AW52">
            <v>1908861.5799897597</v>
          </cell>
          <cell r="AX52">
            <v>0.32855087210181605</v>
          </cell>
          <cell r="AY52">
            <v>304.00691712778234</v>
          </cell>
          <cell r="AZ52">
            <v>2196.8599999756689</v>
          </cell>
          <cell r="BA52">
            <v>890.14987831460746</v>
          </cell>
          <cell r="BB52">
            <v>6432.5334440683337</v>
          </cell>
          <cell r="BC52">
            <v>680578.04056436475</v>
          </cell>
          <cell r="BD52">
            <v>674772.62767875008</v>
          </cell>
          <cell r="BE52">
            <v>5805.4128856146708</v>
          </cell>
          <cell r="BF52">
            <v>1.0086035097564428</v>
          </cell>
          <cell r="BG52">
            <v>531480.45530220959</v>
          </cell>
          <cell r="BH52">
            <v>1.2805325836062504</v>
          </cell>
          <cell r="BI52">
            <v>1963861.1677716102</v>
          </cell>
          <cell r="BJ52">
            <v>0.34655099440487203</v>
          </cell>
        </row>
        <row r="53">
          <cell r="A53" t="str">
            <v>Room A/C RetirementRES-SF</v>
          </cell>
          <cell r="B53" t="str">
            <v>Room A/C Retirement</v>
          </cell>
          <cell r="C53" t="str">
            <v>RES-HVAC/Shell</v>
          </cell>
          <cell r="D53" t="str">
            <v>RES-SF</v>
          </cell>
          <cell r="E53">
            <v>3</v>
          </cell>
          <cell r="F53">
            <v>220.44300000000001</v>
          </cell>
          <cell r="G53">
            <v>60.226538461961034</v>
          </cell>
          <cell r="H53">
            <v>50</v>
          </cell>
          <cell r="I53">
            <v>0.3</v>
          </cell>
          <cell r="J53">
            <v>22.044300000000003</v>
          </cell>
          <cell r="K53">
            <v>37.044300000000007</v>
          </cell>
          <cell r="L53">
            <v>35</v>
          </cell>
          <cell r="M53">
            <v>72.044300000000007</v>
          </cell>
          <cell r="N53">
            <v>35.814336248747317</v>
          </cell>
          <cell r="O53">
            <v>0.6</v>
          </cell>
          <cell r="P53">
            <v>0.41289059030957059</v>
          </cell>
          <cell r="Q53">
            <v>0.16804480069677877</v>
          </cell>
          <cell r="R53">
            <v>0.61508266863779848</v>
          </cell>
          <cell r="S53" t="str">
            <v>REM</v>
          </cell>
          <cell r="T53" t="str">
            <v>RES-SF</v>
          </cell>
          <cell r="U53" t="str">
            <v>RES-SF</v>
          </cell>
          <cell r="V53" t="str">
            <v>Efficient Products</v>
          </cell>
          <cell r="W53" t="str">
            <v>Appliance Retirement</v>
          </cell>
          <cell r="X53" t="str">
            <v>Room A/C Unit</v>
          </cell>
          <cell r="Y53"/>
          <cell r="Z53" t="str">
            <v>Room A/C Retirement</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1.3545880598158309</v>
          </cell>
          <cell r="AZ53">
            <v>4.9581042393559169</v>
          </cell>
          <cell r="BA53">
            <v>1.3545880598158309</v>
          </cell>
          <cell r="BB53">
            <v>4.9581042393559169</v>
          </cell>
          <cell r="BC53">
            <v>1558.8855491863023</v>
          </cell>
          <cell r="BD53">
            <v>1950.9280892287434</v>
          </cell>
          <cell r="BE53">
            <v>-392.04254004244103</v>
          </cell>
          <cell r="BF53">
            <v>0.79904818521659271</v>
          </cell>
          <cell r="BG53">
            <v>1388.6393978940314</v>
          </cell>
          <cell r="BH53">
            <v>1.1225992518651431</v>
          </cell>
          <cell r="BI53">
            <v>3827.1132115846272</v>
          </cell>
          <cell r="BJ53">
            <v>0.40732674028758126</v>
          </cell>
        </row>
        <row r="54">
          <cell r="A54" t="str">
            <v>10.5 W LEDRES-SF60W Incandescent in Dimmable Fixture/Lamp</v>
          </cell>
          <cell r="B54" t="str">
            <v>10.5 W LED</v>
          </cell>
          <cell r="C54" t="str">
            <v>RES-Lighting</v>
          </cell>
          <cell r="D54" t="str">
            <v>RES-SF</v>
          </cell>
          <cell r="E54">
            <v>25</v>
          </cell>
          <cell r="F54">
            <v>44.278310395771207</v>
          </cell>
          <cell r="G54">
            <v>11.099905208711141</v>
          </cell>
          <cell r="H54">
            <v>13</v>
          </cell>
          <cell r="I54">
            <v>1</v>
          </cell>
          <cell r="J54">
            <v>1.6382974846435345</v>
          </cell>
          <cell r="K54">
            <v>14.638297484643534</v>
          </cell>
          <cell r="L54">
            <v>0</v>
          </cell>
          <cell r="M54">
            <v>14.638297484643534</v>
          </cell>
          <cell r="N54">
            <v>72.918117449433282</v>
          </cell>
          <cell r="O54">
            <v>0.90720000000000001</v>
          </cell>
          <cell r="P54">
            <v>4.9249420065746916</v>
          </cell>
          <cell r="Q54">
            <v>0.33059747207611523</v>
          </cell>
          <cell r="R54">
            <v>1.3187768011888501</v>
          </cell>
          <cell r="S54" t="str">
            <v>ROB</v>
          </cell>
          <cell r="T54" t="str">
            <v>RES-SF</v>
          </cell>
          <cell r="U54" t="str">
            <v>RES-SF</v>
          </cell>
          <cell r="V54" t="str">
            <v>Existing Homes</v>
          </cell>
          <cell r="W54" t="str">
            <v>Direct Install</v>
          </cell>
          <cell r="X54" t="str">
            <v>60W Incandescent in Dimmable Fixture/Lamp</v>
          </cell>
          <cell r="Y54"/>
          <cell r="Z54" t="str">
            <v>10.5 W LED</v>
          </cell>
          <cell r="AA54">
            <v>1085.5759844286015</v>
          </cell>
          <cell r="AB54">
            <v>4330.439719341156</v>
          </cell>
          <cell r="AC54">
            <v>1085.5759844286015</v>
          </cell>
          <cell r="AD54">
            <v>4330.439719341156</v>
          </cell>
          <cell r="AE54">
            <v>7131426.4081035629</v>
          </cell>
          <cell r="AF54">
            <v>1448022.4129712111</v>
          </cell>
          <cell r="AG54">
            <v>5683403.9951323513</v>
          </cell>
          <cell r="AH54">
            <v>4.9249420065746916</v>
          </cell>
          <cell r="AI54">
            <v>1578078.068994916</v>
          </cell>
          <cell r="AJ54">
            <v>4.5190580543620351</v>
          </cell>
          <cell r="AK54">
            <v>15650656.385779947</v>
          </cell>
          <cell r="AL54">
            <v>0.45566308736949307</v>
          </cell>
          <cell r="AM54">
            <v>1098.7085285648832</v>
          </cell>
          <cell r="AN54">
            <v>4382.8263708141885</v>
          </cell>
          <cell r="AO54">
            <v>2184.2845129934849</v>
          </cell>
          <cell r="AP54">
            <v>8713.2660901553445</v>
          </cell>
          <cell r="AQ54">
            <v>7621148.7558579007</v>
          </cell>
          <cell r="AR54">
            <v>1503807.5721893641</v>
          </cell>
          <cell r="AS54">
            <v>6117341.1836685371</v>
          </cell>
          <cell r="AT54">
            <v>5.0679015698547252</v>
          </cell>
          <cell r="AU54">
            <v>1639351.0898498902</v>
          </cell>
          <cell r="AV54">
            <v>4.6488813793729467</v>
          </cell>
          <cell r="AW54">
            <v>16650212.857440609</v>
          </cell>
          <cell r="AX54">
            <v>0.45772080039518409</v>
          </cell>
          <cell r="AY54">
            <v>989.32455109981095</v>
          </cell>
          <cell r="AZ54">
            <v>3946.4859142559208</v>
          </cell>
          <cell r="BA54">
            <v>3173.6090640932953</v>
          </cell>
          <cell r="BB54">
            <v>12659.752004411264</v>
          </cell>
          <cell r="BC54">
            <v>7255889.8589439634</v>
          </cell>
          <cell r="BD54">
            <v>1391874.2261553896</v>
          </cell>
          <cell r="BE54">
            <v>5864015.6327885743</v>
          </cell>
          <cell r="BF54">
            <v>5.2130355764874352</v>
          </cell>
          <cell r="BG54">
            <v>1517788.181434887</v>
          </cell>
          <cell r="BH54">
            <v>4.780568163394439</v>
          </cell>
          <cell r="BI54">
            <v>15737864.085068529</v>
          </cell>
          <cell r="BJ54">
            <v>0.46104667188148285</v>
          </cell>
        </row>
        <row r="55">
          <cell r="A55" t="str">
            <v>11 W LEDRES-SFMix of 75W and 100W incandescent</v>
          </cell>
          <cell r="B55" t="str">
            <v>11 W LED</v>
          </cell>
          <cell r="C55" t="str">
            <v>RES-Lighting</v>
          </cell>
          <cell r="D55" t="str">
            <v>RES-SF</v>
          </cell>
          <cell r="E55">
            <v>25</v>
          </cell>
          <cell r="F55">
            <v>70.90437708580923</v>
          </cell>
          <cell r="G55">
            <v>17.774658913144936</v>
          </cell>
          <cell r="H55">
            <v>16.8</v>
          </cell>
          <cell r="I55">
            <v>1</v>
          </cell>
          <cell r="J55">
            <v>2.6234619521749414</v>
          </cell>
          <cell r="K55">
            <v>19.423461952174943</v>
          </cell>
          <cell r="L55">
            <v>0</v>
          </cell>
          <cell r="M55">
            <v>19.423461952174943</v>
          </cell>
          <cell r="N55">
            <v>116.76628240348853</v>
          </cell>
          <cell r="O55">
            <v>0.90720000000000001</v>
          </cell>
          <cell r="P55">
            <v>5.929683685261816</v>
          </cell>
          <cell r="Q55">
            <v>0.27393882790435437</v>
          </cell>
          <cell r="R55">
            <v>1.0927614446548206</v>
          </cell>
          <cell r="S55" t="str">
            <v>ROB</v>
          </cell>
          <cell r="T55" t="str">
            <v>RES-SF</v>
          </cell>
          <cell r="U55" t="str">
            <v>RES-SF</v>
          </cell>
          <cell r="V55" t="str">
            <v>Existing Homes</v>
          </cell>
          <cell r="W55" t="str">
            <v>Direct Install</v>
          </cell>
          <cell r="X55" t="str">
            <v>Mix of 75W and 100W incandescent</v>
          </cell>
          <cell r="Y55"/>
          <cell r="Z55" t="str">
            <v>11 W LED</v>
          </cell>
          <cell r="AA55">
            <v>879.42742075805654</v>
          </cell>
          <cell r="AB55">
            <v>3508.0984544190678</v>
          </cell>
          <cell r="AC55">
            <v>879.42742075805654</v>
          </cell>
          <cell r="AD55">
            <v>3508.0984544190678</v>
          </cell>
          <cell r="AE55">
            <v>5777183.7461064318</v>
          </cell>
          <cell r="AF55">
            <v>974281.94364997558</v>
          </cell>
          <cell r="AG55">
            <v>4802901.8024564562</v>
          </cell>
          <cell r="AH55">
            <v>5.929683685261816</v>
          </cell>
          <cell r="AI55">
            <v>1059308.1776638408</v>
          </cell>
          <cell r="AJ55">
            <v>5.4537327927055372</v>
          </cell>
          <cell r="AK55">
            <v>12459533.89199749</v>
          </cell>
          <cell r="AL55">
            <v>0.46367575193298377</v>
          </cell>
          <cell r="AM55">
            <v>863.31473428261586</v>
          </cell>
          <cell r="AN55">
            <v>3443.8238034509318</v>
          </cell>
          <cell r="AO55">
            <v>1742.7421550406723</v>
          </cell>
          <cell r="AP55">
            <v>6951.9222578699992</v>
          </cell>
          <cell r="AQ55">
            <v>5988348.9042227892</v>
          </cell>
          <cell r="AR55">
            <v>982159.092000501</v>
          </cell>
          <cell r="AS55">
            <v>5006189.812222288</v>
          </cell>
          <cell r="AT55">
            <v>6.0971271894713919</v>
          </cell>
          <cell r="AU55">
            <v>1068259.2547530367</v>
          </cell>
          <cell r="AV55">
            <v>5.6057074886818494</v>
          </cell>
          <cell r="AW55">
            <v>12863105.477679551</v>
          </cell>
          <cell r="AX55">
            <v>0.46554456966973901</v>
          </cell>
          <cell r="AY55">
            <v>761.08283818408188</v>
          </cell>
          <cell r="AZ55">
            <v>3036.0135075353751</v>
          </cell>
          <cell r="BA55">
            <v>2503.8249932247545</v>
          </cell>
          <cell r="BB55">
            <v>9987.9357654053747</v>
          </cell>
          <cell r="BC55">
            <v>5581922.7787859002</v>
          </cell>
          <cell r="BD55">
            <v>890800.38283773628</v>
          </cell>
          <cell r="BE55">
            <v>4691122.3959481642</v>
          </cell>
          <cell r="BF55">
            <v>6.266188122870032</v>
          </cell>
          <cell r="BG55">
            <v>969256.59214200475</v>
          </cell>
          <cell r="BH55">
            <v>5.7589732420082411</v>
          </cell>
          <cell r="BI55">
            <v>11908695.743732098</v>
          </cell>
          <cell r="BJ55">
            <v>0.46872662623224987</v>
          </cell>
        </row>
        <row r="56">
          <cell r="A56" t="str">
            <v>8 W LEDMURB60W Incandescent</v>
          </cell>
          <cell r="B56" t="str">
            <v>8 W LED</v>
          </cell>
          <cell r="C56" t="str">
            <v>RES-Lighting</v>
          </cell>
          <cell r="D56" t="str">
            <v>MURB</v>
          </cell>
          <cell r="E56">
            <v>25</v>
          </cell>
          <cell r="F56">
            <v>47.008424215771214</v>
          </cell>
          <cell r="G56">
            <v>5.3662584721200259</v>
          </cell>
          <cell r="H56">
            <v>12</v>
          </cell>
          <cell r="I56">
            <v>1</v>
          </cell>
          <cell r="J56">
            <v>1.7393116959835349</v>
          </cell>
          <cell r="K56">
            <v>13.739311695983535</v>
          </cell>
          <cell r="L56">
            <v>0</v>
          </cell>
          <cell r="M56">
            <v>13.739311695983535</v>
          </cell>
          <cell r="N56">
            <v>63.933703943844982</v>
          </cell>
          <cell r="O56">
            <v>0.83</v>
          </cell>
          <cell r="P56">
            <v>4.5357347211809875</v>
          </cell>
          <cell r="Q56">
            <v>0.29227339408186392</v>
          </cell>
          <cell r="R56">
            <v>2.5603149321571164</v>
          </cell>
          <cell r="S56" t="str">
            <v>ROB</v>
          </cell>
          <cell r="T56" t="str">
            <v>MURB</v>
          </cell>
          <cell r="U56" t="str">
            <v>MURB</v>
          </cell>
          <cell r="V56" t="str">
            <v>Existing Homes</v>
          </cell>
          <cell r="W56" t="str">
            <v>MURB</v>
          </cell>
          <cell r="X56" t="str">
            <v>60W Incandescent</v>
          </cell>
          <cell r="Y56"/>
          <cell r="Z56" t="str">
            <v>8 W LED</v>
          </cell>
          <cell r="AA56">
            <v>43.775116258942504</v>
          </cell>
          <cell r="AB56">
            <v>383.47001842833458</v>
          </cell>
          <cell r="AC56">
            <v>43.775116258942504</v>
          </cell>
          <cell r="AD56">
            <v>383.47001842833458</v>
          </cell>
          <cell r="AE56">
            <v>521537.55499238044</v>
          </cell>
          <cell r="AF56">
            <v>114984.13973747246</v>
          </cell>
          <cell r="AG56">
            <v>406553.41525490797</v>
          </cell>
          <cell r="AH56">
            <v>4.5357347211809884</v>
          </cell>
          <cell r="AI56">
            <v>135033.83592130634</v>
          </cell>
          <cell r="AJ56">
            <v>3.8622731216516493</v>
          </cell>
          <cell r="AK56">
            <v>135033.83592130634</v>
          </cell>
          <cell r="AL56">
            <v>3.8622731216516493</v>
          </cell>
          <cell r="AM56">
            <v>43.947307004760745</v>
          </cell>
          <cell r="AN56">
            <v>384.97840936170235</v>
          </cell>
          <cell r="AO56">
            <v>87.722423263703249</v>
          </cell>
          <cell r="AP56">
            <v>768.44842779003693</v>
          </cell>
          <cell r="AQ56">
            <v>549636.41480772733</v>
          </cell>
          <cell r="AR56">
            <v>118359.04423644888</v>
          </cell>
          <cell r="AS56">
            <v>431277.37057127844</v>
          </cell>
          <cell r="AT56">
            <v>4.6438057890168887</v>
          </cell>
          <cell r="AU56">
            <v>139086.21355983085</v>
          </cell>
          <cell r="AV56">
            <v>3.9517677614488349</v>
          </cell>
          <cell r="AW56">
            <v>139086.21355983085</v>
          </cell>
          <cell r="AX56">
            <v>3.9517677614488349</v>
          </cell>
          <cell r="AY56">
            <v>36.288909167549804</v>
          </cell>
          <cell r="AZ56">
            <v>317.89084430773482</v>
          </cell>
          <cell r="BA56">
            <v>124.01133243125305</v>
          </cell>
          <cell r="BB56">
            <v>1086.3392720977718</v>
          </cell>
          <cell r="BC56">
            <v>477267.34323657077</v>
          </cell>
          <cell r="BD56">
            <v>100379.44767252376</v>
          </cell>
          <cell r="BE56">
            <v>376887.89556404704</v>
          </cell>
          <cell r="BF56">
            <v>4.7546320915572258</v>
          </cell>
          <cell r="BG56">
            <v>118036.59189650032</v>
          </cell>
          <cell r="BH56">
            <v>4.0433846451197084</v>
          </cell>
          <cell r="BI56">
            <v>118036.59189650032</v>
          </cell>
          <cell r="BJ56">
            <v>4.0433846451197084</v>
          </cell>
        </row>
        <row r="57">
          <cell r="A57" t="str">
            <v>8 W LEDMURB13 W CFL</v>
          </cell>
          <cell r="B57" t="str">
            <v>8 W LED</v>
          </cell>
          <cell r="C57" t="str">
            <v>RES-Lighting</v>
          </cell>
          <cell r="D57" t="str">
            <v>MURB</v>
          </cell>
          <cell r="E57">
            <v>25</v>
          </cell>
          <cell r="F57">
            <v>5.4240489479735992</v>
          </cell>
          <cell r="G57">
            <v>0.61918366986000273</v>
          </cell>
          <cell r="H57">
            <v>12</v>
          </cell>
          <cell r="I57">
            <v>1</v>
          </cell>
          <cell r="J57">
            <v>0.20068981107502315</v>
          </cell>
          <cell r="K57">
            <v>12.200689811075023</v>
          </cell>
          <cell r="L57">
            <v>0</v>
          </cell>
          <cell r="M57">
            <v>12.200689811075023</v>
          </cell>
          <cell r="N57">
            <v>7.3769658396744173</v>
          </cell>
          <cell r="O57">
            <v>0.83</v>
          </cell>
          <cell r="P57">
            <v>0.60260491765587643</v>
          </cell>
          <cell r="Q57">
            <v>2.249369415376155</v>
          </cell>
          <cell r="R57">
            <v>19.704476078695027</v>
          </cell>
          <cell r="S57" t="str">
            <v>ROB</v>
          </cell>
          <cell r="T57" t="str">
            <v>MURB</v>
          </cell>
          <cell r="U57" t="str">
            <v>MURB</v>
          </cell>
          <cell r="V57" t="str">
            <v>Existing Homes</v>
          </cell>
          <cell r="W57" t="str">
            <v>MURB</v>
          </cell>
          <cell r="X57" t="str">
            <v>13 W CFL</v>
          </cell>
          <cell r="Y57"/>
          <cell r="Z57" t="str">
            <v>8 W LED</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row>
        <row r="58">
          <cell r="A58" t="str">
            <v>12 W LEDMURBMix of 75W and 100W incandescent</v>
          </cell>
          <cell r="B58" t="str">
            <v>12 W LED</v>
          </cell>
          <cell r="C58" t="str">
            <v>RES-Lighting</v>
          </cell>
          <cell r="D58" t="str">
            <v>MURB</v>
          </cell>
          <cell r="E58">
            <v>25</v>
          </cell>
          <cell r="F58">
            <v>65.14568262776713</v>
          </cell>
          <cell r="G58">
            <v>7.4367217611606655</v>
          </cell>
          <cell r="H58">
            <v>17</v>
          </cell>
          <cell r="I58">
            <v>1</v>
          </cell>
          <cell r="J58">
            <v>2.4103902572273839</v>
          </cell>
          <cell r="K58">
            <v>19.410390257227384</v>
          </cell>
          <cell r="L58">
            <v>0</v>
          </cell>
          <cell r="M58">
            <v>19.410390257227384</v>
          </cell>
          <cell r="N58">
            <v>88.601242348089599</v>
          </cell>
          <cell r="O58">
            <v>0.83</v>
          </cell>
          <cell r="P58">
            <v>4.4514100456399515</v>
          </cell>
          <cell r="Q58">
            <v>0.29795359376515412</v>
          </cell>
          <cell r="R58">
            <v>2.610073481382738</v>
          </cell>
          <cell r="S58" t="str">
            <v>ROB</v>
          </cell>
          <cell r="T58" t="str">
            <v>MURB</v>
          </cell>
          <cell r="U58" t="str">
            <v>MURB</v>
          </cell>
          <cell r="V58" t="str">
            <v>Existing Homes</v>
          </cell>
          <cell r="W58" t="str">
            <v>MURB</v>
          </cell>
          <cell r="X58" t="str">
            <v>Mix of 75W and 100W incandescent</v>
          </cell>
          <cell r="Y58"/>
          <cell r="Z58" t="str">
            <v>12 W LED</v>
          </cell>
          <cell r="AA58">
            <v>28.451152881794513</v>
          </cell>
          <cell r="AB58">
            <v>249.23209924451879</v>
          </cell>
          <cell r="AC58">
            <v>28.451152881794513</v>
          </cell>
          <cell r="AD58">
            <v>249.23209924451879</v>
          </cell>
          <cell r="AE58">
            <v>338967.56830781244</v>
          </cell>
          <cell r="AF58">
            <v>76148.35857231867</v>
          </cell>
          <cell r="AG58">
            <v>262819.20973549376</v>
          </cell>
          <cell r="AH58">
            <v>4.4514100456399515</v>
          </cell>
          <cell r="AI58">
            <v>89469.39717052762</v>
          </cell>
          <cell r="AJ58">
            <v>3.7886425864895932</v>
          </cell>
          <cell r="AK58">
            <v>89469.39717052762</v>
          </cell>
          <cell r="AL58">
            <v>3.7886425864895932</v>
          </cell>
          <cell r="AM58">
            <v>27.833834891963146</v>
          </cell>
          <cell r="AN58">
            <v>243.82439365359605</v>
          </cell>
          <cell r="AO58">
            <v>56.284987773757656</v>
          </cell>
          <cell r="AP58">
            <v>493.05649289811481</v>
          </cell>
          <cell r="AQ58">
            <v>348109.82203554804</v>
          </cell>
          <cell r="AR58">
            <v>76502.288929805727</v>
          </cell>
          <cell r="AS58">
            <v>271607.5331057423</v>
          </cell>
          <cell r="AT58">
            <v>4.5503190414989332</v>
          </cell>
          <cell r="AU58">
            <v>89945.19433249766</v>
          </cell>
          <cell r="AV58">
            <v>3.8702437036124584</v>
          </cell>
          <cell r="AW58">
            <v>89945.19433249766</v>
          </cell>
          <cell r="AX58">
            <v>3.8702437036124584</v>
          </cell>
          <cell r="AY58">
            <v>22.54795906894384</v>
          </cell>
          <cell r="AZ58">
            <v>197.52012144394712</v>
          </cell>
          <cell r="BA58">
            <v>78.832946842701489</v>
          </cell>
          <cell r="BB58">
            <v>690.57661434206193</v>
          </cell>
          <cell r="BC58">
            <v>296548.02988304774</v>
          </cell>
          <cell r="BD58">
            <v>63761.362160574885</v>
          </cell>
          <cell r="BE58">
            <v>232786.66772247286</v>
          </cell>
          <cell r="BF58">
            <v>4.6509048714522319</v>
          </cell>
          <cell r="BG58">
            <v>75017.461212650203</v>
          </cell>
          <cell r="BH58">
            <v>3.9530533970275283</v>
          </cell>
          <cell r="BI58">
            <v>75017.461212650203</v>
          </cell>
          <cell r="BJ58">
            <v>3.9530533970275283</v>
          </cell>
        </row>
        <row r="59">
          <cell r="A59" t="str">
            <v>12 W LEDMURB23 W CFL</v>
          </cell>
          <cell r="B59" t="str">
            <v>12 W LED</v>
          </cell>
          <cell r="C59" t="str">
            <v>RES-Lighting</v>
          </cell>
          <cell r="D59" t="str">
            <v>MURB</v>
          </cell>
          <cell r="E59">
            <v>25</v>
          </cell>
          <cell r="F59">
            <v>11.932907685541917</v>
          </cell>
          <cell r="G59">
            <v>1.3622040736920058</v>
          </cell>
          <cell r="H59">
            <v>17</v>
          </cell>
          <cell r="I59">
            <v>1</v>
          </cell>
          <cell r="J59">
            <v>0.4415175843650509</v>
          </cell>
          <cell r="K59">
            <v>17.441517584365052</v>
          </cell>
          <cell r="L59">
            <v>0</v>
          </cell>
          <cell r="M59">
            <v>17.441517584365052</v>
          </cell>
          <cell r="N59">
            <v>16.229324847283717</v>
          </cell>
          <cell r="O59">
            <v>0.83</v>
          </cell>
          <cell r="P59">
            <v>0.9256999859395254</v>
          </cell>
          <cell r="Q59">
            <v>1.4616318205073728</v>
          </cell>
          <cell r="R59">
            <v>12.803894747644527</v>
          </cell>
          <cell r="S59" t="str">
            <v>ROB</v>
          </cell>
          <cell r="T59" t="str">
            <v>MURB</v>
          </cell>
          <cell r="U59" t="str">
            <v>MURB</v>
          </cell>
          <cell r="V59" t="str">
            <v>Existing Homes</v>
          </cell>
          <cell r="W59" t="str">
            <v>MURB</v>
          </cell>
          <cell r="X59" t="str">
            <v>23 W CFL</v>
          </cell>
          <cell r="Y59"/>
          <cell r="Z59" t="str">
            <v>12 W LED</v>
          </cell>
          <cell r="AA59">
            <v>0.601905016038493</v>
          </cell>
          <cell r="AB59">
            <v>5.2726879404971747</v>
          </cell>
          <cell r="AC59">
            <v>0.601905016038493</v>
          </cell>
          <cell r="AD59">
            <v>5.2726879404971747</v>
          </cell>
          <cell r="AE59">
            <v>7171.1076344254725</v>
          </cell>
          <cell r="AF59">
            <v>7746.6865543346221</v>
          </cell>
          <cell r="AG59">
            <v>-575.57891990914959</v>
          </cell>
          <cell r="AH59">
            <v>0.92569998593952574</v>
          </cell>
          <cell r="AI59">
            <v>9285.2150282363309</v>
          </cell>
          <cell r="AJ59">
            <v>0.77231465427759516</v>
          </cell>
          <cell r="AK59">
            <v>9285.2150282363309</v>
          </cell>
          <cell r="AL59">
            <v>0.77231465427759516</v>
          </cell>
          <cell r="AM59">
            <v>0.94624720907256099</v>
          </cell>
          <cell r="AN59">
            <v>8.2891255514755962</v>
          </cell>
          <cell r="AO59">
            <v>1.548152225111054</v>
          </cell>
          <cell r="AP59">
            <v>13.561813491972771</v>
          </cell>
          <cell r="AQ59">
            <v>11834.443540763939</v>
          </cell>
          <cell r="AR59">
            <v>12043.250252322379</v>
          </cell>
          <cell r="AS59">
            <v>-208.80671155843993</v>
          </cell>
          <cell r="AT59">
            <v>0.98266193036068694</v>
          </cell>
          <cell r="AU59">
            <v>14434.256219638255</v>
          </cell>
          <cell r="AV59">
            <v>0.81988592697023144</v>
          </cell>
          <cell r="AW59">
            <v>14434.256219638255</v>
          </cell>
          <cell r="AX59">
            <v>0.81988592697023144</v>
          </cell>
          <cell r="AY59">
            <v>0.94829876557854609</v>
          </cell>
          <cell r="AZ59">
            <v>8.3070971864680256</v>
          </cell>
          <cell r="BA59">
            <v>2.4964509906896004</v>
          </cell>
          <cell r="BB59">
            <v>21.868910678440798</v>
          </cell>
          <cell r="BC59">
            <v>12471.910642244056</v>
          </cell>
          <cell r="BD59">
            <v>11936.919180086157</v>
          </cell>
          <cell r="BE59">
            <v>534.99146215789915</v>
          </cell>
          <cell r="BF59">
            <v>1.0448182193484565</v>
          </cell>
          <cell r="BG59">
            <v>14305.982404076973</v>
          </cell>
          <cell r="BH59">
            <v>0.87179686721058491</v>
          </cell>
          <cell r="BI59">
            <v>14305.982404076973</v>
          </cell>
          <cell r="BJ59">
            <v>0.87179686721058491</v>
          </cell>
        </row>
        <row r="60">
          <cell r="A60" t="str">
            <v>5W Chandelier LED bulbMURB40W Incandescent Chandelier/Specialty Bulb</v>
          </cell>
          <cell r="B60" t="str">
            <v>5W Chandelier LED bulb</v>
          </cell>
          <cell r="C60" t="str">
            <v>RES-Lighting</v>
          </cell>
          <cell r="D60" t="str">
            <v>MURB</v>
          </cell>
          <cell r="E60">
            <v>25</v>
          </cell>
          <cell r="F60">
            <v>37.968342635815198</v>
          </cell>
          <cell r="G60">
            <v>4.3342856890200192</v>
          </cell>
          <cell r="H60">
            <v>13.75</v>
          </cell>
          <cell r="I60">
            <v>1</v>
          </cell>
          <cell r="J60">
            <v>1.4048286775251622</v>
          </cell>
          <cell r="K60">
            <v>15.154828677525161</v>
          </cell>
          <cell r="L60">
            <v>0</v>
          </cell>
          <cell r="M60">
            <v>15.154828677525161</v>
          </cell>
          <cell r="N60">
            <v>51.638760877720927</v>
          </cell>
          <cell r="O60">
            <v>0.83</v>
          </cell>
          <cell r="P60">
            <v>3.3439238867036716</v>
          </cell>
          <cell r="Q60">
            <v>0.39914380311216818</v>
          </cell>
          <cell r="R60">
            <v>3.4964997152625776</v>
          </cell>
          <cell r="S60" t="str">
            <v>ROB</v>
          </cell>
          <cell r="T60" t="str">
            <v>MURB</v>
          </cell>
          <cell r="U60" t="str">
            <v>MURB</v>
          </cell>
          <cell r="V60" t="str">
            <v>Existing Homes</v>
          </cell>
          <cell r="W60" t="str">
            <v>MURB</v>
          </cell>
          <cell r="X60" t="str">
            <v>40W Incandescent Chandelier/Specialty Bulb</v>
          </cell>
          <cell r="Y60"/>
          <cell r="Z60" t="str">
            <v>5W Chandelier LED bulb</v>
          </cell>
          <cell r="AA60">
            <v>11.769662453958512</v>
          </cell>
          <cell r="AB60">
            <v>103.10224309667609</v>
          </cell>
          <cell r="AC60">
            <v>11.769662453958512</v>
          </cell>
          <cell r="AD60">
            <v>103.10224309667609</v>
          </cell>
          <cell r="AE60">
            <v>140223.97891562851</v>
          </cell>
          <cell r="AF60">
            <v>41933.962514277395</v>
          </cell>
          <cell r="AG60">
            <v>98290.016401351109</v>
          </cell>
          <cell r="AH60">
            <v>3.3439238867036711</v>
          </cell>
          <cell r="AI60">
            <v>49581.471589159737</v>
          </cell>
          <cell r="AJ60">
            <v>2.82815282445724</v>
          </cell>
          <cell r="AK60">
            <v>49581.471589159737</v>
          </cell>
          <cell r="AL60">
            <v>2.82815282445724</v>
          </cell>
          <cell r="AM60">
            <v>12.308158254962422</v>
          </cell>
          <cell r="AN60">
            <v>107.81946631347031</v>
          </cell>
          <cell r="AO60">
            <v>24.077820708920932</v>
          </cell>
          <cell r="AP60">
            <v>210.92170941014641</v>
          </cell>
          <cell r="AQ60">
            <v>153934.61937066668</v>
          </cell>
          <cell r="AR60">
            <v>43405.468185673359</v>
          </cell>
          <cell r="AS60">
            <v>110529.15118499333</v>
          </cell>
          <cell r="AT60">
            <v>3.5464337975157512</v>
          </cell>
          <cell r="AU60">
            <v>51311.299391779881</v>
          </cell>
          <cell r="AV60">
            <v>3.000014055292608</v>
          </cell>
          <cell r="AW60">
            <v>51311.299391779881</v>
          </cell>
          <cell r="AX60">
            <v>3.000014055292608</v>
          </cell>
          <cell r="AY60">
            <v>10.605097339765134</v>
          </cell>
          <cell r="AZ60">
            <v>92.900652696342149</v>
          </cell>
          <cell r="BA60">
            <v>34.682918048686062</v>
          </cell>
          <cell r="BB60">
            <v>303.82236210648853</v>
          </cell>
          <cell r="BC60">
            <v>139476.95723631681</v>
          </cell>
          <cell r="BD60">
            <v>37023.012815704991</v>
          </cell>
          <cell r="BE60">
            <v>102453.94442061182</v>
          </cell>
          <cell r="BF60">
            <v>3.7673043501514099</v>
          </cell>
          <cell r="BG60">
            <v>43757.810323087753</v>
          </cell>
          <cell r="BH60">
            <v>3.1874757033426135</v>
          </cell>
          <cell r="BI60">
            <v>43757.810323087753</v>
          </cell>
          <cell r="BJ60">
            <v>3.1874757033426135</v>
          </cell>
        </row>
        <row r="61">
          <cell r="A61" t="str">
            <v>1W LED NightlightRES-SF7 W Incandescent Night Light</v>
          </cell>
          <cell r="B61" t="str">
            <v>1W LED Nightlight</v>
          </cell>
          <cell r="C61" t="str">
            <v>RES-Lighting</v>
          </cell>
          <cell r="D61" t="str">
            <v>RES-SF</v>
          </cell>
          <cell r="E61">
            <v>8</v>
          </cell>
          <cell r="F61">
            <v>31.358361907199999</v>
          </cell>
          <cell r="G61">
            <v>7.8610688068084258</v>
          </cell>
          <cell r="H61">
            <v>7</v>
          </cell>
          <cell r="I61">
            <v>1</v>
          </cell>
          <cell r="J61">
            <v>1.1602593905663998</v>
          </cell>
          <cell r="K61">
            <v>8.1602593905664005</v>
          </cell>
          <cell r="L61">
            <v>0</v>
          </cell>
          <cell r="M61">
            <v>8.1602593905664005</v>
          </cell>
          <cell r="N61">
            <v>19.763513147396857</v>
          </cell>
          <cell r="O61">
            <v>0.90720000000000001</v>
          </cell>
          <cell r="P61">
            <v>2.3872017348887282</v>
          </cell>
          <cell r="Q61">
            <v>0.26022594594435028</v>
          </cell>
          <cell r="R61">
            <v>1.0380597843767565</v>
          </cell>
          <cell r="S61" t="str">
            <v>ROB</v>
          </cell>
          <cell r="T61" t="str">
            <v>RES-SF</v>
          </cell>
          <cell r="U61" t="str">
            <v>RES-SF</v>
          </cell>
          <cell r="V61" t="str">
            <v>Existing Homes</v>
          </cell>
          <cell r="W61" t="str">
            <v>Direct Install</v>
          </cell>
          <cell r="X61" t="str">
            <v>7 W Incandescent Night Light</v>
          </cell>
          <cell r="Y61"/>
          <cell r="Z61" t="str">
            <v>1W LED Nightlight</v>
          </cell>
          <cell r="AA61">
            <v>270.06248823057922</v>
          </cell>
          <cell r="AB61">
            <v>1077.2984503276116</v>
          </cell>
          <cell r="AC61">
            <v>270.06248823057922</v>
          </cell>
          <cell r="AD61">
            <v>1077.2984503276116</v>
          </cell>
          <cell r="AE61">
            <v>678964.10372862837</v>
          </cell>
          <cell r="AF61">
            <v>284418.40243563504</v>
          </cell>
          <cell r="AG61">
            <v>394545.70129299333</v>
          </cell>
          <cell r="AH61">
            <v>2.3872017348887278</v>
          </cell>
          <cell r="AI61">
            <v>309017.86629286304</v>
          </cell>
          <cell r="AJ61">
            <v>2.1971677944509498</v>
          </cell>
          <cell r="AK61">
            <v>1540742.3632114129</v>
          </cell>
          <cell r="AL61">
            <v>0.44067335327461515</v>
          </cell>
          <cell r="AM61">
            <v>322.27584123303478</v>
          </cell>
          <cell r="AN61">
            <v>1285.5812246014241</v>
          </cell>
          <cell r="AO61">
            <v>592.33832946361406</v>
          </cell>
          <cell r="AP61">
            <v>2362.8796749290359</v>
          </cell>
          <cell r="AQ61">
            <v>893768.38972592715</v>
          </cell>
          <cell r="AR61">
            <v>339407.29979811131</v>
          </cell>
          <cell r="AS61">
            <v>554361.08992781583</v>
          </cell>
          <cell r="AT61">
            <v>2.6333210577897557</v>
          </cell>
          <cell r="AU61">
            <v>368762.77586001082</v>
          </cell>
          <cell r="AV61">
            <v>2.4236947117059837</v>
          </cell>
          <cell r="AW61">
            <v>1920739.333675425</v>
          </cell>
          <cell r="AX61">
            <v>0.46532518705474696</v>
          </cell>
          <cell r="AY61">
            <v>325.58689707851312</v>
          </cell>
          <cell r="AZ61">
            <v>1298.7892615807639</v>
          </cell>
          <cell r="BA61">
            <v>917.92522654212723</v>
          </cell>
          <cell r="BB61">
            <v>3661.6689365098</v>
          </cell>
          <cell r="BC61">
            <v>998683.57163737528</v>
          </cell>
          <cell r="BD61">
            <v>342894.36392210796</v>
          </cell>
          <cell r="BE61">
            <v>655789.20771526732</v>
          </cell>
          <cell r="BF61">
            <v>2.9125108975667988</v>
          </cell>
          <cell r="BG61">
            <v>372551.43758511741</v>
          </cell>
          <cell r="BH61">
            <v>2.6806595570019898</v>
          </cell>
          <cell r="BI61">
            <v>2028063.7588795987</v>
          </cell>
          <cell r="BJ61">
            <v>0.49243203881770303</v>
          </cell>
        </row>
        <row r="62">
          <cell r="A62" t="str">
            <v>1W LED NightlightMURB7 W Incandescent Night Light</v>
          </cell>
          <cell r="B62" t="str">
            <v>1W LED Nightlight</v>
          </cell>
          <cell r="C62" t="str">
            <v>RES-Lighting</v>
          </cell>
          <cell r="D62" t="str">
            <v>MURB</v>
          </cell>
          <cell r="E62">
            <v>8</v>
          </cell>
          <cell r="F62">
            <v>31.358361907199999</v>
          </cell>
          <cell r="G62">
            <v>3.579721678904126</v>
          </cell>
          <cell r="H62">
            <v>7</v>
          </cell>
          <cell r="I62">
            <v>1</v>
          </cell>
          <cell r="J62">
            <v>1.1602593905663998</v>
          </cell>
          <cell r="K62">
            <v>8.1602593905664005</v>
          </cell>
          <cell r="L62">
            <v>0</v>
          </cell>
          <cell r="M62">
            <v>8.1602593905664005</v>
          </cell>
          <cell r="N62">
            <v>15.994386938607263</v>
          </cell>
          <cell r="O62">
            <v>0.83</v>
          </cell>
          <cell r="P62">
            <v>1.9045691724200355</v>
          </cell>
          <cell r="Q62">
            <v>0.26022594594435028</v>
          </cell>
          <cell r="R62">
            <v>2.2795792864724982</v>
          </cell>
          <cell r="S62" t="str">
            <v>ROB</v>
          </cell>
          <cell r="T62" t="str">
            <v>MURB</v>
          </cell>
          <cell r="U62" t="str">
            <v>MURB</v>
          </cell>
          <cell r="V62" t="str">
            <v>Existing Homes</v>
          </cell>
          <cell r="W62" t="str">
            <v>MURB</v>
          </cell>
          <cell r="X62" t="str">
            <v>7 W Incandescent Night Light</v>
          </cell>
          <cell r="Y62"/>
          <cell r="Z62" t="str">
            <v>1W LED Nightlight</v>
          </cell>
          <cell r="AA62">
            <v>3.1353940886888254</v>
          </cell>
          <cell r="AB62">
            <v>27.466052216913987</v>
          </cell>
          <cell r="AC62">
            <v>3.1353940886888254</v>
          </cell>
          <cell r="AD62">
            <v>27.466052216913987</v>
          </cell>
          <cell r="AE62">
            <v>14009.107622820333</v>
          </cell>
          <cell r="AF62">
            <v>7355.525767026722</v>
          </cell>
          <cell r="AG62">
            <v>6653.5818557936109</v>
          </cell>
          <cell r="AH62">
            <v>1.9045691724200358</v>
          </cell>
          <cell r="AI62">
            <v>8611.3005054257374</v>
          </cell>
          <cell r="AJ62">
            <v>1.6268283302845592</v>
          </cell>
          <cell r="AK62">
            <v>8611.3005054257374</v>
          </cell>
          <cell r="AL62">
            <v>1.6268283302845592</v>
          </cell>
          <cell r="AM62">
            <v>3.2033001496140643</v>
          </cell>
          <cell r="AN62">
            <v>28.060909310619074</v>
          </cell>
          <cell r="AO62">
            <v>6.3386942383028897</v>
          </cell>
          <cell r="AP62">
            <v>55.526961527533061</v>
          </cell>
          <cell r="AQ62">
            <v>15421.666009501007</v>
          </cell>
          <cell r="AR62">
            <v>7514.8310303347071</v>
          </cell>
          <cell r="AS62">
            <v>7906.8349791662995</v>
          </cell>
          <cell r="AT62">
            <v>2.0521640403156387</v>
          </cell>
          <cell r="AU62">
            <v>8797.8032161620176</v>
          </cell>
          <cell r="AV62">
            <v>1.7528996308044957</v>
          </cell>
          <cell r="AW62">
            <v>8797.8032161620176</v>
          </cell>
          <cell r="AX62">
            <v>1.7528996308044957</v>
          </cell>
          <cell r="AY62">
            <v>2.7445313334620747</v>
          </cell>
          <cell r="AZ62">
            <v>24.042094481127666</v>
          </cell>
          <cell r="BA62">
            <v>9.0832255717649648</v>
          </cell>
          <cell r="BB62">
            <v>79.569056008660723</v>
          </cell>
          <cell r="BC62">
            <v>14301.339361608971</v>
          </cell>
          <cell r="BD62">
            <v>6438.5753020713892</v>
          </cell>
          <cell r="BE62">
            <v>7862.7640595375815</v>
          </cell>
          <cell r="BF62">
            <v>2.2211962570365542</v>
          </cell>
          <cell r="BG62">
            <v>7537.803347993844</v>
          </cell>
          <cell r="BH62">
            <v>1.8972820994879382</v>
          </cell>
          <cell r="BI62">
            <v>7537.803347993844</v>
          </cell>
          <cell r="BJ62">
            <v>1.8972820994879382</v>
          </cell>
        </row>
        <row r="63">
          <cell r="A63" t="str">
            <v>Low Flow Faucet Aerator, 1.5 GPMRES-SFAverage Existing Stock Aerator (2.2 GPM)</v>
          </cell>
          <cell r="B63" t="str">
            <v>Low Flow Faucet Aerator, 1.5 GPM</v>
          </cell>
          <cell r="C63" t="str">
            <v>RES-Water Heat</v>
          </cell>
          <cell r="D63" t="str">
            <v>RES-SF</v>
          </cell>
          <cell r="E63">
            <v>10</v>
          </cell>
          <cell r="F63">
            <v>197.27970000000002</v>
          </cell>
          <cell r="G63">
            <v>31.987499726042874</v>
          </cell>
          <cell r="H63">
            <v>9</v>
          </cell>
          <cell r="I63">
            <v>1</v>
          </cell>
          <cell r="J63">
            <v>7.2993489</v>
          </cell>
          <cell r="K63">
            <v>16.299348899999998</v>
          </cell>
          <cell r="L63">
            <v>0</v>
          </cell>
          <cell r="M63">
            <v>16.299348899999998</v>
          </cell>
          <cell r="N63">
            <v>135.9984371543085</v>
          </cell>
          <cell r="O63">
            <v>0.90720000000000001</v>
          </cell>
          <cell r="P63">
            <v>7.9783105416418145</v>
          </cell>
          <cell r="Q63">
            <v>8.2620507330455173E-2</v>
          </cell>
          <cell r="R63">
            <v>0.5095537019021763</v>
          </cell>
          <cell r="S63" t="str">
            <v>RET</v>
          </cell>
          <cell r="T63" t="str">
            <v>RES-SF</v>
          </cell>
          <cell r="U63" t="str">
            <v>RES-SF</v>
          </cell>
          <cell r="V63" t="str">
            <v>Existing Homes</v>
          </cell>
          <cell r="W63" t="str">
            <v>Direct Install</v>
          </cell>
          <cell r="X63" t="str">
            <v>Average Existing Stock Aerator (2.2 GPM)</v>
          </cell>
          <cell r="Y63"/>
          <cell r="Z63" t="str">
            <v>Low Flow Faucet Aerator, 1.5 GPM</v>
          </cell>
          <cell r="AA63">
            <v>109.63082866217077</v>
          </cell>
          <cell r="AB63">
            <v>676.13715277708616</v>
          </cell>
          <cell r="AC63">
            <v>109.63082866217077</v>
          </cell>
          <cell r="AD63">
            <v>676.13715277708616</v>
          </cell>
          <cell r="AE63">
            <v>477415.80019705149</v>
          </cell>
          <cell r="AF63">
            <v>58421.860424907267</v>
          </cell>
          <cell r="AG63">
            <v>418993.93977214419</v>
          </cell>
          <cell r="AH63">
            <v>8.1718691723400259</v>
          </cell>
          <cell r="AI63">
            <v>61577.154527570921</v>
          </cell>
          <cell r="AJ63">
            <v>7.7531318856783242</v>
          </cell>
          <cell r="AK63">
            <v>1017020.6270150341</v>
          </cell>
          <cell r="AL63">
            <v>0.46942587742617542</v>
          </cell>
          <cell r="AM63">
            <v>95.131436331125713</v>
          </cell>
          <cell r="AN63">
            <v>586.7136031483534</v>
          </cell>
          <cell r="AO63">
            <v>204.76226499329644</v>
          </cell>
          <cell r="AP63">
            <v>1262.8507559254394</v>
          </cell>
          <cell r="AQ63">
            <v>443839.01868859987</v>
          </cell>
          <cell r="AR63">
            <v>50695.188234728164</v>
          </cell>
          <cell r="AS63">
            <v>393143.83045387169</v>
          </cell>
          <cell r="AT63">
            <v>8.7550521882578387</v>
          </cell>
          <cell r="AU63">
            <v>53433.174106918319</v>
          </cell>
          <cell r="AV63">
            <v>8.3064318395252013</v>
          </cell>
          <cell r="AW63">
            <v>928828.95078633924</v>
          </cell>
          <cell r="AX63">
            <v>0.47784795931785856</v>
          </cell>
          <cell r="AY63">
            <v>78.542108809132117</v>
          </cell>
          <cell r="AZ63">
            <v>484.40058760259279</v>
          </cell>
          <cell r="BA63">
            <v>283.30437380242859</v>
          </cell>
          <cell r="BB63">
            <v>1747.2513435280323</v>
          </cell>
          <cell r="BC63">
            <v>394060.85256269603</v>
          </cell>
          <cell r="BD63">
            <v>41854.797362380348</v>
          </cell>
          <cell r="BE63">
            <v>352206.05520031566</v>
          </cell>
          <cell r="BF63">
            <v>9.4149506722228971</v>
          </cell>
          <cell r="BG63">
            <v>44115.32440354587</v>
          </cell>
          <cell r="BH63">
            <v>8.93251626029123</v>
          </cell>
          <cell r="BI63">
            <v>807232.17411774327</v>
          </cell>
          <cell r="BJ63">
            <v>0.48816296624125655</v>
          </cell>
        </row>
        <row r="64">
          <cell r="A64" t="str">
            <v>Low Flow Faucet Aerator, 1.5 GPMMURBAverage Existing Stock Aerator (2.2 GPM)</v>
          </cell>
          <cell r="B64" t="str">
            <v>Low Flow Faucet Aerator, 1.5 GPM</v>
          </cell>
          <cell r="C64" t="str">
            <v>RES-Water Heat</v>
          </cell>
          <cell r="D64" t="str">
            <v>MURB</v>
          </cell>
          <cell r="E64">
            <v>10</v>
          </cell>
          <cell r="F64">
            <v>126.25900800000002</v>
          </cell>
          <cell r="G64">
            <v>20.471999824667442</v>
          </cell>
          <cell r="H64">
            <v>9</v>
          </cell>
          <cell r="I64">
            <v>1</v>
          </cell>
          <cell r="J64">
            <v>4.6715832960000006</v>
          </cell>
          <cell r="K64">
            <v>13.671583296000001</v>
          </cell>
          <cell r="L64">
            <v>0</v>
          </cell>
          <cell r="M64">
            <v>13.671583296000001</v>
          </cell>
          <cell r="N64">
            <v>87.038999778757443</v>
          </cell>
          <cell r="O64">
            <v>0.83</v>
          </cell>
          <cell r="P64">
            <v>5.9499958164573696</v>
          </cell>
          <cell r="Q64">
            <v>0.10828204270383622</v>
          </cell>
          <cell r="R64">
            <v>0.66781865050265499</v>
          </cell>
          <cell r="S64" t="str">
            <v>RET</v>
          </cell>
          <cell r="T64" t="str">
            <v>MURB</v>
          </cell>
          <cell r="U64" t="str">
            <v>MURB</v>
          </cell>
          <cell r="V64" t="str">
            <v>Existing Homes</v>
          </cell>
          <cell r="W64" t="str">
            <v>MURB</v>
          </cell>
          <cell r="X64" t="str">
            <v>Average Existing Stock Aerator (2.2 GPM)</v>
          </cell>
          <cell r="Y64"/>
          <cell r="Z64" t="str">
            <v>Low Flow Faucet Aerator, 1.5 GPM</v>
          </cell>
          <cell r="AA64">
            <v>71.00224507180971</v>
          </cell>
          <cell r="AB64">
            <v>437.89923335861556</v>
          </cell>
          <cell r="AC64">
            <v>71.00224507180971</v>
          </cell>
          <cell r="AD64">
            <v>437.89923335861556</v>
          </cell>
          <cell r="AE64">
            <v>309197.64139703067</v>
          </cell>
          <cell r="AF64">
            <v>50735.161050160168</v>
          </cell>
          <cell r="AG64">
            <v>258462.48034687049</v>
          </cell>
          <cell r="AH64">
            <v>6.094346307314118</v>
          </cell>
          <cell r="AI64">
            <v>57128.462031945484</v>
          </cell>
          <cell r="AJ64">
            <v>5.4123221665608892</v>
          </cell>
          <cell r="AK64">
            <v>57128.462031945484</v>
          </cell>
          <cell r="AL64">
            <v>5.4123221665608892</v>
          </cell>
          <cell r="AM64">
            <v>71.666778716477751</v>
          </cell>
          <cell r="AN64">
            <v>441.99767803803144</v>
          </cell>
          <cell r="AO64">
            <v>142.66902378828746</v>
          </cell>
          <cell r="AP64">
            <v>879.89691139664706</v>
          </cell>
          <cell r="AQ64">
            <v>334363.84401238366</v>
          </cell>
          <cell r="AR64">
            <v>51210.008309586738</v>
          </cell>
          <cell r="AS64">
            <v>283153.83570279693</v>
          </cell>
          <cell r="AT64">
            <v>6.5292675211261253</v>
          </cell>
          <cell r="AU64">
            <v>57663.146323265755</v>
          </cell>
          <cell r="AV64">
            <v>5.7985709301727004</v>
          </cell>
          <cell r="AW64">
            <v>57663.146323265755</v>
          </cell>
          <cell r="AX64">
            <v>5.7985709301727004</v>
          </cell>
          <cell r="AY64">
            <v>62.686121728828866</v>
          </cell>
          <cell r="AZ64">
            <v>386.61037576370484</v>
          </cell>
          <cell r="BA64">
            <v>205.35514551711634</v>
          </cell>
          <cell r="BB64">
            <v>1266.507287160352</v>
          </cell>
          <cell r="BC64">
            <v>314508.31849117758</v>
          </cell>
          <cell r="BD64">
            <v>44792.815752593713</v>
          </cell>
          <cell r="BE64">
            <v>269715.50273858383</v>
          </cell>
          <cell r="BF64">
            <v>7.0214009368894406</v>
          </cell>
          <cell r="BG64">
            <v>50437.302672520069</v>
          </cell>
          <cell r="BH64">
            <v>6.2356292233393411</v>
          </cell>
          <cell r="BI64">
            <v>50437.302672520069</v>
          </cell>
          <cell r="BJ64">
            <v>6.2356292233393411</v>
          </cell>
        </row>
        <row r="65">
          <cell r="A65" t="str">
            <v>Low Flow (1.25 GPM) showerheadRES-SF2.0 GPM Showerhead</v>
          </cell>
          <cell r="B65" t="str">
            <v>Low Flow (1.25 GPM) showerhead</v>
          </cell>
          <cell r="C65" t="str">
            <v>RES-Water Heat</v>
          </cell>
          <cell r="D65" t="str">
            <v>RES-SF</v>
          </cell>
          <cell r="E65">
            <v>10</v>
          </cell>
          <cell r="F65">
            <v>421.863</v>
          </cell>
          <cell r="G65">
            <v>68.40208392920114</v>
          </cell>
          <cell r="H65">
            <v>27</v>
          </cell>
          <cell r="I65">
            <v>1</v>
          </cell>
          <cell r="J65">
            <v>15.608930999999998</v>
          </cell>
          <cell r="K65">
            <v>42.608930999999998</v>
          </cell>
          <cell r="L65">
            <v>0</v>
          </cell>
          <cell r="M65">
            <v>42.608930999999998</v>
          </cell>
          <cell r="N65">
            <v>290.81911972305335</v>
          </cell>
          <cell r="O65">
            <v>0.90720000000000001</v>
          </cell>
          <cell r="P65">
            <v>6.5787828301034139</v>
          </cell>
          <cell r="Q65">
            <v>0.10100182049622744</v>
          </cell>
          <cell r="R65">
            <v>0.62291860938187094</v>
          </cell>
          <cell r="S65" t="str">
            <v>RET</v>
          </cell>
          <cell r="T65" t="str">
            <v>RES-SF</v>
          </cell>
          <cell r="U65" t="str">
            <v>RES-SF</v>
          </cell>
          <cell r="V65" t="str">
            <v>Existing Homes</v>
          </cell>
          <cell r="W65" t="str">
            <v>Direct Install</v>
          </cell>
          <cell r="X65" t="str">
            <v>2.0 GPM Showerhead</v>
          </cell>
          <cell r="Y65"/>
          <cell r="Z65" t="str">
            <v>Low Flow (1.25 GPM) showerhead</v>
          </cell>
          <cell r="AA65">
            <v>79.257699946928028</v>
          </cell>
          <cell r="AB65">
            <v>488.81392425585108</v>
          </cell>
          <cell r="AC65">
            <v>79.257699946928028</v>
          </cell>
          <cell r="AD65">
            <v>488.81392425585108</v>
          </cell>
          <cell r="AE65">
            <v>352118.70300168963</v>
          </cell>
          <cell r="AF65">
            <v>51221.175037014167</v>
          </cell>
          <cell r="AG65">
            <v>300897.52796467545</v>
          </cell>
          <cell r="AH65">
            <v>6.874475307277442</v>
          </cell>
          <cell r="AI65">
            <v>54421.402374058627</v>
          </cell>
          <cell r="AJ65">
            <v>6.4702247211758026</v>
          </cell>
          <cell r="AK65">
            <v>745160.06578427565</v>
          </cell>
          <cell r="AL65">
            <v>0.47254102731751629</v>
          </cell>
          <cell r="AM65">
            <v>69.0964462057959</v>
          </cell>
          <cell r="AN65">
            <v>426.14540977854244</v>
          </cell>
          <cell r="AO65">
            <v>148.35414615272393</v>
          </cell>
          <cell r="AP65">
            <v>914.95933403439358</v>
          </cell>
          <cell r="AQ65">
            <v>328448.75557818072</v>
          </cell>
          <cell r="AR65">
            <v>44654.351159730853</v>
          </cell>
          <cell r="AS65">
            <v>283794.40441844985</v>
          </cell>
          <cell r="AT65">
            <v>7.3553583704150807</v>
          </cell>
          <cell r="AU65">
            <v>47444.292530581602</v>
          </cell>
          <cell r="AV65">
            <v>6.9228296610486817</v>
          </cell>
          <cell r="AW65">
            <v>683267.10279041273</v>
          </cell>
          <cell r="AX65">
            <v>0.48070330656462179</v>
          </cell>
          <cell r="AY65">
            <v>57.309819792606675</v>
          </cell>
          <cell r="AZ65">
            <v>353.45257217883108</v>
          </cell>
          <cell r="BA65">
            <v>205.66396594533063</v>
          </cell>
          <cell r="BB65">
            <v>1268.4119062132247</v>
          </cell>
          <cell r="BC65">
            <v>292574.65668535512</v>
          </cell>
          <cell r="BD65">
            <v>37037.112014384446</v>
          </cell>
          <cell r="BE65">
            <v>255537.54467097067</v>
          </cell>
          <cell r="BF65">
            <v>7.8994997388491086</v>
          </cell>
          <cell r="BG65">
            <v>39351.138943051337</v>
          </cell>
          <cell r="BH65">
            <v>7.434973028576553</v>
          </cell>
          <cell r="BI65">
            <v>596174.60346323741</v>
          </cell>
          <cell r="BJ65">
            <v>0.49075330446107551</v>
          </cell>
        </row>
        <row r="66">
          <cell r="A66" t="str">
            <v>Low Flow (1.25 GPM) showerheadMURB2.0 GPM Showerhead</v>
          </cell>
          <cell r="B66" t="str">
            <v>Low Flow (1.25 GPM) showerhead</v>
          </cell>
          <cell r="C66" t="str">
            <v>RES-Water Heat</v>
          </cell>
          <cell r="D66" t="str">
            <v>MURB</v>
          </cell>
          <cell r="E66">
            <v>10</v>
          </cell>
          <cell r="F66">
            <v>421.863</v>
          </cell>
          <cell r="G66">
            <v>68.40208392920114</v>
          </cell>
          <cell r="H66">
            <v>27</v>
          </cell>
          <cell r="I66">
            <v>1</v>
          </cell>
          <cell r="J66">
            <v>15.608930999999998</v>
          </cell>
          <cell r="K66">
            <v>42.608930999999998</v>
          </cell>
          <cell r="L66">
            <v>0</v>
          </cell>
          <cell r="M66">
            <v>42.608930999999998</v>
          </cell>
          <cell r="N66">
            <v>290.81911972305335</v>
          </cell>
          <cell r="O66">
            <v>0.83</v>
          </cell>
          <cell r="P66">
            <v>6.3489388844240331</v>
          </cell>
          <cell r="Q66">
            <v>0.10100182049622744</v>
          </cell>
          <cell r="R66">
            <v>0.62291860938187094</v>
          </cell>
          <cell r="S66" t="str">
            <v>RET</v>
          </cell>
          <cell r="T66" t="str">
            <v>MURB</v>
          </cell>
          <cell r="U66" t="str">
            <v>MURB</v>
          </cell>
          <cell r="V66" t="str">
            <v>Existing Homes</v>
          </cell>
          <cell r="W66" t="str">
            <v>MURB</v>
          </cell>
          <cell r="X66" t="str">
            <v>2.0 GPM Showerhead</v>
          </cell>
          <cell r="Y66"/>
          <cell r="Z66" t="str">
            <v>Low Flow (1.25 GPM) showerhead</v>
          </cell>
          <cell r="AA66">
            <v>49.152322976103648</v>
          </cell>
          <cell r="AB66">
            <v>303.14202779450579</v>
          </cell>
          <cell r="AC66">
            <v>49.152322976103648</v>
          </cell>
          <cell r="AD66">
            <v>303.14202779450579</v>
          </cell>
          <cell r="AE66">
            <v>214987.96028819997</v>
          </cell>
          <cell r="AF66">
            <v>32915.201922943117</v>
          </cell>
          <cell r="AG66">
            <v>182072.75836525686</v>
          </cell>
          <cell r="AH66">
            <v>6.5315704515956616</v>
          </cell>
          <cell r="AI66">
            <v>36889.032139955511</v>
          </cell>
          <cell r="AJ66">
            <v>5.8279642434787737</v>
          </cell>
          <cell r="AK66">
            <v>36889.032139955511</v>
          </cell>
          <cell r="AL66">
            <v>5.8279642434787737</v>
          </cell>
          <cell r="AM66">
            <v>46.221097153456867</v>
          </cell>
          <cell r="AN66">
            <v>285.06398618835908</v>
          </cell>
          <cell r="AO66">
            <v>95.373420129560515</v>
          </cell>
          <cell r="AP66">
            <v>588.20601398286487</v>
          </cell>
          <cell r="AQ66">
            <v>216531.44536330248</v>
          </cell>
          <cell r="AR66">
            <v>30952.28574742339</v>
          </cell>
          <cell r="AS66">
            <v>185579.15961587909</v>
          </cell>
          <cell r="AT66">
            <v>6.9956528293335349</v>
          </cell>
          <cell r="AU66">
            <v>34689.134413175547</v>
          </cell>
          <cell r="AV66">
            <v>6.2420538599850452</v>
          </cell>
          <cell r="AW66">
            <v>34689.134413175547</v>
          </cell>
          <cell r="AX66">
            <v>6.2420538599850452</v>
          </cell>
          <cell r="AY66">
            <v>38.888573227754058</v>
          </cell>
          <cell r="AZ66">
            <v>239.84137946090215</v>
          </cell>
          <cell r="BA66">
            <v>134.26199335731457</v>
          </cell>
          <cell r="BB66">
            <v>828.04739344376708</v>
          </cell>
          <cell r="BC66">
            <v>195856.31067495144</v>
          </cell>
          <cell r="BD66">
            <v>26042.009060466859</v>
          </cell>
          <cell r="BE66">
            <v>169814.30161448458</v>
          </cell>
          <cell r="BF66">
            <v>7.5207834472445381</v>
          </cell>
          <cell r="BG66">
            <v>29186.043320334473</v>
          </cell>
          <cell r="BH66">
            <v>6.7106153624631473</v>
          </cell>
          <cell r="BI66">
            <v>29186.043320334473</v>
          </cell>
          <cell r="BJ66">
            <v>6.7106153624631473</v>
          </cell>
        </row>
        <row r="67">
          <cell r="A67" t="str">
            <v>DHW Pipe InsulationRES-SF10 feet of uninsulated (R-1) hot water pipe</v>
          </cell>
          <cell r="B67" t="str">
            <v>DHW Pipe Insulation</v>
          </cell>
          <cell r="C67" t="str">
            <v>RES-Water Heat</v>
          </cell>
          <cell r="D67" t="str">
            <v>RES-SF</v>
          </cell>
          <cell r="E67">
            <v>15</v>
          </cell>
          <cell r="F67">
            <v>120.69082909796498</v>
          </cell>
          <cell r="G67">
            <v>19.56915923284069</v>
          </cell>
          <cell r="H67">
            <v>14</v>
          </cell>
          <cell r="I67">
            <v>1</v>
          </cell>
          <cell r="J67">
            <v>4.4655606766247038</v>
          </cell>
          <cell r="K67">
            <v>18.465560676624705</v>
          </cell>
          <cell r="L67">
            <v>0</v>
          </cell>
          <cell r="M67">
            <v>18.465560676624705</v>
          </cell>
          <cell r="N67">
            <v>118.76111821158784</v>
          </cell>
          <cell r="O67">
            <v>0.90720000000000001</v>
          </cell>
          <cell r="P67">
            <v>6.2762334120278211</v>
          </cell>
          <cell r="Q67">
            <v>0.15299887170081641</v>
          </cell>
          <cell r="R67">
            <v>0.94360521353600402</v>
          </cell>
          <cell r="S67" t="str">
            <v>RET</v>
          </cell>
          <cell r="T67" t="str">
            <v>RES-SF</v>
          </cell>
          <cell r="U67" t="str">
            <v>RES-SF</v>
          </cell>
          <cell r="V67" t="str">
            <v>Existing Homes</v>
          </cell>
          <cell r="W67" t="str">
            <v>Direct Install</v>
          </cell>
          <cell r="X67" t="str">
            <v>10 feet of uninsulated (R-1) hot water pipe</v>
          </cell>
          <cell r="Y67"/>
          <cell r="Z67" t="str">
            <v>DHW Pipe Insulation</v>
          </cell>
          <cell r="AA67">
            <v>154.47908151160868</v>
          </cell>
          <cell r="AB67">
            <v>952.7342592542102</v>
          </cell>
          <cell r="AC67">
            <v>154.47908151160868</v>
          </cell>
          <cell r="AD67">
            <v>952.7342592542102</v>
          </cell>
          <cell r="AE67">
            <v>937501.10785697366</v>
          </cell>
          <cell r="AF67">
            <v>149373.20623868759</v>
          </cell>
          <cell r="AG67">
            <v>788127.90161828604</v>
          </cell>
          <cell r="AH67">
            <v>6.2762334120278211</v>
          </cell>
          <cell r="AI67">
            <v>160678.20403065174</v>
          </cell>
          <cell r="AJ67">
            <v>5.8346501537827216</v>
          </cell>
          <cell r="AK67">
            <v>2124146.2954068207</v>
          </cell>
          <cell r="AL67">
            <v>0.44135430308364026</v>
          </cell>
          <cell r="AM67">
            <v>155.24763815083938</v>
          </cell>
          <cell r="AN67">
            <v>957.47425533139642</v>
          </cell>
          <cell r="AO67">
            <v>309.72671966244803</v>
          </cell>
          <cell r="AP67">
            <v>1910.2085145856067</v>
          </cell>
          <cell r="AQ67">
            <v>999984.4114467653</v>
          </cell>
          <cell r="AR67">
            <v>150116.3603813363</v>
          </cell>
          <cell r="AS67">
            <v>849868.051065429</v>
          </cell>
          <cell r="AT67">
            <v>6.6613952596941033</v>
          </cell>
          <cell r="AU67">
            <v>161477.60223576176</v>
          </cell>
          <cell r="AV67">
            <v>6.1927127824623032</v>
          </cell>
          <cell r="AW67">
            <v>2244947.6591625283</v>
          </cell>
          <cell r="AX67">
            <v>0.44543773988022811</v>
          </cell>
          <cell r="AY67">
            <v>142.64860208016938</v>
          </cell>
          <cell r="AZ67">
            <v>879.77096255770903</v>
          </cell>
          <cell r="BA67">
            <v>452.37532174261742</v>
          </cell>
          <cell r="BB67">
            <v>2789.9794771433158</v>
          </cell>
          <cell r="BC67">
            <v>979088.68588117603</v>
          </cell>
          <cell r="BD67">
            <v>137933.75031544571</v>
          </cell>
          <cell r="BE67">
            <v>841154.93556573032</v>
          </cell>
          <cell r="BF67">
            <v>7.0982532095448905</v>
          </cell>
          <cell r="BG67">
            <v>148372.97688103031</v>
          </cell>
          <cell r="BH67">
            <v>6.5988342787395666</v>
          </cell>
          <cell r="BI67">
            <v>2169706.0114776161</v>
          </cell>
          <cell r="BJ67">
            <v>0.45125407806488754</v>
          </cell>
        </row>
        <row r="68">
          <cell r="A68" t="str">
            <v>DHW Pipe InsulationMURB10 feet of uninsulated (R-1) hot water pipe</v>
          </cell>
          <cell r="B68" t="str">
            <v>DHW Pipe Insulation</v>
          </cell>
          <cell r="C68" t="str">
            <v>RES-Water Heat</v>
          </cell>
          <cell r="D68" t="str">
            <v>MURB</v>
          </cell>
          <cell r="E68">
            <v>15</v>
          </cell>
          <cell r="F68">
            <v>30.103020036982546</v>
          </cell>
          <cell r="G68">
            <v>4.8809905184671418</v>
          </cell>
          <cell r="H68">
            <v>14</v>
          </cell>
          <cell r="I68">
            <v>1</v>
          </cell>
          <cell r="J68">
            <v>1.1138117413683541</v>
          </cell>
          <cell r="K68">
            <v>15.113811741368353</v>
          </cell>
          <cell r="L68">
            <v>0</v>
          </cell>
          <cell r="M68">
            <v>15.113811741368353</v>
          </cell>
          <cell r="N68">
            <v>29.621706536094731</v>
          </cell>
          <cell r="O68">
            <v>0.83</v>
          </cell>
          <cell r="P68">
            <v>1.9307664448254718</v>
          </cell>
          <cell r="Q68">
            <v>0.50206961702847552</v>
          </cell>
          <cell r="R68">
            <v>3.0964640648625545</v>
          </cell>
          <cell r="S68" t="str">
            <v>RET</v>
          </cell>
          <cell r="T68" t="str">
            <v>MURB</v>
          </cell>
          <cell r="U68" t="str">
            <v>MURB</v>
          </cell>
          <cell r="V68" t="str">
            <v>Existing Homes</v>
          </cell>
          <cell r="W68" t="str">
            <v>MURB</v>
          </cell>
          <cell r="X68" t="str">
            <v>10 feet of uninsulated (R-1) hot water pipe</v>
          </cell>
          <cell r="Y68"/>
          <cell r="Z68" t="str">
            <v>DHW Pipe Insulation</v>
          </cell>
          <cell r="AA68">
            <v>3.9554584378454876</v>
          </cell>
          <cell r="AB68">
            <v>24.394893651075623</v>
          </cell>
          <cell r="AC68">
            <v>3.9554584378454876</v>
          </cell>
          <cell r="AD68">
            <v>24.394893651075623</v>
          </cell>
          <cell r="AE68">
            <v>24004.846683942087</v>
          </cell>
          <cell r="AF68">
            <v>12432.807058707696</v>
          </cell>
          <cell r="AG68">
            <v>11572.039625234391</v>
          </cell>
          <cell r="AH68">
            <v>1.9307664448254716</v>
          </cell>
          <cell r="AI68">
            <v>14756.548087766181</v>
          </cell>
          <cell r="AJ68">
            <v>1.626725067486694</v>
          </cell>
          <cell r="AK68">
            <v>14756.548087766181</v>
          </cell>
          <cell r="AL68">
            <v>1.626725067486694</v>
          </cell>
          <cell r="AM68">
            <v>4.0595742225879379</v>
          </cell>
          <cell r="AN68">
            <v>25.03701732298401</v>
          </cell>
          <cell r="AO68">
            <v>8.015032660433425</v>
          </cell>
          <cell r="AP68">
            <v>49.431910974059633</v>
          </cell>
          <cell r="AQ68">
            <v>26148.616417306257</v>
          </cell>
          <cell r="AR68">
            <v>12760.064059080554</v>
          </cell>
          <cell r="AS68">
            <v>13388.552358225703</v>
          </cell>
          <cell r="AT68">
            <v>2.0492543216268491</v>
          </cell>
          <cell r="AU68">
            <v>15144.970721549269</v>
          </cell>
          <cell r="AV68">
            <v>1.7265544383060623</v>
          </cell>
          <cell r="AW68">
            <v>15144.970721549269</v>
          </cell>
          <cell r="AX68">
            <v>1.7265544383060623</v>
          </cell>
          <cell r="AY68">
            <v>3.5899704273831063</v>
          </cell>
          <cell r="AZ68">
            <v>22.140782961739315</v>
          </cell>
          <cell r="BA68">
            <v>11.605003087816533</v>
          </cell>
          <cell r="BB68">
            <v>71.572693935798952</v>
          </cell>
          <cell r="BC68">
            <v>24640.265497473392</v>
          </cell>
          <cell r="BD68">
            <v>11284.004211262065</v>
          </cell>
          <cell r="BE68">
            <v>13356.261286211327</v>
          </cell>
          <cell r="BF68">
            <v>2.1836455424999786</v>
          </cell>
          <cell r="BG68">
            <v>13393.029424471149</v>
          </cell>
          <cell r="BH68">
            <v>1.8397828240750216</v>
          </cell>
          <cell r="BI68">
            <v>13393.029424471149</v>
          </cell>
          <cell r="BJ68">
            <v>1.8397828240750216</v>
          </cell>
        </row>
        <row r="69">
          <cell r="A69" t="str">
            <v>DHW Tank WrapRES-SFElectric Hot Water Tank w/out insulation</v>
          </cell>
          <cell r="B69" t="str">
            <v>DHW Tank Wrap</v>
          </cell>
          <cell r="C69" t="str">
            <v>RES-Water Heat</v>
          </cell>
          <cell r="D69" t="str">
            <v>RES-SF</v>
          </cell>
          <cell r="E69">
            <v>7</v>
          </cell>
          <cell r="F69">
            <v>287.93152889128186</v>
          </cell>
          <cell r="G69">
            <v>46.686048800403604</v>
          </cell>
          <cell r="H69">
            <v>33</v>
          </cell>
          <cell r="I69">
            <v>1</v>
          </cell>
          <cell r="J69">
            <v>10.653466568977429</v>
          </cell>
          <cell r="K69">
            <v>43.653466568977429</v>
          </cell>
          <cell r="L69">
            <v>0</v>
          </cell>
          <cell r="M69">
            <v>43.653466568977429</v>
          </cell>
          <cell r="N69">
            <v>137.59046087752364</v>
          </cell>
          <cell r="O69">
            <v>0.90720000000000001</v>
          </cell>
          <cell r="P69">
            <v>3.075111758789983</v>
          </cell>
          <cell r="Q69">
            <v>0.15161058164443064</v>
          </cell>
          <cell r="R69">
            <v>0.93504307369442752</v>
          </cell>
          <cell r="S69" t="str">
            <v>RET</v>
          </cell>
          <cell r="T69" t="str">
            <v>RES-SF</v>
          </cell>
          <cell r="U69" t="str">
            <v>RES-SF</v>
          </cell>
          <cell r="V69" t="str">
            <v>Existing Homes</v>
          </cell>
          <cell r="W69" t="str">
            <v>Direct Install</v>
          </cell>
          <cell r="X69" t="str">
            <v>Electric Hot Water Tank w/out insulation</v>
          </cell>
          <cell r="Y69"/>
          <cell r="Z69" t="str">
            <v>DHW Tank Wrap</v>
          </cell>
          <cell r="AA69">
            <v>150.28666364786608</v>
          </cell>
          <cell r="AB69">
            <v>926.87794208289949</v>
          </cell>
          <cell r="AC69">
            <v>150.28666364786608</v>
          </cell>
          <cell r="AD69">
            <v>926.87794208289949</v>
          </cell>
          <cell r="AE69">
            <v>442916.28540808352</v>
          </cell>
          <cell r="AF69">
            <v>144032.58162635536</v>
          </cell>
          <cell r="AG69">
            <v>298883.70378172817</v>
          </cell>
          <cell r="AH69">
            <v>3.0751117587899839</v>
          </cell>
          <cell r="AI69">
            <v>154899.14452445027</v>
          </cell>
          <cell r="AJ69">
            <v>2.8593849679923236</v>
          </cell>
          <cell r="AK69">
            <v>1087453.2249706851</v>
          </cell>
          <cell r="AL69">
            <v>0.40729686136157572</v>
          </cell>
          <cell r="AM69">
            <v>151.59996296100198</v>
          </cell>
          <cell r="AN69">
            <v>934.9775840281784</v>
          </cell>
          <cell r="AO69">
            <v>301.88662660886803</v>
          </cell>
          <cell r="AP69">
            <v>1861.8555261110778</v>
          </cell>
          <cell r="AQ69">
            <v>491963.88924152678</v>
          </cell>
          <cell r="AR69">
            <v>145291.22884047072</v>
          </cell>
          <cell r="AS69">
            <v>346672.66040105605</v>
          </cell>
          <cell r="AT69">
            <v>3.3860536053535721</v>
          </cell>
          <cell r="AU69">
            <v>156252.75059415415</v>
          </cell>
          <cell r="AV69">
            <v>3.1485134653362867</v>
          </cell>
          <cell r="AW69">
            <v>1149507.7754972444</v>
          </cell>
          <cell r="AX69">
            <v>0.42797786994413078</v>
          </cell>
          <cell r="AY69">
            <v>139.71984300053126</v>
          </cell>
          <cell r="AZ69">
            <v>861.70813434194588</v>
          </cell>
          <cell r="BA69">
            <v>441.60646960939931</v>
          </cell>
          <cell r="BB69">
            <v>2723.5636604530237</v>
          </cell>
          <cell r="BC69">
            <v>499215.51886241324</v>
          </cell>
          <cell r="BD69">
            <v>133905.49236589775</v>
          </cell>
          <cell r="BE69">
            <v>365310.02649651549</v>
          </cell>
          <cell r="BF69">
            <v>3.7281183171957064</v>
          </cell>
          <cell r="BG69">
            <v>144008.01527261859</v>
          </cell>
          <cell r="BH69">
            <v>3.4665814810193631</v>
          </cell>
          <cell r="BI69">
            <v>1110565.8752002877</v>
          </cell>
          <cell r="BJ69">
            <v>0.449514549303418</v>
          </cell>
        </row>
        <row r="70">
          <cell r="A70" t="str">
            <v>DHW Tank WrapMURBElectric Hot Water Tank w/out insulation</v>
          </cell>
          <cell r="B70" t="str">
            <v>DHW Tank Wrap</v>
          </cell>
          <cell r="C70" t="str">
            <v>RES-Water Heat</v>
          </cell>
          <cell r="D70" t="str">
            <v>MURB</v>
          </cell>
          <cell r="E70">
            <v>7</v>
          </cell>
          <cell r="F70">
            <v>243.78697430078128</v>
          </cell>
          <cell r="G70">
            <v>39.528323358455339</v>
          </cell>
          <cell r="H70">
            <v>33</v>
          </cell>
          <cell r="I70">
            <v>1</v>
          </cell>
          <cell r="J70">
            <v>9.0201180491289072</v>
          </cell>
          <cell r="K70">
            <v>42.020118049128911</v>
          </cell>
          <cell r="L70">
            <v>0</v>
          </cell>
          <cell r="M70">
            <v>42.020118049128911</v>
          </cell>
          <cell r="N70">
            <v>116.49562060515679</v>
          </cell>
          <cell r="O70">
            <v>0.83</v>
          </cell>
          <cell r="P70">
            <v>2.655618006286399</v>
          </cell>
          <cell r="Q70">
            <v>0.17236408208292958</v>
          </cell>
          <cell r="R70">
            <v>1.0630382085290386</v>
          </cell>
          <cell r="S70" t="str">
            <v>RET</v>
          </cell>
          <cell r="T70" t="str">
            <v>MURB</v>
          </cell>
          <cell r="U70" t="str">
            <v>MURB</v>
          </cell>
          <cell r="V70" t="str">
            <v>Existing Homes</v>
          </cell>
          <cell r="W70" t="str">
            <v>MURB</v>
          </cell>
          <cell r="X70" t="str">
            <v>Electric Hot Water Tank w/out insulation</v>
          </cell>
          <cell r="Y70"/>
          <cell r="Z70" t="str">
            <v>DHW Tank Wrap</v>
          </cell>
          <cell r="AA70">
            <v>26.026623139599739</v>
          </cell>
          <cell r="AB70">
            <v>160.51659082353916</v>
          </cell>
          <cell r="AC70">
            <v>26.026623139599739</v>
          </cell>
          <cell r="AD70">
            <v>160.51659082353916</v>
          </cell>
          <cell r="AE70">
            <v>76704.179618477196</v>
          </cell>
          <cell r="AF70">
            <v>28883.73984394686</v>
          </cell>
          <cell r="AG70">
            <v>47820.439774530336</v>
          </cell>
          <cell r="AH70">
            <v>2.6556180062863994</v>
          </cell>
          <cell r="AI70">
            <v>33334.090164313886</v>
          </cell>
          <cell r="AJ70">
            <v>2.3010731428510249</v>
          </cell>
          <cell r="AK70">
            <v>33334.090164313886</v>
          </cell>
          <cell r="AL70">
            <v>2.3010731428510249</v>
          </cell>
          <cell r="AM70">
            <v>26.771586443758622</v>
          </cell>
          <cell r="AN70">
            <v>165.11107737028917</v>
          </cell>
          <cell r="AO70">
            <v>52.798209583358357</v>
          </cell>
          <cell r="AP70">
            <v>325.6276681938283</v>
          </cell>
          <cell r="AQ70">
            <v>86877.684735485629</v>
          </cell>
          <cell r="AR70">
            <v>29710.482758507816</v>
          </cell>
          <cell r="AS70">
            <v>57167.201976977813</v>
          </cell>
          <cell r="AT70">
            <v>2.9241424800008531</v>
          </cell>
          <cell r="AU70">
            <v>34288.216015245132</v>
          </cell>
          <cell r="AV70">
            <v>2.5337475912091287</v>
          </cell>
          <cell r="AW70">
            <v>34288.216015245132</v>
          </cell>
          <cell r="AX70">
            <v>2.5337475912091287</v>
          </cell>
          <cell r="AY70">
            <v>23.710717201144085</v>
          </cell>
          <cell r="AZ70">
            <v>146.23347295938248</v>
          </cell>
          <cell r="BA70">
            <v>76.508926784502435</v>
          </cell>
          <cell r="BB70">
            <v>471.86114115321078</v>
          </cell>
          <cell r="BC70">
            <v>84717.80196692665</v>
          </cell>
          <cell r="BD70">
            <v>26313.601402604931</v>
          </cell>
          <cell r="BE70">
            <v>58404.20056432172</v>
          </cell>
          <cell r="BF70">
            <v>3.2195441692196476</v>
          </cell>
          <cell r="BG70">
            <v>30367.949802943211</v>
          </cell>
          <cell r="BH70">
            <v>2.7897109458049729</v>
          </cell>
          <cell r="BI70">
            <v>30367.949802943211</v>
          </cell>
          <cell r="BJ70">
            <v>2.7897109458049729</v>
          </cell>
        </row>
        <row r="71">
          <cell r="A71" t="str">
            <v>EnerGuide 83 New HomeRES-NC</v>
          </cell>
          <cell r="B71" t="str">
            <v>EnerGuide 83 New Home</v>
          </cell>
          <cell r="C71" t="str">
            <v>RES-Package</v>
          </cell>
          <cell r="D71" t="str">
            <v>RES-NC</v>
          </cell>
          <cell r="E71">
            <v>30</v>
          </cell>
          <cell r="F71">
            <v>4934.79</v>
          </cell>
          <cell r="G71">
            <v>1394.9608608058434</v>
          </cell>
          <cell r="H71">
            <v>2661.19776</v>
          </cell>
          <cell r="I71">
            <v>0.52607890365877952</v>
          </cell>
          <cell r="J71">
            <v>1073.3168249999999</v>
          </cell>
          <cell r="K71">
            <v>2473.3168249999999</v>
          </cell>
          <cell r="L71">
            <v>1261.1977600000002</v>
          </cell>
          <cell r="M71">
            <v>3734.5145849999999</v>
          </cell>
          <cell r="N71">
            <v>9368.9272581881178</v>
          </cell>
          <cell r="O71">
            <v>0.79</v>
          </cell>
          <cell r="P71">
            <v>2.3306794218558373</v>
          </cell>
          <cell r="Q71">
            <v>0.5012000156035008</v>
          </cell>
          <cell r="R71">
            <v>1.773036717009544</v>
          </cell>
          <cell r="S71" t="str">
            <v>New</v>
          </cell>
          <cell r="T71" t="str">
            <v>RES-NC</v>
          </cell>
          <cell r="U71" t="str">
            <v>RES-NC</v>
          </cell>
          <cell r="V71" t="str">
            <v>New Construction - Res</v>
          </cell>
          <cell r="W71" t="str">
            <v>Performance Plus</v>
          </cell>
          <cell r="X71" t="str">
            <v>Code-Compliant New Home (EnerGuide 78)</v>
          </cell>
          <cell r="Y71"/>
          <cell r="Z71" t="str">
            <v>EnerGuide 83 New Home</v>
          </cell>
          <cell r="AA71">
            <v>95.369395921802777</v>
          </cell>
          <cell r="AB71">
            <v>337.37716557085332</v>
          </cell>
          <cell r="AC71">
            <v>95.369395921802777</v>
          </cell>
          <cell r="AD71">
            <v>337.37716557085332</v>
          </cell>
          <cell r="AE71">
            <v>640526.16682918894</v>
          </cell>
          <cell r="AF71">
            <v>274823.79636713862</v>
          </cell>
          <cell r="AG71">
            <v>365702.37046205031</v>
          </cell>
          <cell r="AH71">
            <v>2.3306794218558369</v>
          </cell>
          <cell r="AI71">
            <v>214042.32993465388</v>
          </cell>
          <cell r="AJ71">
            <v>2.9925209981817082</v>
          </cell>
          <cell r="AK71">
            <v>1467265.2309151026</v>
          </cell>
          <cell r="AL71">
            <v>0.43654422754208261</v>
          </cell>
          <cell r="AM71">
            <v>96.895931920533073</v>
          </cell>
          <cell r="AN71">
            <v>342.77741355832916</v>
          </cell>
          <cell r="AO71">
            <v>192.26532784233584</v>
          </cell>
          <cell r="AP71">
            <v>680.15457912918248</v>
          </cell>
          <cell r="AQ71">
            <v>684291.81137339934</v>
          </cell>
          <cell r="AR71">
            <v>279222.78007052874</v>
          </cell>
          <cell r="AS71">
            <v>405069.0313028706</v>
          </cell>
          <cell r="AT71">
            <v>2.450701949176763</v>
          </cell>
          <cell r="AU71">
            <v>217468.41142273706</v>
          </cell>
          <cell r="AV71">
            <v>3.1466262474470548</v>
          </cell>
          <cell r="AW71">
            <v>1550819.1548710666</v>
          </cell>
          <cell r="AX71">
            <v>0.44124539552149822</v>
          </cell>
          <cell r="AY71">
            <v>98.608713015497287</v>
          </cell>
          <cell r="AZ71">
            <v>348.83651905519287</v>
          </cell>
          <cell r="BA71">
            <v>290.87404085783317</v>
          </cell>
          <cell r="BB71">
            <v>1028.9910981843755</v>
          </cell>
          <cell r="BC71">
            <v>733297.79143218452</v>
          </cell>
          <cell r="BD71">
            <v>284158.46198729251</v>
          </cell>
          <cell r="BE71">
            <v>449139.32944489201</v>
          </cell>
          <cell r="BF71">
            <v>2.5805945960707564</v>
          </cell>
          <cell r="BG71">
            <v>221312.4921437134</v>
          </cell>
          <cell r="BH71">
            <v>3.3134044279615447</v>
          </cell>
          <cell r="BI71">
            <v>1640428.8837321347</v>
          </cell>
          <cell r="BJ71">
            <v>0.44701589852762225</v>
          </cell>
        </row>
        <row r="72">
          <cell r="A72" t="str">
            <v>EnerGuide 85 New HomeRES-NC</v>
          </cell>
          <cell r="B72" t="str">
            <v>EnerGuide 85 New Home</v>
          </cell>
          <cell r="C72" t="str">
            <v>RES-Package</v>
          </cell>
          <cell r="D72" t="str">
            <v>RES-NC</v>
          </cell>
          <cell r="E72">
            <v>30</v>
          </cell>
          <cell r="F72">
            <v>6908.7060000000001</v>
          </cell>
          <cell r="G72">
            <v>1952.9452051281808</v>
          </cell>
          <cell r="H72">
            <v>3193.437312</v>
          </cell>
          <cell r="I72">
            <v>0.43839908638231628</v>
          </cell>
          <cell r="J72">
            <v>1502.6435550000001</v>
          </cell>
          <cell r="K72">
            <v>2902.6435550000001</v>
          </cell>
          <cell r="L72">
            <v>1793.437312</v>
          </cell>
          <cell r="M72">
            <v>4696.0808670000006</v>
          </cell>
          <cell r="N72">
            <v>13116.498161463365</v>
          </cell>
          <cell r="O72">
            <v>0.79</v>
          </cell>
          <cell r="P72">
            <v>2.5741247064055583</v>
          </cell>
          <cell r="Q72">
            <v>0.4201428682882149</v>
          </cell>
          <cell r="R72">
            <v>1.4862903205773694</v>
          </cell>
          <cell r="S72" t="str">
            <v>New</v>
          </cell>
          <cell r="T72" t="str">
            <v>RES-NC</v>
          </cell>
          <cell r="U72" t="str">
            <v>RES-NC</v>
          </cell>
          <cell r="V72" t="str">
            <v>New Construction - Res</v>
          </cell>
          <cell r="W72" t="str">
            <v>Performance Plus</v>
          </cell>
          <cell r="X72" t="str">
            <v>Code-Compliant New Home (EnerGuide 78)</v>
          </cell>
          <cell r="Y72"/>
          <cell r="Z72" t="str">
            <v>EnerGuide 85 New Home</v>
          </cell>
          <cell r="AA72">
            <v>138.42057099748189</v>
          </cell>
          <cell r="AB72">
            <v>489.67427599227614</v>
          </cell>
          <cell r="AC72">
            <v>138.42057099748189</v>
          </cell>
          <cell r="AD72">
            <v>489.67427599227614</v>
          </cell>
          <cell r="AE72">
            <v>929669.28116040747</v>
          </cell>
          <cell r="AF72">
            <v>361159.37928220024</v>
          </cell>
          <cell r="AG72">
            <v>568509.90187820722</v>
          </cell>
          <cell r="AH72">
            <v>2.5741247064055583</v>
          </cell>
          <cell r="AI72">
            <v>260421.71499031625</v>
          </cell>
          <cell r="AJ72">
            <v>3.5698608358944917</v>
          </cell>
          <cell r="AK72">
            <v>2079368.2215097763</v>
          </cell>
          <cell r="AL72">
            <v>0.44709218480091911</v>
          </cell>
          <cell r="AM72">
            <v>141.11054581100788</v>
          </cell>
          <cell r="AN72">
            <v>499.19028549692382</v>
          </cell>
          <cell r="AO72">
            <v>279.5311168084898</v>
          </cell>
          <cell r="AP72">
            <v>988.86456148920001</v>
          </cell>
          <cell r="AQ72">
            <v>996541.22813015163</v>
          </cell>
          <cell r="AR72">
            <v>368177.91436652292</v>
          </cell>
          <cell r="AS72">
            <v>628363.31376362871</v>
          </cell>
          <cell r="AT72">
            <v>2.706683886361771</v>
          </cell>
          <cell r="AU72">
            <v>265482.58021555754</v>
          </cell>
          <cell r="AV72">
            <v>3.7536972381427582</v>
          </cell>
          <cell r="AW72">
            <v>2207255.0306814197</v>
          </cell>
          <cell r="AX72">
            <v>0.45148440677582297</v>
          </cell>
          <cell r="AY72">
            <v>144.04905066288137</v>
          </cell>
          <cell r="AZ72">
            <v>509.58549067106748</v>
          </cell>
          <cell r="BA72">
            <v>423.58016747137111</v>
          </cell>
          <cell r="BB72">
            <v>1498.4500521602674</v>
          </cell>
          <cell r="BC72">
            <v>1071212.1422007899</v>
          </cell>
          <cell r="BD72">
            <v>375844.90042699559</v>
          </cell>
          <cell r="BE72">
            <v>695367.24177379429</v>
          </cell>
          <cell r="BF72">
            <v>2.8501441445228894</v>
          </cell>
          <cell r="BG72">
            <v>271011.02492227801</v>
          </cell>
          <cell r="BH72">
            <v>3.9526515296121176</v>
          </cell>
          <cell r="BI72">
            <v>2344077.0120660206</v>
          </cell>
          <cell r="BJ72">
            <v>0.45698675286126622</v>
          </cell>
        </row>
        <row r="73">
          <cell r="A73" t="str">
            <v>EnerGuide 86 New HomeRES-NC</v>
          </cell>
          <cell r="B73" t="str">
            <v>EnerGuide 86 New Home</v>
          </cell>
          <cell r="C73" t="str">
            <v>RES-Package</v>
          </cell>
          <cell r="D73" t="str">
            <v>RES-NC</v>
          </cell>
          <cell r="E73">
            <v>30</v>
          </cell>
          <cell r="F73">
            <v>7895.6639999999998</v>
          </cell>
          <cell r="G73">
            <v>2231.9373772893491</v>
          </cell>
          <cell r="H73">
            <v>3725.676864</v>
          </cell>
          <cell r="I73">
            <v>0.37577064547055683</v>
          </cell>
          <cell r="J73">
            <v>1717.30692</v>
          </cell>
          <cell r="K73">
            <v>3117.30692</v>
          </cell>
          <cell r="L73">
            <v>2325.676864</v>
          </cell>
          <cell r="M73">
            <v>5442.983784</v>
          </cell>
          <cell r="N73">
            <v>14990.283613100986</v>
          </cell>
          <cell r="O73">
            <v>0.79</v>
          </cell>
          <cell r="P73">
            <v>2.540948652571704</v>
          </cell>
          <cell r="Q73">
            <v>0.39481250975218807</v>
          </cell>
          <cell r="R73">
            <v>1.396682071692315</v>
          </cell>
          <cell r="S73" t="str">
            <v>New</v>
          </cell>
          <cell r="T73" t="str">
            <v>RES-NC</v>
          </cell>
          <cell r="U73" t="str">
            <v>RES-NC</v>
          </cell>
          <cell r="V73" t="str">
            <v>New Construction - Res</v>
          </cell>
          <cell r="W73" t="str">
            <v>Performance Plus</v>
          </cell>
          <cell r="X73" t="str">
            <v>Code-Compliant New Home (EnerGuide 78)</v>
          </cell>
          <cell r="Y73"/>
          <cell r="Z73" t="str">
            <v>EnerGuide 86 New Home</v>
          </cell>
          <cell r="AA73">
            <v>159.4511532201231</v>
          </cell>
          <cell r="AB73">
            <v>564.07170875359031</v>
          </cell>
          <cell r="AC73">
            <v>159.4511532201231</v>
          </cell>
          <cell r="AD73">
            <v>564.07170875359031</v>
          </cell>
          <cell r="AE73">
            <v>1070916.251292205</v>
          </cell>
          <cell r="AF73">
            <v>421463.16109470627</v>
          </cell>
          <cell r="AG73">
            <v>649453.09019749868</v>
          </cell>
          <cell r="AH73">
            <v>2.540948652571704</v>
          </cell>
          <cell r="AI73">
            <v>281901.98356102558</v>
          </cell>
          <cell r="AJ73">
            <v>3.7988957642803358</v>
          </cell>
          <cell r="AK73">
            <v>2377205.5646705003</v>
          </cell>
          <cell r="AL73">
            <v>0.45049375081731413</v>
          </cell>
          <cell r="AM73">
            <v>163.08548011227901</v>
          </cell>
          <cell r="AN73">
            <v>576.92844223483041</v>
          </cell>
          <cell r="AO73">
            <v>322.53663333240212</v>
          </cell>
          <cell r="AP73">
            <v>1141.0001509884207</v>
          </cell>
          <cell r="AQ73">
            <v>1151731.1034921096</v>
          </cell>
          <cell r="AR73">
            <v>431069.45662462915</v>
          </cell>
          <cell r="AS73">
            <v>720661.64686748036</v>
          </cell>
          <cell r="AT73">
            <v>2.6717993719861837</v>
          </cell>
          <cell r="AU73">
            <v>288327.29902044765</v>
          </cell>
          <cell r="AV73">
            <v>3.9945267319638398</v>
          </cell>
          <cell r="AW73">
            <v>2532489.0697299917</v>
          </cell>
          <cell r="AX73">
            <v>0.45478226036920449</v>
          </cell>
          <cell r="AY73">
            <v>166.99743049076858</v>
          </cell>
          <cell r="AZ73">
            <v>590.76729187618491</v>
          </cell>
          <cell r="BA73">
            <v>489.53406382317064</v>
          </cell>
          <cell r="BB73">
            <v>1731.7674428646055</v>
          </cell>
          <cell r="BC73">
            <v>1241866.3950566393</v>
          </cell>
          <cell r="BD73">
            <v>441409.56981457735</v>
          </cell>
          <cell r="BE73">
            <v>800456.82524206198</v>
          </cell>
          <cell r="BF73">
            <v>2.8134106733986521</v>
          </cell>
          <cell r="BG73">
            <v>295243.43947486067</v>
          </cell>
          <cell r="BH73">
            <v>4.2062455215448793</v>
          </cell>
          <cell r="BI73">
            <v>2698568.4978330676</v>
          </cell>
          <cell r="BJ73">
            <v>0.46019450536603007</v>
          </cell>
        </row>
        <row r="74">
          <cell r="A74" t="str">
            <v>EnerGuide 87 New HomeRES-NC</v>
          </cell>
          <cell r="B74" t="str">
            <v>EnerGuide 87 New Home</v>
          </cell>
          <cell r="C74" t="str">
            <v>RES-Package</v>
          </cell>
          <cell r="D74" t="str">
            <v>RES-NC</v>
          </cell>
          <cell r="E74">
            <v>30</v>
          </cell>
          <cell r="F74">
            <v>8883.741</v>
          </cell>
          <cell r="G74">
            <v>2511.2458671060294</v>
          </cell>
          <cell r="H74">
            <v>4257.916416</v>
          </cell>
          <cell r="I74">
            <v>0.32879931478673724</v>
          </cell>
          <cell r="J74">
            <v>1932.2136674999999</v>
          </cell>
          <cell r="K74">
            <v>3332.2136675000002</v>
          </cell>
          <cell r="L74">
            <v>2857.916416</v>
          </cell>
          <cell r="M74">
            <v>6190.1300835000002</v>
          </cell>
          <cell r="N74">
            <v>16866.193538039788</v>
          </cell>
          <cell r="O74">
            <v>0.79</v>
          </cell>
          <cell r="P74">
            <v>2.5159317070077356</v>
          </cell>
          <cell r="Q74">
            <v>0.37509126701239942</v>
          </cell>
          <cell r="R74">
            <v>1.326916536189289</v>
          </cell>
          <cell r="S74" t="str">
            <v>New</v>
          </cell>
          <cell r="T74" t="str">
            <v>RES-NC</v>
          </cell>
          <cell r="U74" t="str">
            <v>RES-NC</v>
          </cell>
          <cell r="V74" t="str">
            <v>New Construction - Res</v>
          </cell>
          <cell r="W74" t="str">
            <v>Performance Plus</v>
          </cell>
          <cell r="X74" t="str">
            <v>Code-Compliant New Home (EnerGuide 78)</v>
          </cell>
          <cell r="Y74"/>
          <cell r="Z74" t="str">
            <v>EnerGuide 87 New Home</v>
          </cell>
          <cell r="AA74">
            <v>180.8360776733353</v>
          </cell>
          <cell r="AB74">
            <v>639.72265660993673</v>
          </cell>
          <cell r="AC74">
            <v>180.8360776733353</v>
          </cell>
          <cell r="AD74">
            <v>639.72265660993673</v>
          </cell>
          <cell r="AE74">
            <v>1214543.0778601221</v>
          </cell>
          <cell r="AF74">
            <v>482740.87666100077</v>
          </cell>
          <cell r="AG74">
            <v>731802.20119912131</v>
          </cell>
          <cell r="AH74">
            <v>2.5159317070077347</v>
          </cell>
          <cell r="AI74">
            <v>303739.72380298644</v>
          </cell>
          <cell r="AJ74">
            <v>3.9986310076712477</v>
          </cell>
          <cell r="AK74">
            <v>2680056.6929229801</v>
          </cell>
          <cell r="AL74">
            <v>0.45317812905498334</v>
          </cell>
          <cell r="AM74">
            <v>185.50747472502889</v>
          </cell>
          <cell r="AN74">
            <v>656.24811198608973</v>
          </cell>
          <cell r="AO74">
            <v>366.34355239836418</v>
          </cell>
          <cell r="AP74">
            <v>1295.9707685960266</v>
          </cell>
          <cell r="AQ74">
            <v>1310078.1775544812</v>
          </cell>
          <cell r="AR74">
            <v>495211.14441387559</v>
          </cell>
          <cell r="AS74">
            <v>814867.03314060555</v>
          </cell>
          <cell r="AT74">
            <v>2.6454941338306712</v>
          </cell>
          <cell r="AU74">
            <v>311585.99468273082</v>
          </cell>
          <cell r="AV74">
            <v>4.2045477008312089</v>
          </cell>
          <cell r="AW74">
            <v>2864288.9249016675</v>
          </cell>
          <cell r="AX74">
            <v>0.45738338970097331</v>
          </cell>
          <cell r="AY74">
            <v>190.48594148417394</v>
          </cell>
          <cell r="AZ74">
            <v>673.85985197725279</v>
          </cell>
          <cell r="BA74">
            <v>556.82949388253815</v>
          </cell>
          <cell r="BB74">
            <v>1969.8306205732792</v>
          </cell>
          <cell r="BC74">
            <v>1416537.3009915727</v>
          </cell>
          <cell r="BD74">
            <v>508501.13299723063</v>
          </cell>
          <cell r="BE74">
            <v>908036.16799434205</v>
          </cell>
          <cell r="BF74">
            <v>2.7857111991907546</v>
          </cell>
          <cell r="BG74">
            <v>319948.03248979198</v>
          </cell>
          <cell r="BH74">
            <v>4.427398068268376</v>
          </cell>
          <cell r="BI74">
            <v>3061305.4000163358</v>
          </cell>
          <cell r="BJ74">
            <v>0.4627232882364542</v>
          </cell>
        </row>
        <row r="75">
          <cell r="A75" t="str">
            <v>EnerGuide 88 New HomeRES-NC</v>
          </cell>
          <cell r="B75" t="str">
            <v>EnerGuide 88 New Home</v>
          </cell>
          <cell r="C75" t="str">
            <v>RES-Package</v>
          </cell>
          <cell r="D75" t="str">
            <v>RES-NC</v>
          </cell>
          <cell r="E75">
            <v>30</v>
          </cell>
          <cell r="F75">
            <v>9869.58</v>
          </cell>
          <cell r="G75">
            <v>2789.9217216116867</v>
          </cell>
          <cell r="H75">
            <v>4790.155968</v>
          </cell>
          <cell r="I75">
            <v>0.29226605758821089</v>
          </cell>
          <cell r="J75">
            <v>2146.6336499999998</v>
          </cell>
          <cell r="K75">
            <v>3546.6336499999998</v>
          </cell>
          <cell r="L75">
            <v>3390.155968</v>
          </cell>
          <cell r="M75">
            <v>6936.7896179999998</v>
          </cell>
          <cell r="N75">
            <v>18737.854516376236</v>
          </cell>
          <cell r="O75">
            <v>0.79</v>
          </cell>
          <cell r="P75">
            <v>2.4959133908614541</v>
          </cell>
          <cell r="Q75">
            <v>0.35935000780175042</v>
          </cell>
          <cell r="R75">
            <v>1.2712305232532382</v>
          </cell>
          <cell r="S75" t="str">
            <v>New</v>
          </cell>
          <cell r="T75" t="str">
            <v>RES-NC</v>
          </cell>
          <cell r="U75" t="str">
            <v>RES-NC</v>
          </cell>
          <cell r="V75" t="str">
            <v>New Construction - Res</v>
          </cell>
          <cell r="W75" t="str">
            <v>Performance Plus</v>
          </cell>
          <cell r="X75" t="str">
            <v>Code-Compliant New Home (EnerGuide 78)</v>
          </cell>
          <cell r="Y75"/>
          <cell r="Z75" t="str">
            <v>EnerGuide 88 New Home</v>
          </cell>
          <cell r="AA75">
            <v>202.31712089312973</v>
          </cell>
          <cell r="AB75">
            <v>715.71363259285613</v>
          </cell>
          <cell r="AC75">
            <v>202.31712089312973</v>
          </cell>
          <cell r="AD75">
            <v>715.71363259285613</v>
          </cell>
          <cell r="AE75">
            <v>1358815.4635670506</v>
          </cell>
          <cell r="AF75">
            <v>544416.11176983244</v>
          </cell>
          <cell r="AG75">
            <v>814399.3517972182</v>
          </cell>
          <cell r="AH75">
            <v>2.4959133908614537</v>
          </cell>
          <cell r="AI75">
            <v>325559.11323552154</v>
          </cell>
          <cell r="AJ75">
            <v>4.1737902836221119</v>
          </cell>
          <cell r="AK75">
            <v>2984152.5405399674</v>
          </cell>
          <cell r="AL75">
            <v>0.45534383551357593</v>
          </cell>
          <cell r="AM75">
            <v>208.10113841381852</v>
          </cell>
          <cell r="AN75">
            <v>736.17507536368134</v>
          </cell>
          <cell r="AO75">
            <v>410.41825930694824</v>
          </cell>
          <cell r="AP75">
            <v>1451.8887079565375</v>
          </cell>
          <cell r="AQ75">
            <v>1469637.6012033811</v>
          </cell>
          <cell r="AR75">
            <v>559980.35228057648</v>
          </cell>
          <cell r="AS75">
            <v>909657.2489228046</v>
          </cell>
          <cell r="AT75">
            <v>2.6244449385020987</v>
          </cell>
          <cell r="AU75">
            <v>334866.47984226973</v>
          </cell>
          <cell r="AV75">
            <v>4.3887271186283447</v>
          </cell>
          <cell r="AW75">
            <v>3198472.8471773877</v>
          </cell>
          <cell r="AX75">
            <v>0.45948103092396669</v>
          </cell>
          <cell r="AY75">
            <v>214.22196826871456</v>
          </cell>
          <cell r="AZ75">
            <v>757.8280197639948</v>
          </cell>
          <cell r="BA75">
            <v>624.64022757566283</v>
          </cell>
          <cell r="BB75">
            <v>2209.7167277205322</v>
          </cell>
          <cell r="BC75">
            <v>1593048.8432905108</v>
          </cell>
          <cell r="BD75">
            <v>576450.92271819862</v>
          </cell>
          <cell r="BE75">
            <v>1016597.9205723122</v>
          </cell>
          <cell r="BF75">
            <v>2.7635463497545341</v>
          </cell>
          <cell r="BG75">
            <v>344715.82887921087</v>
          </cell>
          <cell r="BH75">
            <v>4.62133940431473</v>
          </cell>
          <cell r="BI75">
            <v>3427667.6017178856</v>
          </cell>
          <cell r="BJ75">
            <v>0.46476176467406094</v>
          </cell>
        </row>
        <row r="76">
          <cell r="A76" t="str">
            <v>EnerGuide 88+ New HomeRES-NC</v>
          </cell>
          <cell r="B76" t="str">
            <v>EnerGuide 88+ New Home</v>
          </cell>
          <cell r="C76" t="str">
            <v>RES-Package</v>
          </cell>
          <cell r="D76" t="str">
            <v>RES-NC</v>
          </cell>
          <cell r="E76">
            <v>30</v>
          </cell>
          <cell r="F76">
            <v>10856.538</v>
          </cell>
          <cell r="G76">
            <v>3068.9138937728558</v>
          </cell>
          <cell r="H76">
            <v>5322.39552</v>
          </cell>
          <cell r="I76">
            <v>0.26303945182938976</v>
          </cell>
          <cell r="J76">
            <v>2361.2970150000001</v>
          </cell>
          <cell r="K76">
            <v>3761.2970150000001</v>
          </cell>
          <cell r="L76">
            <v>3922.39552</v>
          </cell>
          <cell r="M76">
            <v>7683.6925350000001</v>
          </cell>
          <cell r="N76">
            <v>20611.63996801386</v>
          </cell>
          <cell r="O76">
            <v>0.79</v>
          </cell>
          <cell r="P76">
            <v>2.4799301970777234</v>
          </cell>
          <cell r="Q76">
            <v>0.34645455254704582</v>
          </cell>
          <cell r="R76">
            <v>1.2256117783663014</v>
          </cell>
          <cell r="S76" t="str">
            <v>New</v>
          </cell>
          <cell r="T76" t="str">
            <v>RES-NC</v>
          </cell>
          <cell r="U76" t="str">
            <v>RES-NC</v>
          </cell>
          <cell r="V76" t="str">
            <v>New Construction - Res</v>
          </cell>
          <cell r="W76" t="str">
            <v>Performance Plus</v>
          </cell>
          <cell r="X76" t="str">
            <v>Code-Compliant New Home (EnerGuide 78)</v>
          </cell>
          <cell r="Y76"/>
          <cell r="Z76" t="str">
            <v>EnerGuide 88+ New Home</v>
          </cell>
          <cell r="AA76">
            <v>224.17800807177565</v>
          </cell>
          <cell r="AB76">
            <v>793.04833815440884</v>
          </cell>
          <cell r="AC76">
            <v>224.17800807177565</v>
          </cell>
          <cell r="AD76">
            <v>793.04833815440884</v>
          </cell>
          <cell r="AE76">
            <v>1505638.9820834582</v>
          </cell>
          <cell r="AF76">
            <v>607129.58125098003</v>
          </cell>
          <cell r="AG76">
            <v>898509.40083247819</v>
          </cell>
          <cell r="AH76">
            <v>2.479930197077723</v>
          </cell>
          <cell r="AI76">
            <v>347791.4014474228</v>
          </cell>
          <cell r="AJ76">
            <v>4.3291437793382954</v>
          </cell>
          <cell r="AK76">
            <v>3293652.7115273075</v>
          </cell>
          <cell r="AL76">
            <v>0.45713349704841066</v>
          </cell>
          <cell r="AM76">
            <v>231.14815065465675</v>
          </cell>
          <cell r="AN76">
            <v>817.70579692834588</v>
          </cell>
          <cell r="AO76">
            <v>455.32615872643237</v>
          </cell>
          <cell r="AP76">
            <v>1610.7541350827546</v>
          </cell>
          <cell r="AQ76">
            <v>1632398.6319343948</v>
          </cell>
          <cell r="AR76">
            <v>626006.45407183818</v>
          </cell>
          <cell r="AS76">
            <v>1006392.1778625567</v>
          </cell>
          <cell r="AT76">
            <v>2.607638661417166</v>
          </cell>
          <cell r="AU76">
            <v>358604.93163282989</v>
          </cell>
          <cell r="AV76">
            <v>4.5520808219274098</v>
          </cell>
          <cell r="AW76">
            <v>3539353.1056104247</v>
          </cell>
          <cell r="AX76">
            <v>0.46121383858162934</v>
          </cell>
          <cell r="AY76">
            <v>238.4857842075626</v>
          </cell>
          <cell r="AZ76">
            <v>843.6632855561104</v>
          </cell>
          <cell r="BA76">
            <v>693.81194293399506</v>
          </cell>
          <cell r="BB76">
            <v>2454.4174206388652</v>
          </cell>
          <cell r="BC76">
            <v>1773485.2580409804</v>
          </cell>
          <cell r="BD76">
            <v>645878.58347769198</v>
          </cell>
          <cell r="BE76">
            <v>1127606.6745632885</v>
          </cell>
          <cell r="BF76">
            <v>2.745849302653391</v>
          </cell>
          <cell r="BG76">
            <v>369988.58999710483</v>
          </cell>
          <cell r="BH76">
            <v>4.7933512167357861</v>
          </cell>
          <cell r="BI76">
            <v>3802130.3874119264</v>
          </cell>
          <cell r="BJ76">
            <v>0.46644514452019487</v>
          </cell>
        </row>
        <row r="77">
          <cell r="A77" t="str">
            <v>ENERGY STAR® LED LampsRES-SF</v>
          </cell>
          <cell r="B77" t="str">
            <v>ENERGY STAR® LED Lamps</v>
          </cell>
          <cell r="C77" t="str">
            <v>RES-Lighting</v>
          </cell>
          <cell r="D77" t="str">
            <v>RES-SF</v>
          </cell>
          <cell r="E77">
            <v>25</v>
          </cell>
          <cell r="F77">
            <v>33.754591838708237</v>
          </cell>
          <cell r="G77">
            <v>8.4617675430582633</v>
          </cell>
          <cell r="H77">
            <v>23.75</v>
          </cell>
          <cell r="I77">
            <v>0.42105263157894735</v>
          </cell>
          <cell r="J77">
            <v>3.3754591838708237</v>
          </cell>
          <cell r="K77">
            <v>13.375459183870824</v>
          </cell>
          <cell r="L77">
            <v>13.75</v>
          </cell>
          <cell r="M77">
            <v>27.125459183870824</v>
          </cell>
          <cell r="N77">
            <v>55.587516103317192</v>
          </cell>
          <cell r="O77">
            <v>1.2</v>
          </cell>
          <cell r="P77">
            <v>2.09267634198455</v>
          </cell>
          <cell r="Q77">
            <v>0.39625598934164724</v>
          </cell>
          <cell r="R77">
            <v>1.5806932908294768</v>
          </cell>
          <cell r="S77" t="str">
            <v>ROB</v>
          </cell>
          <cell r="T77" t="str">
            <v>RES-SF</v>
          </cell>
          <cell r="U77" t="str">
            <v>RES-SF</v>
          </cell>
          <cell r="V77" t="str">
            <v>Efficient Products</v>
          </cell>
          <cell r="W77" t="str">
            <v>Instant Savings</v>
          </cell>
          <cell r="X77" t="str">
            <v>Existing Regular Incandescent Bulbs, Mix of 40, 60, 75 and 100W Bulbs</v>
          </cell>
          <cell r="Y77"/>
          <cell r="Z77" t="str">
            <v>ENERGY STAR® LED Lamps</v>
          </cell>
          <cell r="AA77">
            <v>363.35001113381975</v>
          </cell>
          <cell r="AB77">
            <v>1449.4290061742163</v>
          </cell>
          <cell r="AC77">
            <v>363.35001113381975</v>
          </cell>
          <cell r="AD77">
            <v>1449.4290061742163</v>
          </cell>
          <cell r="AE77">
            <v>2386939.1935271476</v>
          </cell>
          <cell r="AF77">
            <v>1140615.5580004975</v>
          </cell>
          <cell r="AG77">
            <v>1246323.6355266501</v>
          </cell>
          <cell r="AH77">
            <v>2.09267634198455</v>
          </cell>
          <cell r="AI77">
            <v>478620.77068503713</v>
          </cell>
          <cell r="AJ77">
            <v>4.9871199490794877</v>
          </cell>
          <cell r="AK77">
            <v>5188812.9280555677</v>
          </cell>
          <cell r="AL77">
            <v>0.46001642892560757</v>
          </cell>
          <cell r="AM77">
            <v>351.61282619038724</v>
          </cell>
          <cell r="AN77">
            <v>1402.6085416453825</v>
          </cell>
          <cell r="AO77">
            <v>714.96283732420704</v>
          </cell>
          <cell r="AP77">
            <v>2852.0375478195988</v>
          </cell>
          <cell r="AQ77">
            <v>2438948.6230390202</v>
          </cell>
          <cell r="AR77">
            <v>1134887.1695193013</v>
          </cell>
          <cell r="AS77">
            <v>1304061.453519719</v>
          </cell>
          <cell r="AT77">
            <v>2.1490670513722292</v>
          </cell>
          <cell r="AU77">
            <v>474078.12386770674</v>
          </cell>
          <cell r="AV77">
            <v>5.1446133036917301</v>
          </cell>
          <cell r="AW77">
            <v>5277910.4346534116</v>
          </cell>
          <cell r="AX77">
            <v>0.46210496620509256</v>
          </cell>
          <cell r="AY77">
            <v>338.26942951773748</v>
          </cell>
          <cell r="AZ77">
            <v>1349.3807844261755</v>
          </cell>
          <cell r="BA77">
            <v>1053.2322668419445</v>
          </cell>
          <cell r="BB77">
            <v>4201.4183322457739</v>
          </cell>
          <cell r="BC77">
            <v>2480930.7729197224</v>
          </cell>
          <cell r="BD77">
            <v>1124744.8759440901</v>
          </cell>
          <cell r="BE77">
            <v>1356185.8969756323</v>
          </cell>
          <cell r="BF77">
            <v>2.205772016375958</v>
          </cell>
          <cell r="BG77">
            <v>467640.14510285103</v>
          </cell>
          <cell r="BH77">
            <v>5.3052134186941453</v>
          </cell>
          <cell r="BI77">
            <v>5329762.4469032688</v>
          </cell>
          <cell r="BJ77">
            <v>0.46548618210201992</v>
          </cell>
        </row>
        <row r="78">
          <cell r="A78" t="str">
            <v>Hardwired Dimmer SwitchRES-SF</v>
          </cell>
          <cell r="B78" t="str">
            <v>Hardwired Dimmer Switch</v>
          </cell>
          <cell r="C78" t="str">
            <v>RES-Lighting</v>
          </cell>
          <cell r="D78" t="str">
            <v>RES-SF</v>
          </cell>
          <cell r="E78">
            <v>10</v>
          </cell>
          <cell r="F78">
            <v>20.765095350400003</v>
          </cell>
          <cell r="G78">
            <v>0</v>
          </cell>
          <cell r="H78">
            <v>13</v>
          </cell>
          <cell r="I78">
            <v>0.38461538461538464</v>
          </cell>
          <cell r="J78">
            <v>2.0765095350400005</v>
          </cell>
          <cell r="K78">
            <v>7.0765095350400005</v>
          </cell>
          <cell r="L78">
            <v>8</v>
          </cell>
          <cell r="M78">
            <v>15.07650953504</v>
          </cell>
          <cell r="N78">
            <v>10.551661000660895</v>
          </cell>
          <cell r="O78">
            <v>1</v>
          </cell>
          <cell r="P78">
            <v>0.69987426308041001</v>
          </cell>
          <cell r="Q78">
            <v>0.34078868483999925</v>
          </cell>
          <cell r="R78">
            <v>0</v>
          </cell>
          <cell r="S78" t="str">
            <v>ROB</v>
          </cell>
          <cell r="T78" t="str">
            <v>RES-SF</v>
          </cell>
          <cell r="U78" t="str">
            <v>RES-SF</v>
          </cell>
          <cell r="V78" t="str">
            <v>Efficient Products</v>
          </cell>
          <cell r="W78" t="str">
            <v>Instant Savings</v>
          </cell>
          <cell r="X78" t="str">
            <v>Two 60W bulbs without dimmer switch</v>
          </cell>
          <cell r="Y78"/>
          <cell r="Z78" t="str">
            <v>Hardwired Dimmer Switch</v>
          </cell>
          <cell r="AA78">
            <v>0</v>
          </cell>
          <cell r="AB78">
            <v>203.29190980858215</v>
          </cell>
          <cell r="AC78">
            <v>0</v>
          </cell>
          <cell r="AD78">
            <v>203.29190980858215</v>
          </cell>
          <cell r="AE78">
            <v>103301.5876055569</v>
          </cell>
          <cell r="AF78">
            <v>147600.20914455084</v>
          </cell>
          <cell r="AG78">
            <v>-44298.621538993946</v>
          </cell>
          <cell r="AH78">
            <v>0.6998742630804099</v>
          </cell>
          <cell r="AI78">
            <v>69279.582582278454</v>
          </cell>
          <cell r="AJ78">
            <v>1.491082707995143</v>
          </cell>
          <cell r="AK78">
            <v>356549.59494344855</v>
          </cell>
          <cell r="AL78">
            <v>0.28972571858324869</v>
          </cell>
          <cell r="AM78">
            <v>0</v>
          </cell>
          <cell r="AN78">
            <v>197.57012251588884</v>
          </cell>
          <cell r="AO78">
            <v>0</v>
          </cell>
          <cell r="AP78">
            <v>400.86203232447099</v>
          </cell>
          <cell r="AQ78">
            <v>104332.17006187527</v>
          </cell>
          <cell r="AR78">
            <v>148599.60590484287</v>
          </cell>
          <cell r="AS78">
            <v>-44267.435842967607</v>
          </cell>
          <cell r="AT78">
            <v>0.70210260267234714</v>
          </cell>
          <cell r="AU78">
            <v>69311.85596437889</v>
          </cell>
          <cell r="AV78">
            <v>1.505257197491497</v>
          </cell>
          <cell r="AW78">
            <v>364092.90402661904</v>
          </cell>
          <cell r="AX78">
            <v>0.28655370348620551</v>
          </cell>
          <cell r="AY78">
            <v>0</v>
          </cell>
          <cell r="AZ78">
            <v>190.5470667859708</v>
          </cell>
          <cell r="BA78">
            <v>0</v>
          </cell>
          <cell r="BB78">
            <v>591.40909911044173</v>
          </cell>
          <cell r="BC78">
            <v>105353.90559148967</v>
          </cell>
          <cell r="BD78">
            <v>148720.034711135</v>
          </cell>
          <cell r="BE78">
            <v>-43366.129119645324</v>
          </cell>
          <cell r="BF78">
            <v>0.70840425633387505</v>
          </cell>
          <cell r="BG78">
            <v>68925.98669111167</v>
          </cell>
          <cell r="BH78">
            <v>1.5285077609933664</v>
          </cell>
          <cell r="BI78">
            <v>369110.7532861646</v>
          </cell>
          <cell r="BJ78">
            <v>0.28542627017374045</v>
          </cell>
        </row>
        <row r="79">
          <cell r="A79" t="str">
            <v>Indoor Motion SensorRES-SF</v>
          </cell>
          <cell r="B79" t="str">
            <v>Indoor Motion Sensor</v>
          </cell>
          <cell r="C79" t="str">
            <v>RES-Lighting</v>
          </cell>
          <cell r="D79" t="str">
            <v>RES-SF</v>
          </cell>
          <cell r="E79">
            <v>10</v>
          </cell>
          <cell r="F79">
            <v>56.108128169600015</v>
          </cell>
          <cell r="G79">
            <v>0</v>
          </cell>
          <cell r="H79">
            <v>34</v>
          </cell>
          <cell r="I79">
            <v>8.8235294117647065E-2</v>
          </cell>
          <cell r="J79">
            <v>5.610812816960002</v>
          </cell>
          <cell r="K79">
            <v>8.6108128169600029</v>
          </cell>
          <cell r="L79">
            <v>31</v>
          </cell>
          <cell r="M79">
            <v>39.610812816960006</v>
          </cell>
          <cell r="N79">
            <v>28.511015135591318</v>
          </cell>
          <cell r="O79">
            <v>1</v>
          </cell>
          <cell r="P79">
            <v>0.71977859346990913</v>
          </cell>
          <cell r="Q79">
            <v>0.15346818897489853</v>
          </cell>
          <cell r="R79">
            <v>0</v>
          </cell>
          <cell r="S79" t="str">
            <v>ROB</v>
          </cell>
          <cell r="T79" t="str">
            <v>RES-SF</v>
          </cell>
          <cell r="U79" t="str">
            <v>RES-SF</v>
          </cell>
          <cell r="V79" t="str">
            <v>Efficient Products</v>
          </cell>
          <cell r="W79" t="str">
            <v>Instant Savings</v>
          </cell>
          <cell r="X79" t="str">
            <v>Two 60W bulbs without a motion sensor</v>
          </cell>
          <cell r="Y79"/>
          <cell r="Z79" t="str">
            <v>Indoor Motion Sensor</v>
          </cell>
          <cell r="AA79">
            <v>0</v>
          </cell>
          <cell r="AB79">
            <v>488.90419687513946</v>
          </cell>
          <cell r="AC79">
            <v>0</v>
          </cell>
          <cell r="AD79">
            <v>488.90419687513946</v>
          </cell>
          <cell r="AE79">
            <v>248433.79046306523</v>
          </cell>
          <cell r="AF79">
            <v>345153.06889777799</v>
          </cell>
          <cell r="AG79">
            <v>-96719.27843471276</v>
          </cell>
          <cell r="AH79">
            <v>0.71977859346990902</v>
          </cell>
          <cell r="AI79">
            <v>75031.241676654899</v>
          </cell>
          <cell r="AJ79">
            <v>3.3110712939242553</v>
          </cell>
          <cell r="AK79">
            <v>765897.46853237867</v>
          </cell>
          <cell r="AL79">
            <v>0.32436951507245071</v>
          </cell>
          <cell r="AM79">
            <v>0</v>
          </cell>
          <cell r="AN79">
            <v>443.56130744156388</v>
          </cell>
          <cell r="AO79">
            <v>0</v>
          </cell>
          <cell r="AP79">
            <v>932.46550431670335</v>
          </cell>
          <cell r="AQ79">
            <v>234234.3729484668</v>
          </cell>
          <cell r="AR79">
            <v>324341.64236919535</v>
          </cell>
          <cell r="AS79">
            <v>-90107.269420728553</v>
          </cell>
          <cell r="AT79">
            <v>0.72218408724045302</v>
          </cell>
          <cell r="AU79">
            <v>69060.734711071593</v>
          </cell>
          <cell r="AV79">
            <v>3.3917156243476092</v>
          </cell>
          <cell r="AW79">
            <v>730868.63067452319</v>
          </cell>
          <cell r="AX79">
            <v>0.32048765416609881</v>
          </cell>
          <cell r="AY79">
            <v>0</v>
          </cell>
          <cell r="AZ79">
            <v>415.09256986504386</v>
          </cell>
          <cell r="BA79">
            <v>0</v>
          </cell>
          <cell r="BB79">
            <v>1347.5580741817471</v>
          </cell>
          <cell r="BC79">
            <v>229505.6237544269</v>
          </cell>
          <cell r="BD79">
            <v>314916.65948617633</v>
          </cell>
          <cell r="BE79">
            <v>-85411.035731749434</v>
          </cell>
          <cell r="BF79">
            <v>0.72878209786961534</v>
          </cell>
          <cell r="BG79">
            <v>65633.439560004859</v>
          </cell>
          <cell r="BH79">
            <v>3.4967788568295766</v>
          </cell>
          <cell r="BI79">
            <v>719563.55930432538</v>
          </cell>
          <cell r="BJ79">
            <v>0.31895114863280893</v>
          </cell>
        </row>
        <row r="80">
          <cell r="A80" t="str">
            <v>Outdoor Motion SensorRES-SF</v>
          </cell>
          <cell r="B80" t="str">
            <v>Outdoor Motion Sensor</v>
          </cell>
          <cell r="C80" t="str">
            <v>RES-Lighting</v>
          </cell>
          <cell r="D80" t="str">
            <v>RES-SF</v>
          </cell>
          <cell r="E80">
            <v>10</v>
          </cell>
          <cell r="F80">
            <v>177.92099999999999</v>
          </cell>
          <cell r="G80">
            <v>0</v>
          </cell>
          <cell r="H80">
            <v>34</v>
          </cell>
          <cell r="I80">
            <v>0.11764705882352941</v>
          </cell>
          <cell r="J80">
            <v>17.792100000000001</v>
          </cell>
          <cell r="K80">
            <v>21.792100000000001</v>
          </cell>
          <cell r="L80">
            <v>30</v>
          </cell>
          <cell r="M80">
            <v>51.792100000000005</v>
          </cell>
          <cell r="N80">
            <v>90.409509092980045</v>
          </cell>
          <cell r="O80">
            <v>1</v>
          </cell>
          <cell r="P80">
            <v>1.7456235428372289</v>
          </cell>
          <cell r="Q80">
            <v>0.12248188802895668</v>
          </cell>
          <cell r="R80">
            <v>0</v>
          </cell>
          <cell r="S80" t="str">
            <v>ROB</v>
          </cell>
          <cell r="T80" t="str">
            <v>RES-SF</v>
          </cell>
          <cell r="U80" t="str">
            <v>RES-SF</v>
          </cell>
          <cell r="V80" t="str">
            <v>Efficient Products</v>
          </cell>
          <cell r="W80" t="str">
            <v>Instant Savings</v>
          </cell>
          <cell r="X80">
            <v>0</v>
          </cell>
          <cell r="Y80"/>
          <cell r="Z80" t="str">
            <v>Outdoor Motion Sensor</v>
          </cell>
          <cell r="AA80">
            <v>0</v>
          </cell>
          <cell r="AB80">
            <v>740.12784849474269</v>
          </cell>
          <cell r="AC80">
            <v>0</v>
          </cell>
          <cell r="AD80">
            <v>740.12784849474269</v>
          </cell>
          <cell r="AE80">
            <v>376091.61059376464</v>
          </cell>
          <cell r="AF80">
            <v>215448.29189373128</v>
          </cell>
          <cell r="AG80">
            <v>160643.31870003336</v>
          </cell>
          <cell r="AH80">
            <v>1.7456235428372289</v>
          </cell>
          <cell r="AI80">
            <v>90652.256266445693</v>
          </cell>
          <cell r="AJ80">
            <v>4.1487286261067098</v>
          </cell>
          <cell r="AK80">
            <v>1136520.418881125</v>
          </cell>
          <cell r="AL80">
            <v>0.33091496144347066</v>
          </cell>
          <cell r="AM80">
            <v>0</v>
          </cell>
          <cell r="AN80">
            <v>842.82239350093198</v>
          </cell>
          <cell r="AO80">
            <v>0</v>
          </cell>
          <cell r="AP80">
            <v>1582.9502419956748</v>
          </cell>
          <cell r="AQ80">
            <v>445074.83303111419</v>
          </cell>
          <cell r="AR80">
            <v>245342.26812146752</v>
          </cell>
          <cell r="AS80">
            <v>199732.56490964667</v>
          </cell>
          <cell r="AT80">
            <v>1.8140976540200575</v>
          </cell>
          <cell r="AU80">
            <v>103230.47802907843</v>
          </cell>
          <cell r="AV80">
            <v>4.3114673256259017</v>
          </cell>
          <cell r="AW80">
            <v>1360748.8989459355</v>
          </cell>
          <cell r="AX80">
            <v>0.32708079600569834</v>
          </cell>
          <cell r="AY80">
            <v>0</v>
          </cell>
          <cell r="AZ80">
            <v>921.60282674359985</v>
          </cell>
          <cell r="BA80">
            <v>0</v>
          </cell>
          <cell r="BB80">
            <v>2504.5530687392747</v>
          </cell>
          <cell r="BC80">
            <v>509556.29409218446</v>
          </cell>
          <cell r="BD80">
            <v>268274.94091752631</v>
          </cell>
          <cell r="BE80">
            <v>241281.35317465814</v>
          </cell>
          <cell r="BF80">
            <v>1.8993808827222272</v>
          </cell>
          <cell r="BG80">
            <v>112879.65423237956</v>
          </cell>
          <cell r="BH80">
            <v>4.5141553414328062</v>
          </cell>
          <cell r="BI80">
            <v>1564757.8390071308</v>
          </cell>
          <cell r="BJ80">
            <v>0.32564546499764324</v>
          </cell>
        </row>
        <row r="81">
          <cell r="A81" t="str">
            <v>Power bar with integrated timerRES-SF</v>
          </cell>
          <cell r="B81" t="str">
            <v>Power bar with integrated timer</v>
          </cell>
          <cell r="C81" t="str">
            <v>RES-Plug Load</v>
          </cell>
          <cell r="D81" t="str">
            <v>RES-SF</v>
          </cell>
          <cell r="E81">
            <v>10</v>
          </cell>
          <cell r="F81">
            <v>59.466885309917416</v>
          </cell>
          <cell r="G81">
            <v>-3.3815047012008036E-8</v>
          </cell>
          <cell r="H81">
            <v>15</v>
          </cell>
          <cell r="I81">
            <v>0.33333333333333331</v>
          </cell>
          <cell r="J81">
            <v>5.9466885309917421</v>
          </cell>
          <cell r="K81">
            <v>10.946688530991743</v>
          </cell>
          <cell r="L81">
            <v>10</v>
          </cell>
          <cell r="M81">
            <v>20.946688530991743</v>
          </cell>
          <cell r="N81">
            <v>30.217747772515548</v>
          </cell>
          <cell r="O81">
            <v>1</v>
          </cell>
          <cell r="P81">
            <v>1.4426026208298643</v>
          </cell>
          <cell r="Q81">
            <v>0.18408040834730149</v>
          </cell>
          <cell r="R81">
            <v>-323722410.53234297</v>
          </cell>
          <cell r="S81" t="str">
            <v>RET</v>
          </cell>
          <cell r="T81" t="str">
            <v>RES-SF</v>
          </cell>
          <cell r="U81" t="str">
            <v>RES-SF</v>
          </cell>
          <cell r="V81" t="str">
            <v>Efficient Products</v>
          </cell>
          <cell r="W81" t="str">
            <v>Instant Savings</v>
          </cell>
          <cell r="X81" t="str">
            <v>Standard power bar/strip</v>
          </cell>
          <cell r="Y81"/>
          <cell r="Z81" t="str">
            <v>Power bar with integrated timer</v>
          </cell>
          <cell r="AA81">
            <v>-2.1044122632635224E-7</v>
          </cell>
          <cell r="AB81">
            <v>370.08034517839423</v>
          </cell>
          <cell r="AC81">
            <v>-2.1044122632635224E-7</v>
          </cell>
          <cell r="AD81">
            <v>370.08034517839423</v>
          </cell>
          <cell r="AE81">
            <v>188054.14926113837</v>
          </cell>
          <cell r="AF81">
            <v>130357.55414956846</v>
          </cell>
          <cell r="AG81">
            <v>57696.595111569914</v>
          </cell>
          <cell r="AH81">
            <v>1.4426026208298639</v>
          </cell>
          <cell r="AI81">
            <v>68124.5410617491</v>
          </cell>
          <cell r="AJ81">
            <v>2.7604464753851814</v>
          </cell>
          <cell r="AK81">
            <v>591081.82664250233</v>
          </cell>
          <cell r="AL81">
            <v>0.31815248039232502</v>
          </cell>
          <cell r="AM81">
            <v>-2.4288738064396093E-7</v>
          </cell>
          <cell r="AN81">
            <v>427.13990617406409</v>
          </cell>
          <cell r="AO81">
            <v>-4.5332860697031311E-7</v>
          </cell>
          <cell r="AP81">
            <v>797.22025135245826</v>
          </cell>
          <cell r="AQ81">
            <v>225562.61392677538</v>
          </cell>
          <cell r="AR81">
            <v>150456.28381503647</v>
          </cell>
          <cell r="AS81">
            <v>75106.330111738906</v>
          </cell>
          <cell r="AT81">
            <v>1.4991903841256038</v>
          </cell>
          <cell r="AU81">
            <v>78628.088349949758</v>
          </cell>
          <cell r="AV81">
            <v>2.8687281944699539</v>
          </cell>
          <cell r="AW81">
            <v>715934.7195743724</v>
          </cell>
          <cell r="AX81">
            <v>0.31506030893553222</v>
          </cell>
          <cell r="AY81">
            <v>-2.7271544535998425E-7</v>
          </cell>
          <cell r="AZ81">
            <v>479.59531464517073</v>
          </cell>
          <cell r="BA81">
            <v>-7.2604405233029736E-7</v>
          </cell>
          <cell r="BB81">
            <v>1276.8155659976289</v>
          </cell>
          <cell r="BC81">
            <v>265169.33729471988</v>
          </cell>
          <cell r="BD81">
            <v>168933.24115497255</v>
          </cell>
          <cell r="BE81">
            <v>96236.096139747329</v>
          </cell>
          <cell r="BF81">
            <v>1.569669388225756</v>
          </cell>
          <cell r="BG81">
            <v>88284.101361335575</v>
          </cell>
          <cell r="BH81">
            <v>3.0035910566662007</v>
          </cell>
          <cell r="BI81">
            <v>843830.80179178959</v>
          </cell>
          <cell r="BJ81">
            <v>0.31424467645843163</v>
          </cell>
        </row>
        <row r="82">
          <cell r="A82" t="str">
            <v>SmartstripRES-SF</v>
          </cell>
          <cell r="B82" t="str">
            <v>Smartstrip</v>
          </cell>
          <cell r="C82" t="str">
            <v>RES-Plug Load</v>
          </cell>
          <cell r="D82" t="str">
            <v>RES-SF</v>
          </cell>
          <cell r="E82">
            <v>10</v>
          </cell>
          <cell r="F82">
            <v>60.202199999999998</v>
          </cell>
          <cell r="G82">
            <v>-3.4233173851578965E-8</v>
          </cell>
          <cell r="H82">
            <v>28</v>
          </cell>
          <cell r="I82">
            <v>0.5357142857142857</v>
          </cell>
          <cell r="J82">
            <v>6.0202200000000001</v>
          </cell>
          <cell r="K82">
            <v>21.020220000000002</v>
          </cell>
          <cell r="L82">
            <v>13</v>
          </cell>
          <cell r="M82">
            <v>34.020220000000002</v>
          </cell>
          <cell r="N82">
            <v>30.591393604520057</v>
          </cell>
          <cell r="O82">
            <v>1</v>
          </cell>
          <cell r="P82">
            <v>0.8992121039934502</v>
          </cell>
          <cell r="Q82">
            <v>0.34916032968894828</v>
          </cell>
          <cell r="R82">
            <v>-614030708.66683519</v>
          </cell>
          <cell r="S82" t="str">
            <v>RET</v>
          </cell>
          <cell r="T82" t="str">
            <v>RES-SF</v>
          </cell>
          <cell r="U82" t="str">
            <v>RES-SF</v>
          </cell>
          <cell r="V82" t="str">
            <v>Efficient Products</v>
          </cell>
          <cell r="W82" t="str">
            <v>Instant Savings</v>
          </cell>
          <cell r="X82" t="str">
            <v>Standard power bar/strip</v>
          </cell>
          <cell r="Y82"/>
          <cell r="Z82" t="str">
            <v>Smartstrip</v>
          </cell>
          <cell r="AA82">
            <v>-2.0862689877722632E-7</v>
          </cell>
          <cell r="AB82">
            <v>366.88968250564437</v>
          </cell>
          <cell r="AC82">
            <v>-2.0862689877722632E-7</v>
          </cell>
          <cell r="AD82">
            <v>366.88968250564437</v>
          </cell>
          <cell r="AE82">
            <v>186432.83280291359</v>
          </cell>
          <cell r="AF82">
            <v>207329.09618871362</v>
          </cell>
          <cell r="AG82">
            <v>-20896.263385800034</v>
          </cell>
          <cell r="AH82">
            <v>0.8992121039934502</v>
          </cell>
          <cell r="AI82">
            <v>128103.32250314436</v>
          </cell>
          <cell r="AJ82">
            <v>1.4553317522138234</v>
          </cell>
          <cell r="AK82">
            <v>646551.91068268649</v>
          </cell>
          <cell r="AL82">
            <v>0.28834936487321083</v>
          </cell>
          <cell r="AM82">
            <v>-2.3611534157101467E-7</v>
          </cell>
          <cell r="AN82">
            <v>415.23064960191834</v>
          </cell>
          <cell r="AO82">
            <v>-4.44742240348241E-7</v>
          </cell>
          <cell r="AP82">
            <v>782.12033210756272</v>
          </cell>
          <cell r="AQ82">
            <v>219273.61352313915</v>
          </cell>
          <cell r="AR82">
            <v>234646.54199016275</v>
          </cell>
          <cell r="AS82">
            <v>-15372.928467023594</v>
          </cell>
          <cell r="AT82">
            <v>0.93448474315181651</v>
          </cell>
          <cell r="AU82">
            <v>144982.07051196197</v>
          </cell>
          <cell r="AV82">
            <v>1.5124188304721973</v>
          </cell>
          <cell r="AW82">
            <v>764519.70362435002</v>
          </cell>
          <cell r="AX82">
            <v>0.28681224628172586</v>
          </cell>
          <cell r="AY82">
            <v>-2.5969198556677232E-7</v>
          </cell>
          <cell r="AZ82">
            <v>456.69235698888724</v>
          </cell>
          <cell r="BA82">
            <v>-7.0443422591501331E-7</v>
          </cell>
          <cell r="BB82">
            <v>1238.81268909645</v>
          </cell>
          <cell r="BC82">
            <v>252506.24005762738</v>
          </cell>
          <cell r="BD82">
            <v>258076.52306860016</v>
          </cell>
          <cell r="BE82">
            <v>-5570.2830109727802</v>
          </cell>
          <cell r="BF82">
            <v>0.97841615756156119</v>
          </cell>
          <cell r="BG82">
            <v>159458.85393266272</v>
          </cell>
          <cell r="BH82">
            <v>1.5835197220485311</v>
          </cell>
          <cell r="BI82">
            <v>878924.60536530172</v>
          </cell>
          <cell r="BJ82">
            <v>0.28728998882979256</v>
          </cell>
        </row>
        <row r="83">
          <cell r="A83" t="str">
            <v>Heavy Duty Outdoor TimerRES-SF</v>
          </cell>
          <cell r="B83" t="str">
            <v>Heavy Duty Outdoor Timer</v>
          </cell>
          <cell r="C83" t="str">
            <v>RES-Plug Load</v>
          </cell>
          <cell r="D83" t="str">
            <v>RES-SF</v>
          </cell>
          <cell r="E83">
            <v>10</v>
          </cell>
          <cell r="F83">
            <v>429.69600000000003</v>
          </cell>
          <cell r="G83">
            <v>-2.4434086912651158E-7</v>
          </cell>
          <cell r="H83">
            <v>30</v>
          </cell>
          <cell r="I83">
            <v>0.33333333333333331</v>
          </cell>
          <cell r="J83">
            <v>42.969600000000007</v>
          </cell>
          <cell r="K83">
            <v>52.969600000000007</v>
          </cell>
          <cell r="L83">
            <v>20</v>
          </cell>
          <cell r="M83">
            <v>72.969600000000014</v>
          </cell>
          <cell r="N83">
            <v>218.34749338542198</v>
          </cell>
          <cell r="O83">
            <v>1</v>
          </cell>
          <cell r="P83">
            <v>2.9923076649100713</v>
          </cell>
          <cell r="Q83">
            <v>0.12327226690497468</v>
          </cell>
          <cell r="R83">
            <v>-216785674.00271508</v>
          </cell>
          <cell r="S83" t="str">
            <v>RET</v>
          </cell>
          <cell r="T83" t="str">
            <v>RES-SF</v>
          </cell>
          <cell r="U83" t="str">
            <v>RES-SF</v>
          </cell>
          <cell r="V83" t="str">
            <v>Efficient Products</v>
          </cell>
          <cell r="W83" t="str">
            <v>Instant Savings</v>
          </cell>
          <cell r="X83" t="str">
            <v>Pool Pump Run Continuously Without Timer</v>
          </cell>
          <cell r="Y83"/>
          <cell r="Z83" t="str">
            <v>Heavy Duty Outdoor Timer</v>
          </cell>
          <cell r="AA83">
            <v>-6.8097248258420346E-8</v>
          </cell>
          <cell r="AB83">
            <v>119.75530451477503</v>
          </cell>
          <cell r="AC83">
            <v>-6.8097248258420346E-8</v>
          </cell>
          <cell r="AD83">
            <v>119.75530451477503</v>
          </cell>
          <cell r="AE83">
            <v>60852.953158533099</v>
          </cell>
          <cell r="AF83">
            <v>20336.462681340596</v>
          </cell>
          <cell r="AG83">
            <v>40516.490477192507</v>
          </cell>
          <cell r="AH83">
            <v>2.9923076649100722</v>
          </cell>
          <cell r="AI83">
            <v>14762.507861431866</v>
          </cell>
          <cell r="AJ83">
            <v>4.1221284167790957</v>
          </cell>
          <cell r="AK83">
            <v>183987.67693317618</v>
          </cell>
          <cell r="AL83">
            <v>0.3307447225426664</v>
          </cell>
          <cell r="AM83">
            <v>-7.4119883732575295E-8</v>
          </cell>
          <cell r="AN83">
            <v>130.34666559961491</v>
          </cell>
          <cell r="AO83">
            <v>-1.4221713199099563E-7</v>
          </cell>
          <cell r="AP83">
            <v>250.10197011438993</v>
          </cell>
          <cell r="AQ83">
            <v>68833.031482914332</v>
          </cell>
          <cell r="AR83">
            <v>22135.053735984649</v>
          </cell>
          <cell r="AS83">
            <v>46697.977746929682</v>
          </cell>
          <cell r="AT83">
            <v>3.1096844084463835</v>
          </cell>
          <cell r="AU83">
            <v>16068.128951969211</v>
          </cell>
          <cell r="AV83">
            <v>4.2838236915243684</v>
          </cell>
          <cell r="AW83">
            <v>210549.59309026648</v>
          </cell>
          <cell r="AX83">
            <v>0.32692075283852173</v>
          </cell>
          <cell r="AY83">
            <v>-7.8516353062325951E-8</v>
          </cell>
          <cell r="AZ83">
            <v>138.0782632315215</v>
          </cell>
          <cell r="BA83">
            <v>-2.2073348505332161E-7</v>
          </cell>
          <cell r="BB83">
            <v>388.18023334591146</v>
          </cell>
          <cell r="BC83">
            <v>76343.784932505951</v>
          </cell>
          <cell r="BD83">
            <v>23448.008910250108</v>
          </cell>
          <cell r="BE83">
            <v>52895.776022255843</v>
          </cell>
          <cell r="BF83">
            <v>3.2558749540193532</v>
          </cell>
          <cell r="BG83">
            <v>17021.220518851471</v>
          </cell>
          <cell r="BH83">
            <v>4.4852121413945083</v>
          </cell>
          <cell r="BI83">
            <v>234547.48276544665</v>
          </cell>
          <cell r="BJ83">
            <v>0.32549394277171434</v>
          </cell>
        </row>
        <row r="84">
          <cell r="A84" t="str">
            <v>CEE Tier 3 RefrigeratorRES-SF</v>
          </cell>
          <cell r="B84" t="str">
            <v>CEE Tier 3 Refrigerator</v>
          </cell>
          <cell r="C84" t="str">
            <v>RES-Appliance</v>
          </cell>
          <cell r="D84" t="str">
            <v>RES-SF</v>
          </cell>
          <cell r="E84">
            <v>14</v>
          </cell>
          <cell r="F84">
            <v>185.278425</v>
          </cell>
          <cell r="G84">
            <v>25.639286433894224</v>
          </cell>
          <cell r="H84">
            <v>226</v>
          </cell>
          <cell r="I84">
            <v>0.55309734513274333</v>
          </cell>
          <cell r="J84">
            <v>18.527842500000002</v>
          </cell>
          <cell r="K84">
            <v>143.52784249999999</v>
          </cell>
          <cell r="L84">
            <v>101</v>
          </cell>
          <cell r="M84">
            <v>244.52784249999999</v>
          </cell>
          <cell r="N84">
            <v>165.48260219234871</v>
          </cell>
          <cell r="O84">
            <v>1</v>
          </cell>
          <cell r="P84">
            <v>0.67674339453736732</v>
          </cell>
          <cell r="Q84">
            <v>0.77466031190625673</v>
          </cell>
          <cell r="R84">
            <v>5.5979655623434708</v>
          </cell>
          <cell r="S84" t="str">
            <v>ROB</v>
          </cell>
          <cell r="T84" t="str">
            <v>RES-SF</v>
          </cell>
          <cell r="U84" t="str">
            <v>RES-SF</v>
          </cell>
          <cell r="V84" t="str">
            <v>Efficient Products</v>
          </cell>
          <cell r="W84" t="str">
            <v>Instant Savings</v>
          </cell>
          <cell r="X84" t="str">
            <v>Standard Code-Compliant Refrigerator</v>
          </cell>
          <cell r="Y84"/>
          <cell r="Z84" t="str">
            <v>CEE Tier 3 Refrigerator</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row>
        <row r="85">
          <cell r="A85" t="str">
            <v>CEE Tier 3 Clothes WasherRES-SF</v>
          </cell>
          <cell r="B85" t="str">
            <v>CEE Tier 3 Clothes Washer</v>
          </cell>
          <cell r="C85" t="str">
            <v>RES-Appliance</v>
          </cell>
          <cell r="D85" t="str">
            <v>RES-SF</v>
          </cell>
          <cell r="E85">
            <v>14</v>
          </cell>
          <cell r="F85">
            <v>146.86874999999998</v>
          </cell>
          <cell r="G85">
            <v>20.32406066404117</v>
          </cell>
          <cell r="H85">
            <v>251.76620689655169</v>
          </cell>
          <cell r="I85">
            <v>0.4964923670290719</v>
          </cell>
          <cell r="J85">
            <v>14.686874999999999</v>
          </cell>
          <cell r="K85">
            <v>139.68687499999999</v>
          </cell>
          <cell r="L85">
            <v>126.76620689655169</v>
          </cell>
          <cell r="M85">
            <v>266.45308189655168</v>
          </cell>
          <cell r="N85">
            <v>131.17675698472453</v>
          </cell>
          <cell r="O85">
            <v>1</v>
          </cell>
          <cell r="P85">
            <v>0.49230714860206753</v>
          </cell>
          <cell r="Q85">
            <v>0.95110004681050264</v>
          </cell>
          <cell r="R85">
            <v>6.8729806168677863</v>
          </cell>
          <cell r="S85" t="str">
            <v>ROB</v>
          </cell>
          <cell r="T85" t="str">
            <v>RES-SF</v>
          </cell>
          <cell r="U85" t="str">
            <v>RES-SF</v>
          </cell>
          <cell r="V85" t="str">
            <v>Efficient Products</v>
          </cell>
          <cell r="W85" t="str">
            <v>Instant Savings</v>
          </cell>
          <cell r="X85" t="str">
            <v>Standard Code-Compliant Clothes Washer</v>
          </cell>
          <cell r="Y85"/>
          <cell r="Z85" t="str">
            <v>CEE Tier 3 Clothes Washer</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row>
        <row r="86">
          <cell r="A86" t="str">
            <v>CEE Tier 3 FreezersRES-SF</v>
          </cell>
          <cell r="B86" t="str">
            <v>CEE Tier 3 Freezers</v>
          </cell>
          <cell r="C86" t="str">
            <v>RES-Appliance</v>
          </cell>
          <cell r="D86" t="str">
            <v>RES-SF</v>
          </cell>
          <cell r="E86">
            <v>11</v>
          </cell>
          <cell r="F86">
            <v>178.03290000000001</v>
          </cell>
          <cell r="G86">
            <v>24.636632774468197</v>
          </cell>
          <cell r="H86">
            <v>226</v>
          </cell>
          <cell r="I86">
            <v>0.55309734513274333</v>
          </cell>
          <cell r="J86">
            <v>17.803290000000001</v>
          </cell>
          <cell r="K86">
            <v>142.80329</v>
          </cell>
          <cell r="L86">
            <v>101</v>
          </cell>
          <cell r="M86">
            <v>243.80329</v>
          </cell>
          <cell r="N86">
            <v>128.75695611726269</v>
          </cell>
          <cell r="O86">
            <v>1</v>
          </cell>
          <cell r="P86">
            <v>0.52811820594079217</v>
          </cell>
          <cell r="Q86">
            <v>0.80211741762337185</v>
          </cell>
          <cell r="R86">
            <v>5.7963801834150015</v>
          </cell>
          <cell r="S86" t="str">
            <v>ROB</v>
          </cell>
          <cell r="T86" t="str">
            <v>RES-SF</v>
          </cell>
          <cell r="U86" t="str">
            <v>RES-SF</v>
          </cell>
          <cell r="V86" t="str">
            <v>Efficient Products</v>
          </cell>
          <cell r="W86" t="str">
            <v>Instant Savings</v>
          </cell>
          <cell r="X86" t="str">
            <v>Standard Code-Compliant Freezer</v>
          </cell>
          <cell r="Y86"/>
          <cell r="Z86" t="str">
            <v>CEE Tier 3 Freezers</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row>
        <row r="87">
          <cell r="A87" t="str">
            <v>Certified Wood StoveRES-SFElectric Baseboard Heating</v>
          </cell>
          <cell r="B87" t="str">
            <v>Certified Wood Stove</v>
          </cell>
          <cell r="C87" t="str">
            <v>RES-HVAC/Shell</v>
          </cell>
          <cell r="D87" t="str">
            <v>RES-SF</v>
          </cell>
          <cell r="E87">
            <v>25</v>
          </cell>
          <cell r="F87">
            <v>11685.717000000001</v>
          </cell>
          <cell r="G87">
            <v>1822.5919817164115</v>
          </cell>
          <cell r="H87">
            <v>2650</v>
          </cell>
          <cell r="I87">
            <v>0.27169811320754716</v>
          </cell>
          <cell r="J87">
            <v>432.37152900000001</v>
          </cell>
          <cell r="K87">
            <v>1152.371529</v>
          </cell>
          <cell r="L87">
            <v>1930</v>
          </cell>
          <cell r="M87">
            <v>3082.371529</v>
          </cell>
          <cell r="N87">
            <v>16919.397198052578</v>
          </cell>
          <cell r="O87">
            <v>0.66</v>
          </cell>
          <cell r="P87">
            <v>5.1191656268814825</v>
          </cell>
          <cell r="Q87">
            <v>9.8613677620294923E-2</v>
          </cell>
          <cell r="R87">
            <v>0.63227071147035518</v>
          </cell>
          <cell r="S87" t="str">
            <v>RET</v>
          </cell>
          <cell r="T87" t="str">
            <v>RES-SF</v>
          </cell>
          <cell r="U87" t="str">
            <v>RES-SF</v>
          </cell>
          <cell r="V87" t="str">
            <v>Existing Homes</v>
          </cell>
          <cell r="W87" t="str">
            <v>Green Heating</v>
          </cell>
          <cell r="X87" t="str">
            <v>Electric Baseboard Heating</v>
          </cell>
          <cell r="Y87"/>
          <cell r="Z87" t="str">
            <v>Certified Wood Stove</v>
          </cell>
          <cell r="AA87">
            <v>98.348062945365655</v>
          </cell>
          <cell r="AB87">
            <v>630.56769842442509</v>
          </cell>
          <cell r="AC87">
            <v>98.348062945365655</v>
          </cell>
          <cell r="AD87">
            <v>630.56769842442509</v>
          </cell>
          <cell r="AE87">
            <v>940515.20810378972</v>
          </cell>
          <cell r="AF87">
            <v>178345.4607449547</v>
          </cell>
          <cell r="AG87">
            <v>762169.74735883507</v>
          </cell>
          <cell r="AH87">
            <v>5.2735584307849921</v>
          </cell>
          <cell r="AI87">
            <v>94216.060197269107</v>
          </cell>
          <cell r="AJ87">
            <v>9.9825359512438094</v>
          </cell>
          <cell r="AK87">
            <v>2143364.3904418191</v>
          </cell>
          <cell r="AL87">
            <v>0.4388032255728192</v>
          </cell>
          <cell r="AM87">
            <v>109.48324873894832</v>
          </cell>
          <cell r="AN87">
            <v>701.96197165264675</v>
          </cell>
          <cell r="AO87">
            <v>207.83131168431396</v>
          </cell>
          <cell r="AP87">
            <v>1332.5296700770718</v>
          </cell>
          <cell r="AQ87">
            <v>1099740.6997074317</v>
          </cell>
          <cell r="AR87">
            <v>198538.12932796878</v>
          </cell>
          <cell r="AS87">
            <v>901202.57037946291</v>
          </cell>
          <cell r="AT87">
            <v>5.5391914058520708</v>
          </cell>
          <cell r="AU87">
            <v>104883.4114761526</v>
          </cell>
          <cell r="AV87">
            <v>10.485363550149971</v>
          </cell>
          <cell r="AW87">
            <v>2509052.1444086125</v>
          </cell>
          <cell r="AX87">
            <v>0.43830922452456339</v>
          </cell>
          <cell r="AY87">
            <v>106.47091239462884</v>
          </cell>
          <cell r="AZ87">
            <v>682.6480986730337</v>
          </cell>
          <cell r="BA87">
            <v>314.3022240789428</v>
          </cell>
          <cell r="BB87">
            <v>2015.1777687501055</v>
          </cell>
          <cell r="BC87">
            <v>1125205.6108691781</v>
          </cell>
          <cell r="BD87">
            <v>193075.52541735716</v>
          </cell>
          <cell r="BE87">
            <v>932130.08545182087</v>
          </cell>
          <cell r="BF87">
            <v>5.8278003306576736</v>
          </cell>
          <cell r="BG87">
            <v>101997.63565249972</v>
          </cell>
          <cell r="BH87">
            <v>11.031683270607282</v>
          </cell>
          <cell r="BI87">
            <v>2561732.1917891237</v>
          </cell>
          <cell r="BJ87">
            <v>0.43923623807191575</v>
          </cell>
        </row>
        <row r="88">
          <cell r="A88" t="str">
            <v>Certified Wood Boiler or FurnaceRES-SFElectric Baseboard Heating</v>
          </cell>
          <cell r="B88" t="str">
            <v>Certified Wood Boiler or Furnace</v>
          </cell>
          <cell r="C88" t="str">
            <v>RES-HVAC/Shell</v>
          </cell>
          <cell r="D88" t="str">
            <v>RES-SF</v>
          </cell>
          <cell r="E88">
            <v>25</v>
          </cell>
          <cell r="F88">
            <v>15446.675999999999</v>
          </cell>
          <cell r="G88">
            <v>2409.1793273593166</v>
          </cell>
          <cell r="H88">
            <v>12398</v>
          </cell>
          <cell r="I88">
            <v>0.14518470721084045</v>
          </cell>
          <cell r="J88">
            <v>571.5270119999999</v>
          </cell>
          <cell r="K88">
            <v>2371.527012</v>
          </cell>
          <cell r="L88">
            <v>10598</v>
          </cell>
          <cell r="M88">
            <v>12969.527012</v>
          </cell>
          <cell r="N88">
            <v>22364.776302012619</v>
          </cell>
          <cell r="O88">
            <v>0.66</v>
          </cell>
          <cell r="P88">
            <v>1.6861324319946671</v>
          </cell>
          <cell r="Q88">
            <v>0.15352992527324327</v>
          </cell>
          <cell r="R88">
            <v>0.98437131062361094</v>
          </cell>
          <cell r="S88" t="str">
            <v>RET</v>
          </cell>
          <cell r="T88" t="str">
            <v>RES-SF</v>
          </cell>
          <cell r="U88" t="str">
            <v>RES-SF</v>
          </cell>
          <cell r="V88" t="str">
            <v>Existing Homes</v>
          </cell>
          <cell r="W88" t="str">
            <v>Green Heating</v>
          </cell>
          <cell r="X88" t="str">
            <v>Electric Baseboard Heating</v>
          </cell>
          <cell r="Y88"/>
          <cell r="Z88" t="str">
            <v>Certified Wood Boiler or Furnace</v>
          </cell>
          <cell r="AA88">
            <v>134.3964072819052</v>
          </cell>
          <cell r="AB88">
            <v>861.69499101716667</v>
          </cell>
          <cell r="AC88">
            <v>134.3964072819052</v>
          </cell>
          <cell r="AD88">
            <v>861.69499101716667</v>
          </cell>
          <cell r="AE88">
            <v>1304331.0588816805</v>
          </cell>
          <cell r="AF88">
            <v>739931.31543442281</v>
          </cell>
          <cell r="AG88">
            <v>564399.74344725767</v>
          </cell>
          <cell r="AH88">
            <v>1.7627731543108047</v>
          </cell>
          <cell r="AI88">
            <v>200448.43572605093</v>
          </cell>
          <cell r="AJ88">
            <v>6.5070652916657581</v>
          </cell>
          <cell r="AK88">
            <v>3000688.3725875593</v>
          </cell>
          <cell r="AL88">
            <v>0.43467727965264424</v>
          </cell>
          <cell r="AM88">
            <v>161.65158448172218</v>
          </cell>
          <cell r="AN88">
            <v>1036.4440795333867</v>
          </cell>
          <cell r="AO88">
            <v>296.04799176362735</v>
          </cell>
          <cell r="AP88">
            <v>1898.1390705505532</v>
          </cell>
          <cell r="AQ88">
            <v>1646713.2310663094</v>
          </cell>
          <cell r="AR88">
            <v>889987.10580653755</v>
          </cell>
          <cell r="AS88">
            <v>756726.12525977183</v>
          </cell>
          <cell r="AT88">
            <v>1.8502663918641833</v>
          </cell>
          <cell r="AU88">
            <v>241098.76072826702</v>
          </cell>
          <cell r="AV88">
            <v>6.8300360652714236</v>
          </cell>
          <cell r="AW88">
            <v>3790844.4023342589</v>
          </cell>
          <cell r="AX88">
            <v>0.43439219769936366</v>
          </cell>
          <cell r="AY88">
            <v>169.25106774077349</v>
          </cell>
          <cell r="AZ88">
            <v>1085.1688690652047</v>
          </cell>
          <cell r="BA88">
            <v>465.29905950440093</v>
          </cell>
          <cell r="BB88">
            <v>2983.3079396157582</v>
          </cell>
          <cell r="BC88">
            <v>1812708.044513124</v>
          </cell>
          <cell r="BD88">
            <v>931826.73350355553</v>
          </cell>
          <cell r="BE88">
            <v>880881.31100956851</v>
          </cell>
          <cell r="BF88">
            <v>1.9453273654186349</v>
          </cell>
          <cell r="BG88">
            <v>252433.17481277388</v>
          </cell>
          <cell r="BH88">
            <v>7.180942227017443</v>
          </cell>
          <cell r="BI88">
            <v>4162540.5517643318</v>
          </cell>
          <cell r="BJ88">
            <v>0.43548117356953814</v>
          </cell>
        </row>
        <row r="89">
          <cell r="A89" t="str">
            <v>Certified Pellet StoveRES-SFElectric Baseboard Heating</v>
          </cell>
          <cell r="B89" t="str">
            <v>Certified Pellet Stove</v>
          </cell>
          <cell r="C89" t="str">
            <v>RES-HVAC/Shell</v>
          </cell>
          <cell r="D89" t="str">
            <v>RES-SF</v>
          </cell>
          <cell r="E89">
            <v>25</v>
          </cell>
          <cell r="F89">
            <v>10025.120999999999</v>
          </cell>
          <cell r="G89">
            <v>1563.5929870915761</v>
          </cell>
          <cell r="H89">
            <v>4200</v>
          </cell>
          <cell r="I89">
            <v>0.17142857142857143</v>
          </cell>
          <cell r="J89">
            <v>370.92947699999996</v>
          </cell>
          <cell r="K89">
            <v>1090.9294769999999</v>
          </cell>
          <cell r="L89">
            <v>3480</v>
          </cell>
          <cell r="M89">
            <v>4570.9294769999997</v>
          </cell>
          <cell r="N89">
            <v>14515.070333941685</v>
          </cell>
          <cell r="O89">
            <v>0.66</v>
          </cell>
          <cell r="P89">
            <v>3.0480946169831964</v>
          </cell>
          <cell r="Q89">
            <v>0.10881958202798749</v>
          </cell>
          <cell r="R89">
            <v>0.69770681117547539</v>
          </cell>
          <cell r="S89" t="str">
            <v>RET</v>
          </cell>
          <cell r="T89" t="str">
            <v>RES-SF</v>
          </cell>
          <cell r="U89" t="str">
            <v>RES-SF</v>
          </cell>
          <cell r="V89" t="str">
            <v>Existing Homes</v>
          </cell>
          <cell r="W89" t="str">
            <v>Green Heating</v>
          </cell>
          <cell r="X89" t="str">
            <v>Electric Baseboard Heating</v>
          </cell>
          <cell r="Y89"/>
          <cell r="Z89" t="str">
            <v>Certified Pellet Stove</v>
          </cell>
          <cell r="AA89">
            <v>107.78178393835704</v>
          </cell>
          <cell r="AB89">
            <v>691.05287277334264</v>
          </cell>
          <cell r="AC89">
            <v>107.78178393835704</v>
          </cell>
          <cell r="AD89">
            <v>691.05287277334264</v>
          </cell>
          <cell r="AE89">
            <v>1000554.6120368546</v>
          </cell>
          <cell r="AF89">
            <v>328255.75901155517</v>
          </cell>
          <cell r="AG89">
            <v>672298.8530252995</v>
          </cell>
          <cell r="AH89">
            <v>3.0480946169831964</v>
          </cell>
          <cell r="AI89">
            <v>113939.52238550782</v>
          </cell>
          <cell r="AJ89">
            <v>8.7814534508187219</v>
          </cell>
          <cell r="AK89">
            <v>2359645.8024446876</v>
          </cell>
          <cell r="AL89">
            <v>0.42402745827371208</v>
          </cell>
          <cell r="AM89">
            <v>127.68539761798051</v>
          </cell>
          <cell r="AN89">
            <v>818.66673208505256</v>
          </cell>
          <cell r="AO89">
            <v>235.46718155633755</v>
          </cell>
          <cell r="AP89">
            <v>1509.7196048583951</v>
          </cell>
          <cell r="AQ89">
            <v>1246829.1512120026</v>
          </cell>
          <cell r="AR89">
            <v>388873.38452065067</v>
          </cell>
          <cell r="AS89">
            <v>857955.76669135201</v>
          </cell>
          <cell r="AT89">
            <v>3.2062599314913802</v>
          </cell>
          <cell r="AU89">
            <v>134980.26000865732</v>
          </cell>
          <cell r="AV89">
            <v>9.2371221623964406</v>
          </cell>
          <cell r="AW89">
            <v>2938854.3150903941</v>
          </cell>
          <cell r="AX89">
            <v>0.42425687616082197</v>
          </cell>
          <cell r="AY89">
            <v>129.25524248638408</v>
          </cell>
          <cell r="AZ89">
            <v>828.73193760010702</v>
          </cell>
          <cell r="BA89">
            <v>364.72242404272157</v>
          </cell>
          <cell r="BB89">
            <v>2338.451542458502</v>
          </cell>
          <cell r="BC89">
            <v>1329806.3329986681</v>
          </cell>
          <cell r="BD89">
            <v>393654.4393517985</v>
          </cell>
          <cell r="BE89">
            <v>936151.89364686958</v>
          </cell>
          <cell r="BF89">
            <v>3.3781057700971475</v>
          </cell>
          <cell r="BG89">
            <v>136639.79251952705</v>
          </cell>
          <cell r="BH89">
            <v>9.7322039830280538</v>
          </cell>
          <cell r="BI89">
            <v>3122747.2593849702</v>
          </cell>
          <cell r="BJ89">
            <v>0.42584500843035739</v>
          </cell>
        </row>
        <row r="90">
          <cell r="A90" t="str">
            <v>Certified Pellet Boiler or Furnace Supplemented by Baseboard Heat (Whole Home)RES-SFElectric Baseboard Heating</v>
          </cell>
          <cell r="B90" t="str">
            <v>Certified Pellet Boiler or Furnace Supplemented by Baseboard Heat (Whole Home)</v>
          </cell>
          <cell r="C90" t="str">
            <v>RES-HVAC/Shell</v>
          </cell>
          <cell r="D90" t="str">
            <v>RES-SF</v>
          </cell>
          <cell r="E90">
            <v>25</v>
          </cell>
          <cell r="F90">
            <v>15403.035</v>
          </cell>
          <cell r="G90">
            <v>2402.3727500073164</v>
          </cell>
          <cell r="H90">
            <v>6662</v>
          </cell>
          <cell r="I90">
            <v>0.27018913239267489</v>
          </cell>
          <cell r="J90">
            <v>569.91229499999997</v>
          </cell>
          <cell r="K90">
            <v>2369.9122950000001</v>
          </cell>
          <cell r="L90">
            <v>4862</v>
          </cell>
          <cell r="M90">
            <v>7231.9122950000001</v>
          </cell>
          <cell r="N90">
            <v>22301.589814343934</v>
          </cell>
          <cell r="O90">
            <v>0.66</v>
          </cell>
          <cell r="P90">
            <v>2.9634681429216641</v>
          </cell>
          <cell r="Q90">
            <v>0.15386008634012713</v>
          </cell>
          <cell r="R90">
            <v>0.98648816882924706</v>
          </cell>
          <cell r="S90" t="str">
            <v>RET</v>
          </cell>
          <cell r="T90" t="str">
            <v>RES-SF</v>
          </cell>
          <cell r="U90" t="str">
            <v>RES-SF</v>
          </cell>
          <cell r="V90" t="str">
            <v>Existing Homes</v>
          </cell>
          <cell r="W90" t="str">
            <v>Green Heating</v>
          </cell>
          <cell r="X90" t="str">
            <v>Electric Baseboard Heating</v>
          </cell>
          <cell r="Y90"/>
          <cell r="Z90" t="str">
            <v>Certified Pellet Boiler or Furnace Supplemented by Baseboard Heat (Whole Home)</v>
          </cell>
          <cell r="AA90">
            <v>164.62886352999135</v>
          </cell>
          <cell r="AB90">
            <v>1055.5331794181222</v>
          </cell>
          <cell r="AC90">
            <v>164.62886352999135</v>
          </cell>
          <cell r="AD90">
            <v>1055.5331794181222</v>
          </cell>
          <cell r="AE90">
            <v>1528274.6551451231</v>
          </cell>
          <cell r="AF90">
            <v>515704.76935797493</v>
          </cell>
          <cell r="AG90">
            <v>1012569.8857871483</v>
          </cell>
          <cell r="AH90">
            <v>2.9634681429216641</v>
          </cell>
          <cell r="AI90">
            <v>246067.31230324419</v>
          </cell>
          <cell r="AJ90">
            <v>6.2107991542644818</v>
          </cell>
          <cell r="AK90">
            <v>3676220.8985507316</v>
          </cell>
          <cell r="AL90">
            <v>0.41571893999830412</v>
          </cell>
          <cell r="AM90">
            <v>191.78033441861672</v>
          </cell>
          <cell r="AN90">
            <v>1229.6173453318856</v>
          </cell>
          <cell r="AO90">
            <v>356.4091979486081</v>
          </cell>
          <cell r="AP90">
            <v>2285.1505247500081</v>
          </cell>
          <cell r="AQ90">
            <v>1872706.7937535692</v>
          </cell>
          <cell r="AR90">
            <v>600757.55252195196</v>
          </cell>
          <cell r="AS90">
            <v>1271949.2412316173</v>
          </cell>
          <cell r="AT90">
            <v>3.1172421984410086</v>
          </cell>
          <cell r="AU90">
            <v>286650.04684557853</v>
          </cell>
          <cell r="AV90">
            <v>6.5330768801946739</v>
          </cell>
          <cell r="AW90">
            <v>4498000.0835982244</v>
          </cell>
          <cell r="AX90">
            <v>0.41634209847668052</v>
          </cell>
          <cell r="AY90">
            <v>191.23310373539212</v>
          </cell>
          <cell r="AZ90">
            <v>1226.1087252117329</v>
          </cell>
          <cell r="BA90">
            <v>547.64230168400024</v>
          </cell>
          <cell r="BB90">
            <v>3511.2592499617413</v>
          </cell>
          <cell r="BC90">
            <v>1967448.186506666</v>
          </cell>
          <cell r="BD90">
            <v>599043.33627076261</v>
          </cell>
          <cell r="BE90">
            <v>1368404.8502359034</v>
          </cell>
          <cell r="BF90">
            <v>3.2843169556891554</v>
          </cell>
          <cell r="BG90">
            <v>285832.11261130369</v>
          </cell>
          <cell r="BH90">
            <v>6.8832300490398435</v>
          </cell>
          <cell r="BI90">
            <v>4703777.4739862047</v>
          </cell>
          <cell r="BJ90">
            <v>0.41826982619553149</v>
          </cell>
        </row>
        <row r="91">
          <cell r="A91" t="str">
            <v>Advanced Automatic Pellet Combo BoilerRES-SFElectric Baseboard Heating and Electric DHW</v>
          </cell>
          <cell r="B91" t="str">
            <v>Advanced Automatic Pellet Combo Boiler</v>
          </cell>
          <cell r="C91" t="str">
            <v>RES-HVAC/Shell</v>
          </cell>
          <cell r="D91" t="str">
            <v>RES-SF</v>
          </cell>
          <cell r="E91">
            <v>25</v>
          </cell>
          <cell r="F91">
            <v>24848.513999999999</v>
          </cell>
          <cell r="G91">
            <v>3875.5604276543745</v>
          </cell>
          <cell r="H91">
            <v>6949</v>
          </cell>
          <cell r="I91">
            <v>0.43171679378327815</v>
          </cell>
          <cell r="J91">
            <v>919.39501799999994</v>
          </cell>
          <cell r="K91">
            <v>3919.3950180000002</v>
          </cell>
          <cell r="L91">
            <v>3949</v>
          </cell>
          <cell r="M91">
            <v>7868.3950180000002</v>
          </cell>
          <cell r="N91">
            <v>35977.413978737481</v>
          </cell>
          <cell r="O91">
            <v>0.66</v>
          </cell>
          <cell r="P91">
            <v>4.3127925968715299</v>
          </cell>
          <cell r="Q91">
            <v>0.15773156567833393</v>
          </cell>
          <cell r="R91">
            <v>1.0113105165469336</v>
          </cell>
          <cell r="S91" t="str">
            <v>RET</v>
          </cell>
          <cell r="T91" t="str">
            <v>RES-SF</v>
          </cell>
          <cell r="U91" t="str">
            <v>RES-SF</v>
          </cell>
          <cell r="V91" t="str">
            <v>Existing Homes</v>
          </cell>
          <cell r="W91" t="str">
            <v>Green Heating</v>
          </cell>
          <cell r="X91" t="str">
            <v>Electric Baseboard Heating and Electric DHW</v>
          </cell>
          <cell r="Y91"/>
          <cell r="Z91" t="str">
            <v>Advanced Automatic Pellet Combo Boiler</v>
          </cell>
          <cell r="AA91">
            <v>271.1455476323801</v>
          </cell>
          <cell r="AB91">
            <v>1738.4747476273192</v>
          </cell>
          <cell r="AC91">
            <v>271.1455476323801</v>
          </cell>
          <cell r="AD91">
            <v>1738.4747476273192</v>
          </cell>
          <cell r="AE91">
            <v>2517085.1539439834</v>
          </cell>
          <cell r="AF91">
            <v>583632.32114845025</v>
          </cell>
          <cell r="AG91">
            <v>1933452.8327955331</v>
          </cell>
          <cell r="AH91">
            <v>4.3127925968715299</v>
          </cell>
          <cell r="AI91">
            <v>415473.2482356113</v>
          </cell>
          <cell r="AJ91">
            <v>6.0583567404959995</v>
          </cell>
          <cell r="AK91">
            <v>6064973.9048249796</v>
          </cell>
          <cell r="AL91">
            <v>0.41501994789153512</v>
          </cell>
          <cell r="AM91">
            <v>309.31841834979599</v>
          </cell>
          <cell r="AN91">
            <v>1983.2236375358655</v>
          </cell>
          <cell r="AO91">
            <v>580.46396598217621</v>
          </cell>
          <cell r="AP91">
            <v>3721.6983851631849</v>
          </cell>
          <cell r="AQ91">
            <v>3020448.9174179942</v>
          </cell>
          <cell r="AR91">
            <v>665798.23291149712</v>
          </cell>
          <cell r="AS91">
            <v>2354650.6845064973</v>
          </cell>
          <cell r="AT91">
            <v>4.5365829587888005</v>
          </cell>
          <cell r="AU91">
            <v>473965.10521032225</v>
          </cell>
          <cell r="AV91">
            <v>6.3727242453379951</v>
          </cell>
          <cell r="AW91">
            <v>7266361.9191728681</v>
          </cell>
          <cell r="AX91">
            <v>0.41567554038951759</v>
          </cell>
          <cell r="AY91">
            <v>302.23869894462268</v>
          </cell>
          <cell r="AZ91">
            <v>1937.8313620083761</v>
          </cell>
          <cell r="BA91">
            <v>882.70266492679889</v>
          </cell>
          <cell r="BB91">
            <v>5659.5297471715612</v>
          </cell>
          <cell r="BC91">
            <v>3109498.1387402974</v>
          </cell>
          <cell r="BD91">
            <v>650559.3580503721</v>
          </cell>
          <cell r="BE91">
            <v>2458938.7806899254</v>
          </cell>
          <cell r="BF91">
            <v>4.7797300895939649</v>
          </cell>
          <cell r="BG91">
            <v>463116.93143963558</v>
          </cell>
          <cell r="BH91">
            <v>6.7142829977607956</v>
          </cell>
          <cell r="BI91">
            <v>7445558.9456527689</v>
          </cell>
          <cell r="BJ91">
            <v>0.41763125662390155</v>
          </cell>
        </row>
        <row r="92">
          <cell r="A92" t="str">
            <v xml:space="preserve">Ground Source Heat PumpRES-SFElectric Baseboard Heating </v>
          </cell>
          <cell r="B92" t="str">
            <v>Ground Source Heat Pump</v>
          </cell>
          <cell r="C92" t="str">
            <v>RES-HVAC/Shell</v>
          </cell>
          <cell r="D92" t="str">
            <v>RES-SF</v>
          </cell>
          <cell r="E92">
            <v>15</v>
          </cell>
          <cell r="F92">
            <v>16035.27</v>
          </cell>
          <cell r="G92">
            <v>4532.8320034802127</v>
          </cell>
          <cell r="H92">
            <v>23000</v>
          </cell>
          <cell r="I92">
            <v>0.13043478260869565</v>
          </cell>
          <cell r="J92">
            <v>593.30498999999998</v>
          </cell>
          <cell r="K92">
            <v>3593.3049900000001</v>
          </cell>
          <cell r="L92">
            <v>20000</v>
          </cell>
          <cell r="M92">
            <v>23593.304990000001</v>
          </cell>
          <cell r="N92">
            <v>18806.521544733576</v>
          </cell>
          <cell r="O92">
            <v>0.66</v>
          </cell>
          <cell r="P92">
            <v>0.78691841864424383</v>
          </cell>
          <cell r="Q92">
            <v>0.22408758879644683</v>
          </cell>
          <cell r="R92">
            <v>0.79272847245191003</v>
          </cell>
          <cell r="S92" t="str">
            <v>RET</v>
          </cell>
          <cell r="T92" t="str">
            <v>RES-SF</v>
          </cell>
          <cell r="U92" t="str">
            <v>RES-SF</v>
          </cell>
          <cell r="V92" t="str">
            <v>Existing Homes</v>
          </cell>
          <cell r="W92" t="str">
            <v>Green Heating</v>
          </cell>
          <cell r="X92" t="str">
            <v xml:space="preserve">Electric Baseboard Heating </v>
          </cell>
          <cell r="Y92"/>
          <cell r="Z92" t="str">
            <v>Ground Source Heat Pump</v>
          </cell>
          <cell r="AA92">
            <v>266.13421019917718</v>
          </cell>
          <cell r="AB92">
            <v>941.4718907526327</v>
          </cell>
          <cell r="AC92">
            <v>266.13421019917718</v>
          </cell>
          <cell r="AD92">
            <v>941.4718907526327</v>
          </cell>
          <cell r="AE92">
            <v>1104179.1873289593</v>
          </cell>
          <cell r="AF92">
            <v>1403168.5638154382</v>
          </cell>
          <cell r="AG92">
            <v>-298989.37648647884</v>
          </cell>
          <cell r="AH92">
            <v>0.78691841864424383</v>
          </cell>
          <cell r="AI92">
            <v>319654.79684604431</v>
          </cell>
          <cell r="AJ92">
            <v>3.4542863058012121</v>
          </cell>
          <cell r="AK92">
            <v>2259912.5323739019</v>
          </cell>
          <cell r="AL92">
            <v>0.48859377144525395</v>
          </cell>
          <cell r="AM92">
            <v>266.28232036772789</v>
          </cell>
          <cell r="AN92">
            <v>941.99584278540897</v>
          </cell>
          <cell r="AO92">
            <v>532.41653056690507</v>
          </cell>
          <cell r="AP92">
            <v>1883.4677335380416</v>
          </cell>
          <cell r="AQ92">
            <v>1182336.4127148683</v>
          </cell>
          <cell r="AR92">
            <v>1403949.4612894466</v>
          </cell>
          <cell r="AS92">
            <v>-221613.04857457825</v>
          </cell>
          <cell r="AT92">
            <v>0.84215026631297718</v>
          </cell>
          <cell r="AU92">
            <v>319832.69252433191</v>
          </cell>
          <cell r="AV92">
            <v>3.6967340748786013</v>
          </cell>
          <cell r="AW92">
            <v>2369621.6255057207</v>
          </cell>
          <cell r="AX92">
            <v>0.49895578263999679</v>
          </cell>
          <cell r="AY92">
            <v>249.71963425526866</v>
          </cell>
          <cell r="AZ92">
            <v>883.40396390381306</v>
          </cell>
          <cell r="BA92">
            <v>782.13616482217378</v>
          </cell>
          <cell r="BB92">
            <v>2766.8716974418548</v>
          </cell>
          <cell r="BC92">
            <v>1189935.1165637672</v>
          </cell>
          <cell r="BD92">
            <v>1316624.1960860288</v>
          </cell>
          <cell r="BE92">
            <v>-126689.07952226163</v>
          </cell>
          <cell r="BF92">
            <v>0.9037773421612072</v>
          </cell>
          <cell r="BG92">
            <v>299939.18818852847</v>
          </cell>
          <cell r="BH92">
            <v>3.9672545750034729</v>
          </cell>
          <cell r="BI92">
            <v>2329619.2880420359</v>
          </cell>
          <cell r="BJ92">
            <v>0.51078522687020944</v>
          </cell>
        </row>
        <row r="93">
          <cell r="A93" t="str">
            <v xml:space="preserve">ENERGY STAR® Air Source Heat PumpRES-SFElectric Baseboard Heating </v>
          </cell>
          <cell r="B93" t="str">
            <v>ENERGY STAR® Air Source Heat Pump</v>
          </cell>
          <cell r="C93" t="str">
            <v>RES-HVAC/Shell</v>
          </cell>
          <cell r="D93" t="str">
            <v>RES-SF</v>
          </cell>
          <cell r="E93">
            <v>12</v>
          </cell>
          <cell r="F93">
            <v>7918.0439999999999</v>
          </cell>
          <cell r="G93">
            <v>2238.2637303995798</v>
          </cell>
          <cell r="H93">
            <v>9000</v>
          </cell>
          <cell r="I93">
            <v>0.2</v>
          </cell>
          <cell r="J93">
            <v>292.96762799999999</v>
          </cell>
          <cell r="K93">
            <v>2092.9676279999999</v>
          </cell>
          <cell r="L93">
            <v>7200</v>
          </cell>
          <cell r="M93">
            <v>9292.9676280000003</v>
          </cell>
          <cell r="N93">
            <v>7693.5740599776345</v>
          </cell>
          <cell r="O93">
            <v>0.66</v>
          </cell>
          <cell r="P93">
            <v>0.81466151962264588</v>
          </cell>
          <cell r="Q93">
            <v>0.26432887061501553</v>
          </cell>
          <cell r="R93">
            <v>0.93508535190638986</v>
          </cell>
          <cell r="S93" t="str">
            <v>RET</v>
          </cell>
          <cell r="T93" t="str">
            <v>RES-SF</v>
          </cell>
          <cell r="U93" t="str">
            <v>RES-SF</v>
          </cell>
          <cell r="V93" t="str">
            <v>Existing Homes</v>
          </cell>
          <cell r="W93" t="str">
            <v>Green Heating</v>
          </cell>
          <cell r="X93" t="str">
            <v xml:space="preserve">Electric Baseboard Heating </v>
          </cell>
          <cell r="Y93"/>
          <cell r="Z93" t="str">
            <v>ENERGY STAR® Air Source Heat Pump</v>
          </cell>
          <cell r="AA93">
            <v>118.49918967657649</v>
          </cell>
          <cell r="AB93">
            <v>419.20073362220558</v>
          </cell>
          <cell r="AC93">
            <v>118.49918967657649</v>
          </cell>
          <cell r="AD93">
            <v>419.20073362220558</v>
          </cell>
          <cell r="AE93">
            <v>407316.74263484712</v>
          </cell>
          <cell r="AF93">
            <v>499982.79386452131</v>
          </cell>
          <cell r="AG93">
            <v>-92666.051229674194</v>
          </cell>
          <cell r="AH93">
            <v>0.81466151962264599</v>
          </cell>
          <cell r="AI93">
            <v>167889.17648385389</v>
          </cell>
          <cell r="AJ93">
            <v>2.4261048339469298</v>
          </cell>
          <cell r="AK93">
            <v>870759.68696916802</v>
          </cell>
          <cell r="AL93">
            <v>0.46777170409965185</v>
          </cell>
          <cell r="AM93">
            <v>157.60658094625637</v>
          </cell>
          <cell r="AN93">
            <v>557.54638100633258</v>
          </cell>
          <cell r="AO93">
            <v>276.10577062283284</v>
          </cell>
          <cell r="AP93">
            <v>976.74711462853816</v>
          </cell>
          <cell r="AQ93">
            <v>584560.76346524071</v>
          </cell>
          <cell r="AR93">
            <v>664988.33357440622</v>
          </cell>
          <cell r="AS93">
            <v>-80427.570109165506</v>
          </cell>
          <cell r="AT93">
            <v>0.87905416373719525</v>
          </cell>
          <cell r="AU93">
            <v>223296.37152559549</v>
          </cell>
          <cell r="AV93">
            <v>2.6178695133800463</v>
          </cell>
          <cell r="AW93">
            <v>1210353.7103992465</v>
          </cell>
          <cell r="AX93">
            <v>0.48296688682221484</v>
          </cell>
          <cell r="AY93">
            <v>148.91314351692188</v>
          </cell>
          <cell r="AZ93">
            <v>526.79262346569249</v>
          </cell>
          <cell r="BA93">
            <v>425.01891413975471</v>
          </cell>
          <cell r="BB93">
            <v>1503.5397380942306</v>
          </cell>
          <cell r="BC93">
            <v>597238.73401831416</v>
          </cell>
          <cell r="BD93">
            <v>676857.56855475414</v>
          </cell>
          <cell r="BE93">
            <v>-79618.834536439972</v>
          </cell>
          <cell r="BF93">
            <v>0.88236988365743707</v>
          </cell>
          <cell r="BG93">
            <v>225691.48186550423</v>
          </cell>
          <cell r="BH93">
            <v>2.6462617422762333</v>
          </cell>
          <cell r="BI93">
            <v>1210403.3175258955</v>
          </cell>
          <cell r="BJ93">
            <v>0.49342126328527414</v>
          </cell>
        </row>
        <row r="94">
          <cell r="A94" t="str">
            <v>ENERGY STAR® Air to Water Heat PumpRES-SFStandard Air to Water Heat pump</v>
          </cell>
          <cell r="B94" t="str">
            <v>ENERGY STAR® Air to Water Heat Pump</v>
          </cell>
          <cell r="C94" t="str">
            <v>RES-HVAC/Shell</v>
          </cell>
          <cell r="D94" t="str">
            <v>RES-SF</v>
          </cell>
          <cell r="E94">
            <v>15</v>
          </cell>
          <cell r="F94">
            <v>665.1561127752127</v>
          </cell>
          <cell r="G94">
            <v>188.02557832191022</v>
          </cell>
          <cell r="H94">
            <v>4500</v>
          </cell>
          <cell r="I94">
            <v>0.4</v>
          </cell>
          <cell r="J94">
            <v>24.610776172682868</v>
          </cell>
          <cell r="K94">
            <v>1824.6107761726828</v>
          </cell>
          <cell r="L94">
            <v>2700</v>
          </cell>
          <cell r="M94">
            <v>4524.6107761726826</v>
          </cell>
          <cell r="N94">
            <v>780.10989309929118</v>
          </cell>
          <cell r="O94">
            <v>0.66</v>
          </cell>
          <cell r="P94">
            <v>0.17193303835751719</v>
          </cell>
          <cell r="Q94">
            <v>2.7431316365114786</v>
          </cell>
          <cell r="R94">
            <v>9.7040561845731865</v>
          </cell>
          <cell r="S94" t="str">
            <v>RET</v>
          </cell>
          <cell r="T94" t="str">
            <v>RES-SF</v>
          </cell>
          <cell r="U94" t="str">
            <v>RES-SF</v>
          </cell>
          <cell r="V94" t="str">
            <v>Existing Homes</v>
          </cell>
          <cell r="W94" t="str">
            <v>Green Heating</v>
          </cell>
          <cell r="X94" t="str">
            <v>Standard Air to Water Heat pump</v>
          </cell>
          <cell r="Y94"/>
          <cell r="Z94" t="str">
            <v>ENERGY STAR® Air to Water Heat Pump</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row>
        <row r="95">
          <cell r="A95" t="str">
            <v>Solar DHWRES-SFAverage Existing Electric DHW System</v>
          </cell>
          <cell r="B95" t="str">
            <v>Solar DHW</v>
          </cell>
          <cell r="C95" t="str">
            <v>RES-Water Heat</v>
          </cell>
          <cell r="D95" t="str">
            <v>RES-SF</v>
          </cell>
          <cell r="E95">
            <v>15</v>
          </cell>
          <cell r="F95">
            <v>1815.254109</v>
          </cell>
          <cell r="G95">
            <v>442.04257725430972</v>
          </cell>
          <cell r="H95">
            <v>7042</v>
          </cell>
          <cell r="I95">
            <v>0.17750639023004827</v>
          </cell>
          <cell r="J95">
            <v>67.164402033000002</v>
          </cell>
          <cell r="K95">
            <v>1317.164402033</v>
          </cell>
          <cell r="L95">
            <v>5792</v>
          </cell>
          <cell r="M95">
            <v>7109.1644020330004</v>
          </cell>
          <cell r="N95">
            <v>2017.6107425781245</v>
          </cell>
          <cell r="O95">
            <v>0.65</v>
          </cell>
          <cell r="P95">
            <v>0.28236775420255716</v>
          </cell>
          <cell r="Q95">
            <v>0.72560882550961903</v>
          </cell>
          <cell r="R95">
            <v>2.979722926724381</v>
          </cell>
          <cell r="S95" t="str">
            <v>RET</v>
          </cell>
          <cell r="T95" t="str">
            <v>RES-SF</v>
          </cell>
          <cell r="U95" t="str">
            <v>RES-SF</v>
          </cell>
          <cell r="V95" t="str">
            <v>Existing Homes</v>
          </cell>
          <cell r="W95" t="str">
            <v>Solar</v>
          </cell>
          <cell r="X95" t="str">
            <v>Average Existing Electric DHW System</v>
          </cell>
          <cell r="Y95"/>
          <cell r="Z95" t="str">
            <v>Solar DHW</v>
          </cell>
          <cell r="AA95">
            <v>203.36192058815402</v>
          </cell>
          <cell r="AB95">
            <v>835.10860934421271</v>
          </cell>
          <cell r="AC95">
            <v>203.36192058815402</v>
          </cell>
          <cell r="AD95">
            <v>835.10860934421271</v>
          </cell>
          <cell r="AE95">
            <v>928202.88524815114</v>
          </cell>
          <cell r="AF95">
            <v>3287212.7621991239</v>
          </cell>
          <cell r="AG95">
            <v>-2359009.8769509727</v>
          </cell>
          <cell r="AH95">
            <v>0.28236775420255716</v>
          </cell>
          <cell r="AI95">
            <v>932249.50338342378</v>
          </cell>
          <cell r="AJ95">
            <v>0.99565929708668521</v>
          </cell>
          <cell r="AK95">
            <v>2653305.6020319955</v>
          </cell>
          <cell r="AL95">
            <v>0.34982886424289023</v>
          </cell>
          <cell r="AM95">
            <v>176.01759513178897</v>
          </cell>
          <cell r="AN95">
            <v>722.81874927957108</v>
          </cell>
          <cell r="AO95">
            <v>379.37951571994296</v>
          </cell>
          <cell r="AP95">
            <v>1557.9273586237837</v>
          </cell>
          <cell r="AQ95">
            <v>857745.68667799619</v>
          </cell>
          <cell r="AR95">
            <v>2845209.5820859359</v>
          </cell>
          <cell r="AS95">
            <v>-1987463.8954079398</v>
          </cell>
          <cell r="AT95">
            <v>0.3014701244079</v>
          </cell>
          <cell r="AU95">
            <v>806897.94418627908</v>
          </cell>
          <cell r="AV95">
            <v>1.0630163242552251</v>
          </cell>
          <cell r="AW95">
            <v>2379756.1305278037</v>
          </cell>
          <cell r="AX95">
            <v>0.3604342796619911</v>
          </cell>
          <cell r="AY95">
            <v>159.73124711979244</v>
          </cell>
          <cell r="AZ95">
            <v>655.93863032584318</v>
          </cell>
          <cell r="BA95">
            <v>539.11076283973534</v>
          </cell>
          <cell r="BB95">
            <v>2213.8659889496266</v>
          </cell>
          <cell r="BC95">
            <v>833650.65714560472</v>
          </cell>
          <cell r="BD95">
            <v>2581951.3925496899</v>
          </cell>
          <cell r="BE95">
            <v>-1748300.7354040851</v>
          </cell>
          <cell r="BF95">
            <v>0.3228762011365251</v>
          </cell>
          <cell r="BG95">
            <v>732238.24485711276</v>
          </cell>
          <cell r="BH95">
            <v>1.1384964702414326</v>
          </cell>
          <cell r="BI95">
            <v>2239301.4221766228</v>
          </cell>
          <cell r="BJ95">
            <v>0.37228157357006819</v>
          </cell>
        </row>
        <row r="96">
          <cell r="A96" t="str">
            <v xml:space="preserve">Solar Space and Water Heat (Supplement Electricity)RES-SFAverage Existing Electric DHW and Baseboard Heating System </v>
          </cell>
          <cell r="B96" t="str">
            <v>Solar Space and Water Heat (Supplement Electricity)</v>
          </cell>
          <cell r="C96" t="str">
            <v>RES-Package</v>
          </cell>
          <cell r="D96" t="str">
            <v>RES-SF</v>
          </cell>
          <cell r="E96">
            <v>20</v>
          </cell>
          <cell r="F96">
            <v>7637.0131059319438</v>
          </cell>
          <cell r="G96">
            <v>0</v>
          </cell>
          <cell r="H96">
            <v>19000</v>
          </cell>
          <cell r="I96">
            <v>6.5789473684210523E-2</v>
          </cell>
          <cell r="J96">
            <v>282.56948491948191</v>
          </cell>
          <cell r="K96">
            <v>1532.569484919482</v>
          </cell>
          <cell r="L96">
            <v>17750</v>
          </cell>
          <cell r="M96">
            <v>19282.569484919481</v>
          </cell>
          <cell r="N96">
            <v>7110.9696392390488</v>
          </cell>
          <cell r="O96">
            <v>0.65</v>
          </cell>
          <cell r="P96">
            <v>0.36588995382318629</v>
          </cell>
          <cell r="Q96">
            <v>0.20067655556713396</v>
          </cell>
          <cell r="R96">
            <v>0</v>
          </cell>
          <cell r="S96" t="str">
            <v>RET</v>
          </cell>
          <cell r="T96" t="str">
            <v>RES-SF</v>
          </cell>
          <cell r="U96" t="str">
            <v>RES-SF</v>
          </cell>
          <cell r="V96" t="str">
            <v>Existing Homes</v>
          </cell>
          <cell r="W96" t="str">
            <v>Solar</v>
          </cell>
          <cell r="X96" t="str">
            <v xml:space="preserve">Average Existing Electric DHW and Baseboard Heating System </v>
          </cell>
          <cell r="Y96"/>
          <cell r="Z96" t="str">
            <v>Solar Space and Water Heat (Supplement Electricity)</v>
          </cell>
          <cell r="AA96">
            <v>0</v>
          </cell>
          <cell r="AB96">
            <v>895.48608073932724</v>
          </cell>
          <cell r="AC96">
            <v>0</v>
          </cell>
          <cell r="AD96">
            <v>895.48608073932724</v>
          </cell>
          <cell r="AE96">
            <v>833804.29549773107</v>
          </cell>
          <cell r="AF96">
            <v>2278838.9973140969</v>
          </cell>
          <cell r="AG96">
            <v>-1445034.7018163658</v>
          </cell>
          <cell r="AH96">
            <v>0.36588995382318629</v>
          </cell>
          <cell r="AI96">
            <v>276466.24960166245</v>
          </cell>
          <cell r="AJ96">
            <v>3.015935206192768</v>
          </cell>
          <cell r="AK96">
            <v>2669562.5673452653</v>
          </cell>
          <cell r="AL96">
            <v>0.31233742400235409</v>
          </cell>
          <cell r="AM96">
            <v>0</v>
          </cell>
          <cell r="AN96">
            <v>696.27082282827553</v>
          </cell>
          <cell r="AO96">
            <v>0</v>
          </cell>
          <cell r="AP96">
            <v>1591.7569035676029</v>
          </cell>
          <cell r="AQ96">
            <v>677886.52498123702</v>
          </cell>
          <cell r="AR96">
            <v>1771874.6699480277</v>
          </cell>
          <cell r="AS96">
            <v>-1093988.1449667907</v>
          </cell>
          <cell r="AT96">
            <v>0.38258153157137276</v>
          </cell>
          <cell r="AU96">
            <v>214961.89302626537</v>
          </cell>
          <cell r="AV96">
            <v>3.1535195165889642</v>
          </cell>
          <cell r="AW96">
            <v>2179622.9083623518</v>
          </cell>
          <cell r="AX96">
            <v>0.31101091954046467</v>
          </cell>
          <cell r="AY96">
            <v>0</v>
          </cell>
          <cell r="AZ96">
            <v>639.12718844018548</v>
          </cell>
          <cell r="BA96">
            <v>0</v>
          </cell>
          <cell r="BB96">
            <v>2230.8840920077882</v>
          </cell>
          <cell r="BC96">
            <v>653187.20106569841</v>
          </cell>
          <cell r="BD96">
            <v>1626455.1650637914</v>
          </cell>
          <cell r="BE96">
            <v>-973267.96399809304</v>
          </cell>
          <cell r="BF96">
            <v>0.40160172570147645</v>
          </cell>
          <cell r="BG96">
            <v>197319.75806997379</v>
          </cell>
          <cell r="BH96">
            <v>3.3102980028693545</v>
          </cell>
          <cell r="BI96">
            <v>2101485.8008875907</v>
          </cell>
          <cell r="BJ96">
            <v>0.31082161049568646</v>
          </cell>
        </row>
        <row r="97">
          <cell r="A97" t="str">
            <v xml:space="preserve">Solar Space Heating (Displacing Electricity)RES-SFAverage Existing Electric Baseboard Heating System </v>
          </cell>
          <cell r="B97" t="str">
            <v>Solar Space Heating (Displacing Electricity)</v>
          </cell>
          <cell r="C97" t="str">
            <v>RES-HVAC/Shell</v>
          </cell>
          <cell r="D97" t="str">
            <v>RES-SF</v>
          </cell>
          <cell r="E97">
            <v>20</v>
          </cell>
          <cell r="F97">
            <v>5003.4938114894276</v>
          </cell>
          <cell r="G97">
            <v>6328.1501299815882</v>
          </cell>
          <cell r="H97">
            <v>9585</v>
          </cell>
          <cell r="I97">
            <v>5.2164840897235262E-2</v>
          </cell>
          <cell r="J97">
            <v>185.12927102510881</v>
          </cell>
          <cell r="K97">
            <v>685.12927102510878</v>
          </cell>
          <cell r="L97">
            <v>9085</v>
          </cell>
          <cell r="M97">
            <v>9770.1292710251091</v>
          </cell>
          <cell r="N97">
            <v>16555.345371818803</v>
          </cell>
          <cell r="O97">
            <v>0.65</v>
          </cell>
          <cell r="P97">
            <v>1.6773715219431966</v>
          </cell>
          <cell r="Q97">
            <v>0.13693017256299178</v>
          </cell>
          <cell r="R97">
            <v>0.10826691164912394</v>
          </cell>
          <cell r="S97" t="str">
            <v>RET</v>
          </cell>
          <cell r="T97" t="str">
            <v>RES-SF</v>
          </cell>
          <cell r="U97" t="str">
            <v>RES-SF</v>
          </cell>
          <cell r="V97" t="str">
            <v>Existing Homes</v>
          </cell>
          <cell r="W97" t="str">
            <v>Solar</v>
          </cell>
          <cell r="X97" t="str">
            <v xml:space="preserve">Average Existing Electric Baseboard Heating System </v>
          </cell>
          <cell r="Y97"/>
          <cell r="Z97" t="str">
            <v>Solar Space Heating (Displacing Electricity)</v>
          </cell>
          <cell r="AA97">
            <v>745.80247662318186</v>
          </cell>
          <cell r="AB97">
            <v>589.68545305173348</v>
          </cell>
          <cell r="AC97">
            <v>745.80247662318186</v>
          </cell>
          <cell r="AD97">
            <v>589.68545305173348</v>
          </cell>
          <cell r="AE97">
            <v>1951125.8939886305</v>
          </cell>
          <cell r="AF97">
            <v>1163204.3756938807</v>
          </cell>
          <cell r="AG97">
            <v>787921.51829474978</v>
          </cell>
          <cell r="AH97">
            <v>1.6773715219431966</v>
          </cell>
          <cell r="AI97">
            <v>124224.2012988613</v>
          </cell>
          <cell r="AJ97">
            <v>15.706487734178054</v>
          </cell>
          <cell r="AK97">
            <v>1700099.1553349802</v>
          </cell>
          <cell r="AL97">
            <v>1.1476541752673179</v>
          </cell>
          <cell r="AM97">
            <v>607.2464437354904</v>
          </cell>
          <cell r="AN97">
            <v>480.13301847633778</v>
          </cell>
          <cell r="AO97">
            <v>1353.0489203586724</v>
          </cell>
          <cell r="AP97">
            <v>1069.8184715280713</v>
          </cell>
          <cell r="AQ97">
            <v>1720140.8102024412</v>
          </cell>
          <cell r="AR97">
            <v>947102.94296133844</v>
          </cell>
          <cell r="AS97">
            <v>773037.86724110274</v>
          </cell>
          <cell r="AT97">
            <v>1.8162131402780983</v>
          </cell>
          <cell r="AU97">
            <v>101145.68780485391</v>
          </cell>
          <cell r="AV97">
            <v>17.006565949911835</v>
          </cell>
          <cell r="AW97">
            <v>1455932.6365734253</v>
          </cell>
          <cell r="AX97">
            <v>1.1814700536220113</v>
          </cell>
          <cell r="AY97">
            <v>557.59045800193667</v>
          </cell>
          <cell r="AZ97">
            <v>440.87139980137658</v>
          </cell>
          <cell r="BA97">
            <v>1910.639378360609</v>
          </cell>
          <cell r="BB97">
            <v>1510.6898713294479</v>
          </cell>
          <cell r="BC97">
            <v>1710440.8607548382</v>
          </cell>
          <cell r="BD97">
            <v>869656.08310886566</v>
          </cell>
          <cell r="BE97">
            <v>840784.77764597256</v>
          </cell>
          <cell r="BF97">
            <v>1.9668014678173891</v>
          </cell>
          <cell r="BG97">
            <v>92874.764389061893</v>
          </cell>
          <cell r="BH97">
            <v>18.416637414977725</v>
          </cell>
          <cell r="BI97">
            <v>1406372.866073742</v>
          </cell>
          <cell r="BJ97">
            <v>1.2162072392152883</v>
          </cell>
        </row>
        <row r="98">
          <cell r="A98" t="str">
            <v>00</v>
          </cell>
          <cell r="B98">
            <v>0</v>
          </cell>
          <cell r="C98">
            <v>0</v>
          </cell>
          <cell r="D98">
            <v>0</v>
          </cell>
          <cell r="E98">
            <v>0</v>
          </cell>
          <cell r="F98" t="e">
            <v>#VALUE!</v>
          </cell>
          <cell r="G98" t="e">
            <v>#VALUE!</v>
          </cell>
          <cell r="H98" t="str">
            <v/>
          </cell>
          <cell r="I98" t="e">
            <v>#VALUE!</v>
          </cell>
          <cell r="J98" t="e">
            <v>#VALUE!</v>
          </cell>
          <cell r="K98" t="e">
            <v>#VALUE!</v>
          </cell>
          <cell r="L98" t="e">
            <v>#VALUE!</v>
          </cell>
          <cell r="M98" t="e">
            <v>#VALUE!</v>
          </cell>
          <cell r="N98" t="e">
            <v>#N/A</v>
          </cell>
          <cell r="O98" t="str">
            <v/>
          </cell>
          <cell r="P98" t="e">
            <v>#N/A</v>
          </cell>
          <cell r="Q98" t="e">
            <v>#VALUE!</v>
          </cell>
          <cell r="R98" t="e">
            <v>#VALUE!</v>
          </cell>
          <cell r="S98">
            <v>0</v>
          </cell>
          <cell r="T98">
            <v>0</v>
          </cell>
          <cell r="U98">
            <v>0</v>
          </cell>
          <cell r="V98">
            <v>0</v>
          </cell>
          <cell r="W98">
            <v>0</v>
          </cell>
          <cell r="X98">
            <v>0</v>
          </cell>
          <cell r="Y98"/>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row>
        <row r="99">
          <cell r="A99" t="str">
            <v>Solar DHWRES-NC</v>
          </cell>
          <cell r="B99" t="str">
            <v>Solar DHW</v>
          </cell>
          <cell r="C99" t="str">
            <v>RES-Water Heat</v>
          </cell>
          <cell r="D99" t="str">
            <v>RES-NC</v>
          </cell>
          <cell r="E99">
            <v>15</v>
          </cell>
          <cell r="F99">
            <v>1815.254109</v>
          </cell>
          <cell r="G99">
            <v>442.04257725430972</v>
          </cell>
          <cell r="H99">
            <v>7042</v>
          </cell>
          <cell r="I99">
            <v>0.14200511218403863</v>
          </cell>
          <cell r="J99">
            <v>67.164402033000002</v>
          </cell>
          <cell r="K99">
            <v>1067.1644020330002</v>
          </cell>
          <cell r="L99">
            <v>6042</v>
          </cell>
          <cell r="M99">
            <v>7109.1644020330004</v>
          </cell>
          <cell r="N99">
            <v>2017.6107425781245</v>
          </cell>
          <cell r="O99">
            <v>0.65</v>
          </cell>
          <cell r="P99">
            <v>0.28236775420255716</v>
          </cell>
          <cell r="Q99">
            <v>0.58788706040769534</v>
          </cell>
          <cell r="R99">
            <v>2.4141665462669994</v>
          </cell>
          <cell r="S99" t="str">
            <v>New</v>
          </cell>
          <cell r="T99" t="str">
            <v>RES-NC</v>
          </cell>
          <cell r="U99" t="str">
            <v>RES-NC</v>
          </cell>
          <cell r="V99" t="str">
            <v>New Construction - Res</v>
          </cell>
          <cell r="W99" t="str">
            <v>Solar</v>
          </cell>
          <cell r="X99" t="str">
            <v>Code-Compliant DHW System</v>
          </cell>
          <cell r="Y99"/>
          <cell r="Z99" t="str">
            <v>Solar DHW</v>
          </cell>
          <cell r="AA99">
            <v>0.10187666916126312</v>
          </cell>
          <cell r="AB99">
            <v>0.41835798590918077</v>
          </cell>
          <cell r="AC99">
            <v>0.10187666916126312</v>
          </cell>
          <cell r="AD99">
            <v>0.41835798590918077</v>
          </cell>
          <cell r="AE99">
            <v>464.99471475027013</v>
          </cell>
          <cell r="AF99">
            <v>1646.7698872467747</v>
          </cell>
          <cell r="AG99">
            <v>-1181.7751724965046</v>
          </cell>
          <cell r="AH99">
            <v>0.28236775420255722</v>
          </cell>
          <cell r="AI99">
            <v>378.38037928343431</v>
          </cell>
          <cell r="AJ99">
            <v>1.2289081046719799</v>
          </cell>
          <cell r="AK99">
            <v>1240.5647167586978</v>
          </cell>
          <cell r="AL99">
            <v>0.37482503610548534</v>
          </cell>
          <cell r="AM99">
            <v>0.10241122640419033</v>
          </cell>
          <cell r="AN99">
            <v>0.42055315280406808</v>
          </cell>
          <cell r="AO99">
            <v>0.20428789556545343</v>
          </cell>
          <cell r="AP99">
            <v>0.83891113871324885</v>
          </cell>
          <cell r="AQ99">
            <v>499.05685650248643</v>
          </cell>
          <cell r="AR99">
            <v>1655.4106563051816</v>
          </cell>
          <cell r="AS99">
            <v>-1156.3537998026952</v>
          </cell>
          <cell r="AT99">
            <v>0.30147012440789994</v>
          </cell>
          <cell r="AU99">
            <v>380.36577961103364</v>
          </cell>
          <cell r="AV99">
            <v>1.3120445719718203</v>
          </cell>
          <cell r="AW99">
            <v>1295.4921094674464</v>
          </cell>
          <cell r="AX99">
            <v>0.38522570138048912</v>
          </cell>
          <cell r="AY99">
            <v>0.10333151688621467</v>
          </cell>
          <cell r="AZ99">
            <v>0.42433233871268522</v>
          </cell>
          <cell r="BA99">
            <v>0.30761941245166813</v>
          </cell>
          <cell r="BB99">
            <v>1.263243477425934</v>
          </cell>
          <cell r="BC99">
            <v>539.2957765579921</v>
          </cell>
          <cell r="BD99">
            <v>1670.2865515007597</v>
          </cell>
          <cell r="BE99">
            <v>-1130.9907749427675</v>
          </cell>
          <cell r="BF99">
            <v>0.32287620113652504</v>
          </cell>
          <cell r="BG99">
            <v>383.78383267957383</v>
          </cell>
          <cell r="BH99">
            <v>1.4052071260861507</v>
          </cell>
          <cell r="BI99">
            <v>1358.715957506683</v>
          </cell>
          <cell r="BJ99">
            <v>0.39691575974983684</v>
          </cell>
        </row>
        <row r="100">
          <cell r="A100" t="str">
            <v>Solar Space and Water Heat (Supplement Electricity)RES-NC</v>
          </cell>
          <cell r="B100" t="str">
            <v>Solar Space and Water Heat (Supplement Electricity)</v>
          </cell>
          <cell r="C100" t="str">
            <v>RES-Package</v>
          </cell>
          <cell r="D100" t="str">
            <v>RES-NC</v>
          </cell>
          <cell r="E100">
            <v>20</v>
          </cell>
          <cell r="F100">
            <v>7637.0131059319438</v>
          </cell>
          <cell r="G100">
            <v>0</v>
          </cell>
          <cell r="H100">
            <v>17500</v>
          </cell>
          <cell r="I100">
            <v>5.7142857142857141E-2</v>
          </cell>
          <cell r="J100">
            <v>282.56948491948191</v>
          </cell>
          <cell r="K100">
            <v>1282.569484919482</v>
          </cell>
          <cell r="L100">
            <v>16500</v>
          </cell>
          <cell r="M100">
            <v>17782.569484919481</v>
          </cell>
          <cell r="N100">
            <v>7110.9696392390488</v>
          </cell>
          <cell r="O100">
            <v>0.65</v>
          </cell>
          <cell r="P100">
            <v>0.39649176198217667</v>
          </cell>
          <cell r="Q100">
            <v>0.16794124445370717</v>
          </cell>
          <cell r="R100">
            <v>0</v>
          </cell>
          <cell r="S100" t="str">
            <v>New</v>
          </cell>
          <cell r="T100" t="str">
            <v>RES-NC</v>
          </cell>
          <cell r="U100" t="str">
            <v>RES-NC</v>
          </cell>
          <cell r="V100" t="str">
            <v>New Construction - Res</v>
          </cell>
          <cell r="W100" t="str">
            <v>Solar</v>
          </cell>
          <cell r="X100" t="str">
            <v xml:space="preserve">Code-Compliant New Electric DHW and Baseboard Heating System </v>
          </cell>
          <cell r="Y100"/>
          <cell r="Z100" t="str">
            <v>Solar Space and Water Heat (Supplement Electricity)</v>
          </cell>
          <cell r="AA100">
            <v>0</v>
          </cell>
          <cell r="AB100">
            <v>0.77905496562469578</v>
          </cell>
          <cell r="AC100">
            <v>0</v>
          </cell>
          <cell r="AD100">
            <v>0.77905496562469578</v>
          </cell>
          <cell r="AE100">
            <v>725.39304712632247</v>
          </cell>
          <cell r="AF100">
            <v>1829.5286729284694</v>
          </cell>
          <cell r="AG100">
            <v>-1104.1356258021469</v>
          </cell>
          <cell r="AH100">
            <v>0.39649176198217678</v>
          </cell>
          <cell r="AI100">
            <v>201.28532373054068</v>
          </cell>
          <cell r="AJ100">
            <v>3.6038049554839939</v>
          </cell>
          <cell r="AK100">
            <v>2283.2312184306447</v>
          </cell>
          <cell r="AL100">
            <v>0.3177045939416131</v>
          </cell>
          <cell r="AM100">
            <v>0</v>
          </cell>
          <cell r="AN100">
            <v>0.78314274625142477</v>
          </cell>
          <cell r="AO100">
            <v>0</v>
          </cell>
          <cell r="AP100">
            <v>1.5621977118761206</v>
          </cell>
          <cell r="AQ100">
            <v>762.46468674959101</v>
          </cell>
          <cell r="AR100">
            <v>1839.1283959200885</v>
          </cell>
          <cell r="AS100">
            <v>-1076.6637091704974</v>
          </cell>
          <cell r="AT100">
            <v>0.41457936729215761</v>
          </cell>
          <cell r="AU100">
            <v>202.3414882928586</v>
          </cell>
          <cell r="AV100">
            <v>3.7682073665784204</v>
          </cell>
          <cell r="AW100">
            <v>2412.128215752628</v>
          </cell>
          <cell r="AX100">
            <v>0.31609625133947872</v>
          </cell>
          <cell r="AY100">
            <v>0</v>
          </cell>
          <cell r="AZ100">
            <v>0.79018024439246926</v>
          </cell>
          <cell r="BA100">
            <v>0</v>
          </cell>
          <cell r="BB100">
            <v>2.3523779562685898</v>
          </cell>
          <cell r="BC100">
            <v>807.56323859696136</v>
          </cell>
          <cell r="BD100">
            <v>1855.6552203456249</v>
          </cell>
          <cell r="BE100">
            <v>-1048.0919817486636</v>
          </cell>
          <cell r="BF100">
            <v>0.43519034664561701</v>
          </cell>
          <cell r="BG100">
            <v>204.15977474770114</v>
          </cell>
          <cell r="BH100">
            <v>3.9555453056065573</v>
          </cell>
          <cell r="BI100">
            <v>2558.3615929328794</v>
          </cell>
          <cell r="BJ100">
            <v>0.31565641105141012</v>
          </cell>
        </row>
        <row r="101">
          <cell r="A101" t="str">
            <v>Solar Space Heating (Displacing Electricity)RES-NC</v>
          </cell>
          <cell r="B101" t="str">
            <v>Solar Space Heating (Displacing Electricity)</v>
          </cell>
          <cell r="C101" t="str">
            <v>RES-HVAC/Shell</v>
          </cell>
          <cell r="D101" t="str">
            <v>RES-NC</v>
          </cell>
          <cell r="E101">
            <v>20</v>
          </cell>
          <cell r="F101">
            <v>5003.4938114894276</v>
          </cell>
          <cell r="G101">
            <v>0</v>
          </cell>
          <cell r="H101">
            <v>8835</v>
          </cell>
          <cell r="I101">
            <v>5.6593095642331635E-2</v>
          </cell>
          <cell r="J101">
            <v>185.12927102510881</v>
          </cell>
          <cell r="K101">
            <v>685.12927102510878</v>
          </cell>
          <cell r="L101">
            <v>8335</v>
          </cell>
          <cell r="M101">
            <v>9020.1292710251091</v>
          </cell>
          <cell r="N101">
            <v>4658.8492241797721</v>
          </cell>
          <cell r="O101">
            <v>0.65</v>
          </cell>
          <cell r="P101">
            <v>0.51084913461693626</v>
          </cell>
          <cell r="Q101">
            <v>0.13693017256299178</v>
          </cell>
          <cell r="R101">
            <v>0</v>
          </cell>
          <cell r="S101" t="str">
            <v>New</v>
          </cell>
          <cell r="T101" t="str">
            <v>RES-NC</v>
          </cell>
          <cell r="U101" t="str">
            <v>RES-NC</v>
          </cell>
          <cell r="V101" t="str">
            <v>New Construction - Res</v>
          </cell>
          <cell r="W101" t="str">
            <v>Solar</v>
          </cell>
          <cell r="X101" t="str">
            <v xml:space="preserve">Code-Compliant New Electric Baseboard Heating System </v>
          </cell>
          <cell r="Y101"/>
          <cell r="Z101" t="str">
            <v>Solar Space Heating (Displacing Electricity)</v>
          </cell>
          <cell r="AA101">
            <v>0</v>
          </cell>
          <cell r="AB101">
            <v>0.51040853868452307</v>
          </cell>
          <cell r="AC101">
            <v>0</v>
          </cell>
          <cell r="AD101">
            <v>0.51040853868452307</v>
          </cell>
          <cell r="AE101">
            <v>475.25119727434401</v>
          </cell>
          <cell r="AF101">
            <v>930.31614437541202</v>
          </cell>
          <cell r="AG101">
            <v>-455.06494710106801</v>
          </cell>
          <cell r="AH101">
            <v>0.51084913461693626</v>
          </cell>
          <cell r="AI101">
            <v>107.52358350722493</v>
          </cell>
          <cell r="AJ101">
            <v>4.4199717101356653</v>
          </cell>
          <cell r="AK101">
            <v>1471.538972180125</v>
          </cell>
          <cell r="AL101">
            <v>0.32296201885176473</v>
          </cell>
          <cell r="AM101">
            <v>0</v>
          </cell>
          <cell r="AN101">
            <v>0.513086704190443</v>
          </cell>
          <cell r="AO101">
            <v>0</v>
          </cell>
          <cell r="AP101">
            <v>1.023495242874966</v>
          </cell>
          <cell r="AQ101">
            <v>499.53919008827756</v>
          </cell>
          <cell r="AR101">
            <v>935.19760778879481</v>
          </cell>
          <cell r="AS101">
            <v>-435.65841770051725</v>
          </cell>
          <cell r="AT101">
            <v>0.53415362264388255</v>
          </cell>
          <cell r="AU101">
            <v>108.08777068396012</v>
          </cell>
          <cell r="AV101">
            <v>4.6216069304351706</v>
          </cell>
          <cell r="AW101">
            <v>1555.8598331632463</v>
          </cell>
          <cell r="AX101">
            <v>0.32106953302641378</v>
          </cell>
          <cell r="AY101">
            <v>0</v>
          </cell>
          <cell r="AZ101">
            <v>0.51769741755555865</v>
          </cell>
          <cell r="BA101">
            <v>0</v>
          </cell>
          <cell r="BB101">
            <v>1.5411926604305246</v>
          </cell>
          <cell r="BC101">
            <v>529.08612446504071</v>
          </cell>
          <cell r="BD101">
            <v>943.60150536407787</v>
          </cell>
          <cell r="BE101">
            <v>-414.51538089903715</v>
          </cell>
          <cell r="BF101">
            <v>0.56070928401168552</v>
          </cell>
          <cell r="BG101">
            <v>109.05907187891977</v>
          </cell>
          <cell r="BH101">
            <v>4.8513719707100202</v>
          </cell>
          <cell r="BI101">
            <v>1651.4466604424824</v>
          </cell>
          <cell r="BJ101">
            <v>0.32037736194475658</v>
          </cell>
        </row>
        <row r="102">
          <cell r="A102" t="str">
            <v>00</v>
          </cell>
          <cell r="B102">
            <v>0</v>
          </cell>
          <cell r="C102">
            <v>0</v>
          </cell>
          <cell r="D102">
            <v>0</v>
          </cell>
          <cell r="E102">
            <v>0</v>
          </cell>
          <cell r="F102" t="e">
            <v>#VALUE!</v>
          </cell>
          <cell r="G102" t="e">
            <v>#VALUE!</v>
          </cell>
          <cell r="H102" t="str">
            <v/>
          </cell>
          <cell r="I102" t="e">
            <v>#VALUE!</v>
          </cell>
          <cell r="J102" t="e">
            <v>#VALUE!</v>
          </cell>
          <cell r="K102" t="e">
            <v>#VALUE!</v>
          </cell>
          <cell r="L102" t="e">
            <v>#VALUE!</v>
          </cell>
          <cell r="M102" t="e">
            <v>#VALUE!</v>
          </cell>
          <cell r="N102" t="e">
            <v>#N/A</v>
          </cell>
          <cell r="O102" t="str">
            <v/>
          </cell>
          <cell r="P102" t="e">
            <v>#N/A</v>
          </cell>
          <cell r="Q102" t="e">
            <v>#VALUE!</v>
          </cell>
          <cell r="R102" t="e">
            <v>#VALUE!</v>
          </cell>
          <cell r="S102">
            <v>0</v>
          </cell>
          <cell r="T102">
            <v>0</v>
          </cell>
          <cell r="U102">
            <v>0</v>
          </cell>
          <cell r="V102">
            <v>0</v>
          </cell>
          <cell r="W102">
            <v>0</v>
          </cell>
          <cell r="X102">
            <v>0</v>
          </cell>
          <cell r="Y102"/>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row>
        <row r="103">
          <cell r="A103" t="str">
            <v xml:space="preserve">ENERGY STAR® Windows (Replace Single Pane)RES-SFSingle Paned Windows (300 ft2) </v>
          </cell>
          <cell r="B103" t="str">
            <v>ENERGY STAR® Windows (Replace Single Pane)</v>
          </cell>
          <cell r="C103" t="str">
            <v>RES-HVAC/Shell</v>
          </cell>
          <cell r="D103" t="str">
            <v>RES-SF</v>
          </cell>
          <cell r="E103">
            <v>20</v>
          </cell>
          <cell r="F103">
            <v>1259.4849839999993</v>
          </cell>
          <cell r="G103">
            <v>356.02979203829807</v>
          </cell>
          <cell r="H103">
            <v>1094.4000000000001</v>
          </cell>
          <cell r="I103">
            <v>0.15990497076023391</v>
          </cell>
          <cell r="J103">
            <v>46.600944407999968</v>
          </cell>
          <cell r="K103">
            <v>221.60094440799998</v>
          </cell>
          <cell r="L103">
            <v>919.40000000000009</v>
          </cell>
          <cell r="M103">
            <v>1141.0009444080001</v>
          </cell>
          <cell r="N103">
            <v>1842.0427044255066</v>
          </cell>
          <cell r="O103">
            <v>0.73</v>
          </cell>
          <cell r="P103">
            <v>1.5903850829535529</v>
          </cell>
          <cell r="Q103">
            <v>0.17594568194391438</v>
          </cell>
          <cell r="R103">
            <v>0.62242247520725003</v>
          </cell>
          <cell r="S103" t="str">
            <v>RET</v>
          </cell>
          <cell r="T103" t="str">
            <v>RES-SF</v>
          </cell>
          <cell r="U103" t="str">
            <v>RES-SF</v>
          </cell>
          <cell r="V103" t="str">
            <v>Existing Homes</v>
          </cell>
          <cell r="W103" t="str">
            <v>Direct Install</v>
          </cell>
          <cell r="X103" t="str">
            <v xml:space="preserve">Single Paned Windows (300 ft2) </v>
          </cell>
          <cell r="Y103"/>
          <cell r="Z103" t="str">
            <v>ENERGY STAR® Windows (Replace Single Pane)</v>
          </cell>
          <cell r="AA103">
            <v>122.60870235933093</v>
          </cell>
          <cell r="AB103">
            <v>433.7384763370905</v>
          </cell>
          <cell r="AC103">
            <v>122.60870235933093</v>
          </cell>
          <cell r="AD103">
            <v>433.7384763370905</v>
          </cell>
          <cell r="AE103">
            <v>634358.33385479508</v>
          </cell>
          <cell r="AF103">
            <v>398870.90281097766</v>
          </cell>
          <cell r="AG103">
            <v>235487.43104381743</v>
          </cell>
          <cell r="AH103">
            <v>1.5903850829535526</v>
          </cell>
          <cell r="AI103">
            <v>104540.29041704626</v>
          </cell>
          <cell r="AJ103">
            <v>6.0680751060105829</v>
          </cell>
          <cell r="AK103">
            <v>1263662.663071953</v>
          </cell>
          <cell r="AL103">
            <v>0.50199974438801209</v>
          </cell>
          <cell r="AM103">
            <v>148.75676411407372</v>
          </cell>
          <cell r="AN103">
            <v>526.23941832921628</v>
          </cell>
          <cell r="AO103">
            <v>271.36546647340469</v>
          </cell>
          <cell r="AP103">
            <v>959.97789466630684</v>
          </cell>
          <cell r="AQ103">
            <v>819214.09433010698</v>
          </cell>
          <cell r="AR103">
            <v>483935.83538244379</v>
          </cell>
          <cell r="AS103">
            <v>335278.25894766318</v>
          </cell>
          <cell r="AT103">
            <v>1.6928155231213662</v>
          </cell>
          <cell r="AU103">
            <v>126835.00455301754</v>
          </cell>
          <cell r="AV103">
            <v>6.4588959271702651</v>
          </cell>
          <cell r="AW103">
            <v>1611719.9602731008</v>
          </cell>
          <cell r="AX103">
            <v>0.50828562934177091</v>
          </cell>
          <cell r="AY103">
            <v>166.81614805372803</v>
          </cell>
          <cell r="AZ103">
            <v>590.12599018621029</v>
          </cell>
          <cell r="BA103">
            <v>438.18161452713275</v>
          </cell>
          <cell r="BB103">
            <v>1550.1038848525172</v>
          </cell>
          <cell r="BC103">
            <v>980027.68482424482</v>
          </cell>
          <cell r="BD103">
            <v>542686.66332211962</v>
          </cell>
          <cell r="BE103">
            <v>437341.02150212519</v>
          </cell>
          <cell r="BF103">
            <v>1.8058812774666162</v>
          </cell>
          <cell r="BG103">
            <v>142233.04078923358</v>
          </cell>
          <cell r="BH103">
            <v>6.890295527580597</v>
          </cell>
          <cell r="BI103">
            <v>1900408.7088266576</v>
          </cell>
          <cell r="BJ103">
            <v>0.51569311394564665</v>
          </cell>
        </row>
        <row r="104">
          <cell r="A104" t="str">
            <v xml:space="preserve">ENERGY STAR® Windows (300 ft2) (Replace Double Pane)RES-SFDouble Paned Windows (300 ft2) </v>
          </cell>
          <cell r="B104" t="str">
            <v>ENERGY STAR® Windows (300 ft2) (Replace Double Pane)</v>
          </cell>
          <cell r="C104" t="str">
            <v>RES-HVAC/Shell</v>
          </cell>
          <cell r="D104" t="str">
            <v>RES-SF</v>
          </cell>
          <cell r="E104">
            <v>20</v>
          </cell>
          <cell r="F104">
            <v>390.98516042748207</v>
          </cell>
          <cell r="G104">
            <v>110.52324332995551</v>
          </cell>
          <cell r="H104">
            <v>1094.4000000000001</v>
          </cell>
          <cell r="I104">
            <v>0.68530701754385959</v>
          </cell>
          <cell r="J104">
            <v>14.466450935816836</v>
          </cell>
          <cell r="K104">
            <v>764.46645093581685</v>
          </cell>
          <cell r="L104">
            <v>344.40000000000009</v>
          </cell>
          <cell r="M104">
            <v>1108.8664509358168</v>
          </cell>
          <cell r="N104">
            <v>571.83005073769107</v>
          </cell>
          <cell r="O104">
            <v>0.73</v>
          </cell>
          <cell r="P104">
            <v>0.51321243703744746</v>
          </cell>
          <cell r="Q104">
            <v>1.9552313701624646</v>
          </cell>
          <cell r="R104">
            <v>6.9167934988442452</v>
          </cell>
          <cell r="S104" t="str">
            <v>RET</v>
          </cell>
          <cell r="T104" t="str">
            <v>RES-SF</v>
          </cell>
          <cell r="U104" t="str">
            <v>RES-SF</v>
          </cell>
          <cell r="V104" t="str">
            <v>Existing Homes</v>
          </cell>
          <cell r="W104" t="str">
            <v>Direct Install</v>
          </cell>
          <cell r="X104" t="str">
            <v xml:space="preserve">Double Paned Windows (300 ft2) </v>
          </cell>
          <cell r="Y104"/>
          <cell r="Z104" t="str">
            <v>ENERGY STAR® Windows (300 ft2) (Replace Double Pane)</v>
          </cell>
          <cell r="AA104">
            <v>17.005877820711127</v>
          </cell>
          <cell r="AB104">
            <v>60.159706389459394</v>
          </cell>
          <cell r="AC104">
            <v>17.005877820711127</v>
          </cell>
          <cell r="AD104">
            <v>60.159706389459394</v>
          </cell>
          <cell r="AE104">
            <v>87985.763754912914</v>
          </cell>
          <cell r="AF104">
            <v>171441.21499240451</v>
          </cell>
          <cell r="AG104">
            <v>-83455.451237491594</v>
          </cell>
          <cell r="AH104">
            <v>0.51321243703744757</v>
          </cell>
          <cell r="AI104">
            <v>161131.70568826614</v>
          </cell>
          <cell r="AJ104">
            <v>0.54604873310988711</v>
          </cell>
          <cell r="AK104">
            <v>321902.45906311413</v>
          </cell>
          <cell r="AL104">
            <v>0.27333051139463926</v>
          </cell>
          <cell r="AM104">
            <v>46.977161075147393</v>
          </cell>
          <cell r="AN104">
            <v>166.18561223868821</v>
          </cell>
          <cell r="AO104">
            <v>63.98303889585852</v>
          </cell>
          <cell r="AP104">
            <v>226.3453186281476</v>
          </cell>
          <cell r="AQ104">
            <v>258706.57172177263</v>
          </cell>
          <cell r="AR104">
            <v>473590.46422223322</v>
          </cell>
          <cell r="AS104">
            <v>-214883.89250046058</v>
          </cell>
          <cell r="AT104">
            <v>0.5462664290478072</v>
          </cell>
          <cell r="AU104">
            <v>445111.40043662797</v>
          </cell>
          <cell r="AV104">
            <v>0.58121758163910608</v>
          </cell>
          <cell r="AW104">
            <v>914035.82319049677</v>
          </cell>
          <cell r="AX104">
            <v>0.28303767222026577</v>
          </cell>
          <cell r="AY104">
            <v>95.334523620594027</v>
          </cell>
          <cell r="AZ104">
            <v>337.25380190659791</v>
          </cell>
          <cell r="BA104">
            <v>159.31756251645254</v>
          </cell>
          <cell r="BB104">
            <v>563.59912053474545</v>
          </cell>
          <cell r="BC104">
            <v>560080.50514163054</v>
          </cell>
          <cell r="BD104">
            <v>961095.14207678032</v>
          </cell>
          <cell r="BE104">
            <v>-401014.63693514979</v>
          </cell>
          <cell r="BF104">
            <v>0.58275240464891109</v>
          </cell>
          <cell r="BG104">
            <v>903300.29204703821</v>
          </cell>
          <cell r="BH104">
            <v>0.62003799851806651</v>
          </cell>
          <cell r="BI104">
            <v>1908088.1480745147</v>
          </cell>
          <cell r="BJ104">
            <v>0.29352968085191328</v>
          </cell>
        </row>
        <row r="105">
          <cell r="A105" t="str">
            <v>ENERGY STAR® DoorRES-SFAverage Existing Door (1.75 " thick wood, R-3.2)</v>
          </cell>
          <cell r="B105" t="str">
            <v>ENERGY STAR® Door</v>
          </cell>
          <cell r="C105" t="str">
            <v>RES-HVAC/Shell</v>
          </cell>
          <cell r="D105" t="str">
            <v>RES-SF</v>
          </cell>
          <cell r="E105">
            <v>25</v>
          </cell>
          <cell r="F105">
            <v>137.41439960039176</v>
          </cell>
          <cell r="G105">
            <v>38.844147198498952</v>
          </cell>
          <cell r="H105">
            <v>600</v>
          </cell>
          <cell r="I105">
            <v>0.83333333333333337</v>
          </cell>
          <cell r="J105">
            <v>5.0843327852144951</v>
          </cell>
          <cell r="K105">
            <v>505.08433278521449</v>
          </cell>
          <cell r="L105">
            <v>100</v>
          </cell>
          <cell r="M105">
            <v>605.08433278521443</v>
          </cell>
          <cell r="N105">
            <v>235.53009829683356</v>
          </cell>
          <cell r="O105">
            <v>0.73</v>
          </cell>
          <cell r="P105">
            <v>0.38804570379615538</v>
          </cell>
          <cell r="Q105">
            <v>3.6756288587951924</v>
          </cell>
          <cell r="R105">
            <v>13.002842621416397</v>
          </cell>
          <cell r="S105" t="str">
            <v>RET</v>
          </cell>
          <cell r="T105" t="str">
            <v>RES-SF</v>
          </cell>
          <cell r="U105" t="str">
            <v>RES-SF</v>
          </cell>
          <cell r="V105" t="str">
            <v>Existing Homes</v>
          </cell>
          <cell r="W105" t="str">
            <v>Direct Install</v>
          </cell>
          <cell r="X105" t="str">
            <v>Average Existing Door (1.75 " thick wood, R-3.2)</v>
          </cell>
          <cell r="Y105"/>
          <cell r="Z105" t="str">
            <v>ENERGY STAR® Door</v>
          </cell>
          <cell r="AA105">
            <v>11.216835532910796</v>
          </cell>
          <cell r="AB105">
            <v>39.680488087297739</v>
          </cell>
          <cell r="AC105">
            <v>11.216835532910796</v>
          </cell>
          <cell r="AD105">
            <v>39.680488087297739</v>
          </cell>
          <cell r="AE105">
            <v>68012.881378123959</v>
          </cell>
          <cell r="AF105">
            <v>175270.2857234875</v>
          </cell>
          <cell r="AG105">
            <v>-107257.40434536354</v>
          </cell>
          <cell r="AH105">
            <v>0.38804570379615544</v>
          </cell>
          <cell r="AI105">
            <v>199795.54403390468</v>
          </cell>
          <cell r="AJ105">
            <v>0.34041240362488956</v>
          </cell>
          <cell r="AK105">
            <v>328744.75299361517</v>
          </cell>
          <cell r="AL105">
            <v>0.20688659137152798</v>
          </cell>
          <cell r="AM105">
            <v>35.225449084010158</v>
          </cell>
          <cell r="AN105">
            <v>124.6129542192775</v>
          </cell>
          <cell r="AO105">
            <v>46.442284616920951</v>
          </cell>
          <cell r="AP105">
            <v>164.29344230657523</v>
          </cell>
          <cell r="AQ105">
            <v>225771.54236423172</v>
          </cell>
          <cell r="AR105">
            <v>550420.34873185481</v>
          </cell>
          <cell r="AS105">
            <v>-324648.8063676231</v>
          </cell>
          <cell r="AT105">
            <v>0.4101802247762093</v>
          </cell>
          <cell r="AU105">
            <v>627439.6859015075</v>
          </cell>
          <cell r="AV105">
            <v>0.35982987279461354</v>
          </cell>
          <cell r="AW105">
            <v>1054229.9969877296</v>
          </cell>
          <cell r="AX105">
            <v>0.21415776728923749</v>
          </cell>
          <cell r="AY105">
            <v>81.450947158137154</v>
          </cell>
          <cell r="AZ105">
            <v>288.13949611052766</v>
          </cell>
          <cell r="BA105">
            <v>127.8932317750581</v>
          </cell>
          <cell r="BB105">
            <v>452.43293841710289</v>
          </cell>
          <cell r="BC105">
            <v>552533.82783946465</v>
          </cell>
          <cell r="BD105">
            <v>1272723.5537125452</v>
          </cell>
          <cell r="BE105">
            <v>-720189.72587308055</v>
          </cell>
          <cell r="BF105">
            <v>0.4341349904523405</v>
          </cell>
          <cell r="BG105">
            <v>1450813.4894007677</v>
          </cell>
          <cell r="BH105">
            <v>0.38084414838717745</v>
          </cell>
          <cell r="BI105">
            <v>2489044.8665166749</v>
          </cell>
          <cell r="BJ105">
            <v>0.22198628689755803</v>
          </cell>
        </row>
        <row r="106">
          <cell r="A106" t="str">
            <v>00</v>
          </cell>
          <cell r="B106">
            <v>0</v>
          </cell>
          <cell r="C106">
            <v>0</v>
          </cell>
          <cell r="D106">
            <v>0</v>
          </cell>
          <cell r="E106">
            <v>0</v>
          </cell>
          <cell r="F106" t="e">
            <v>#VALUE!</v>
          </cell>
          <cell r="G106" t="e">
            <v>#VALUE!</v>
          </cell>
          <cell r="H106" t="str">
            <v/>
          </cell>
          <cell r="I106" t="e">
            <v>#VALUE!</v>
          </cell>
          <cell r="J106" t="e">
            <v>#VALUE!</v>
          </cell>
          <cell r="K106" t="e">
            <v>#VALUE!</v>
          </cell>
          <cell r="L106" t="e">
            <v>#VALUE!</v>
          </cell>
          <cell r="M106" t="e">
            <v>#VALUE!</v>
          </cell>
          <cell r="N106" t="e">
            <v>#N/A</v>
          </cell>
          <cell r="O106" t="str">
            <v/>
          </cell>
          <cell r="P106" t="e">
            <v>#N/A</v>
          </cell>
          <cell r="Q106" t="e">
            <v>#VALUE!</v>
          </cell>
          <cell r="R106" t="e">
            <v>#VALUE!</v>
          </cell>
          <cell r="S106">
            <v>0</v>
          </cell>
          <cell r="T106">
            <v>0</v>
          </cell>
          <cell r="U106">
            <v>0</v>
          </cell>
          <cell r="V106">
            <v>0</v>
          </cell>
          <cell r="W106">
            <v>0</v>
          </cell>
          <cell r="X106">
            <v>0</v>
          </cell>
          <cell r="Y106"/>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row>
        <row r="107">
          <cell r="A107" t="str">
            <v>Advanced Power Strip (load sensing or remote control/wireless APS)RES-SF</v>
          </cell>
          <cell r="B107" t="str">
            <v>Advanced Power Strip (load sensing or remote control/wireless APS)</v>
          </cell>
          <cell r="C107" t="str">
            <v>RES-Plug Load</v>
          </cell>
          <cell r="D107" t="str">
            <v>RES-SF</v>
          </cell>
          <cell r="E107">
            <v>10</v>
          </cell>
          <cell r="F107">
            <v>459.30204020491738</v>
          </cell>
          <cell r="G107">
            <v>-2.6117594693748481E-7</v>
          </cell>
          <cell r="H107">
            <v>50</v>
          </cell>
          <cell r="I107">
            <v>0.6</v>
          </cell>
          <cell r="J107">
            <v>45.930204020491743</v>
          </cell>
          <cell r="K107">
            <v>75.930204020491743</v>
          </cell>
          <cell r="L107">
            <v>20</v>
          </cell>
          <cell r="M107">
            <v>95.930204020491743</v>
          </cell>
          <cell r="N107">
            <v>233.39162846652985</v>
          </cell>
          <cell r="O107">
            <v>1</v>
          </cell>
          <cell r="P107">
            <v>2.4329316386805018</v>
          </cell>
          <cell r="Q107">
            <v>0.16531649627904008</v>
          </cell>
          <cell r="R107">
            <v>-290724337.02582276</v>
          </cell>
          <cell r="S107" t="str">
            <v>RET</v>
          </cell>
          <cell r="T107" t="str">
            <v>RES-SF</v>
          </cell>
          <cell r="U107" t="str">
            <v>RES-SF</v>
          </cell>
          <cell r="V107" t="str">
            <v>Efficient Products</v>
          </cell>
          <cell r="W107" t="str">
            <v>Instant Savings</v>
          </cell>
          <cell r="X107" t="str">
            <v>Standard power bar/strip</v>
          </cell>
          <cell r="Y107"/>
          <cell r="Z107" t="str">
            <v>Advanced Power Strip (load sensing or remote control/wireless APS)</v>
          </cell>
          <cell r="AA107">
            <v>-1.5686366172709174E-6</v>
          </cell>
          <cell r="AB107">
            <v>2758.5924626708693</v>
          </cell>
          <cell r="AC107">
            <v>-1.5686366172709174E-6</v>
          </cell>
          <cell r="AD107">
            <v>2758.5924626708693</v>
          </cell>
          <cell r="AE107">
            <v>1401762.5239613645</v>
          </cell>
          <cell r="AF107">
            <v>576161.9034728033</v>
          </cell>
          <cell r="AG107">
            <v>825600.62048856122</v>
          </cell>
          <cell r="AH107">
            <v>2.4329316386805018</v>
          </cell>
          <cell r="AI107">
            <v>456040.8405905168</v>
          </cell>
          <cell r="AJ107">
            <v>3.0737653280049533</v>
          </cell>
          <cell r="AK107">
            <v>4354183.6225490579</v>
          </cell>
          <cell r="AL107">
            <v>0.32193463700107677</v>
          </cell>
          <cell r="AM107">
            <v>-1.7487943963354768E-6</v>
          </cell>
          <cell r="AN107">
            <v>3075.4165670856037</v>
          </cell>
          <cell r="AO107">
            <v>-3.3174310136063942E-6</v>
          </cell>
          <cell r="AP107">
            <v>5834.009029756473</v>
          </cell>
          <cell r="AQ107">
            <v>1624055.7010911764</v>
          </cell>
          <cell r="AR107">
            <v>642334.04797613551</v>
          </cell>
          <cell r="AS107">
            <v>981721.65311504086</v>
          </cell>
          <cell r="AT107">
            <v>2.5283662079073137</v>
          </cell>
          <cell r="AU107">
            <v>508417.09146910539</v>
          </cell>
          <cell r="AV107">
            <v>3.1943373429841984</v>
          </cell>
          <cell r="AW107">
            <v>5097038.6265929872</v>
          </cell>
          <cell r="AX107">
            <v>0.31862730892756519</v>
          </cell>
          <cell r="AY107">
            <v>-1.8898828606511989E-6</v>
          </cell>
          <cell r="AZ107">
            <v>3323.5336707831389</v>
          </cell>
          <cell r="BA107">
            <v>-5.2073138742575931E-6</v>
          </cell>
          <cell r="BB107">
            <v>9157.5427005396123</v>
          </cell>
          <cell r="BC107">
            <v>1837589.3050796026</v>
          </cell>
          <cell r="BD107">
            <v>694155.9914799328</v>
          </cell>
          <cell r="BE107">
            <v>1143433.3135996698</v>
          </cell>
          <cell r="BF107">
            <v>2.6472281844919077</v>
          </cell>
          <cell r="BG107">
            <v>549434.94171928521</v>
          </cell>
          <cell r="BH107">
            <v>3.3445075395631743</v>
          </cell>
          <cell r="BI107">
            <v>5785276.1229192</v>
          </cell>
          <cell r="BJ107">
            <v>0.31763208290088857</v>
          </cell>
        </row>
        <row r="108">
          <cell r="A108" t="str">
            <v>Embertec Power StripRES-SFAV equipment without a load sensing power strip</v>
          </cell>
          <cell r="B108" t="str">
            <v>Embertec Power Strip</v>
          </cell>
          <cell r="C108" t="str">
            <v>RES-Plug Load</v>
          </cell>
          <cell r="D108" t="str">
            <v>RES-SF</v>
          </cell>
          <cell r="E108">
            <v>15</v>
          </cell>
          <cell r="F108">
            <v>459.90899999999999</v>
          </cell>
          <cell r="G108">
            <v>-2.615210864869694E-7</v>
          </cell>
          <cell r="H108">
            <v>50</v>
          </cell>
          <cell r="I108">
            <v>1</v>
          </cell>
          <cell r="J108">
            <v>17.016632999999999</v>
          </cell>
          <cell r="K108">
            <v>67.016632999999999</v>
          </cell>
          <cell r="L108">
            <v>0</v>
          </cell>
          <cell r="M108">
            <v>67.016632999999999</v>
          </cell>
          <cell r="N108">
            <v>335.74539322490313</v>
          </cell>
          <cell r="O108">
            <v>0.91</v>
          </cell>
          <cell r="P108">
            <v>4.8871523172826956</v>
          </cell>
          <cell r="Q108">
            <v>0.1457171592641153</v>
          </cell>
          <cell r="R108">
            <v>-256257091.54179114</v>
          </cell>
          <cell r="S108" t="str">
            <v>RET</v>
          </cell>
          <cell r="T108" t="str">
            <v>RES-SF</v>
          </cell>
          <cell r="U108" t="str">
            <v>RES-SF</v>
          </cell>
          <cell r="V108" t="str">
            <v>Existing Homes</v>
          </cell>
          <cell r="W108" t="str">
            <v>Direct Install</v>
          </cell>
          <cell r="X108" t="str">
            <v>AV equipment without a load sensing power strip</v>
          </cell>
          <cell r="Y108"/>
          <cell r="Z108" t="str">
            <v>Embertec Power Strip</v>
          </cell>
          <cell r="AA108">
            <v>-4.8801507304461332E-6</v>
          </cell>
          <cell r="AB108">
            <v>8582.1960761874616</v>
          </cell>
          <cell r="AC108">
            <v>-4.8801507304461332E-6</v>
          </cell>
          <cell r="AD108">
            <v>8582.1960761874616</v>
          </cell>
          <cell r="AE108">
            <v>6265223.764555119</v>
          </cell>
          <cell r="AF108">
            <v>1281978.4115177004</v>
          </cell>
          <cell r="AG108">
            <v>4983245.3530374188</v>
          </cell>
          <cell r="AH108">
            <v>4.8871523172826956</v>
          </cell>
          <cell r="AI108">
            <v>1374256.299417224</v>
          </cell>
          <cell r="AJ108">
            <v>4.558992210704794</v>
          </cell>
          <cell r="AK108">
            <v>19061106.526382416</v>
          </cell>
          <cell r="AL108">
            <v>0.32869150360622784</v>
          </cell>
          <cell r="AM108">
            <v>-5.234544476136222E-6</v>
          </cell>
          <cell r="AN108">
            <v>9205.4302305572819</v>
          </cell>
          <cell r="AO108">
            <v>-1.0114695206582355E-5</v>
          </cell>
          <cell r="AP108">
            <v>17787.626306744743</v>
          </cell>
          <cell r="AQ108">
            <v>7004526.4786549285</v>
          </cell>
          <cell r="AR108">
            <v>1375074.9481302188</v>
          </cell>
          <cell r="AS108">
            <v>5629451.5305247102</v>
          </cell>
          <cell r="AT108">
            <v>5.093923417177697</v>
          </cell>
          <cell r="AU108">
            <v>1474054.0032976009</v>
          </cell>
          <cell r="AV108">
            <v>4.7518791462084344</v>
          </cell>
          <cell r="AW108">
            <v>21505128.614130169</v>
          </cell>
          <cell r="AX108">
            <v>0.3257142333039818</v>
          </cell>
          <cell r="AY108">
            <v>-5.053054751759807E-6</v>
          </cell>
          <cell r="AZ108">
            <v>8886.2637772151284</v>
          </cell>
          <cell r="BA108">
            <v>-1.5167749958342163E-5</v>
          </cell>
          <cell r="BB108">
            <v>26673.890083959872</v>
          </cell>
          <cell r="BC108">
            <v>7091110.7205297258</v>
          </cell>
          <cell r="BD108">
            <v>1327398.9804369849</v>
          </cell>
          <cell r="BE108">
            <v>5763711.7400927413</v>
          </cell>
          <cell r="BF108">
            <v>5.3421095126917342</v>
          </cell>
          <cell r="BG108">
            <v>1422946.2792169182</v>
          </cell>
          <cell r="BH108">
            <v>4.9834001635199723</v>
          </cell>
          <cell r="BI108">
            <v>21839735.752244953</v>
          </cell>
          <cell r="BJ108">
            <v>0.32468848528997496</v>
          </cell>
        </row>
        <row r="109">
          <cell r="A109" t="str">
            <v>Intelligent ThermostatRES-SF</v>
          </cell>
          <cell r="B109" t="str">
            <v>Intelligent Thermostat</v>
          </cell>
          <cell r="C109" t="str">
            <v>RES-HVAC/Shell</v>
          </cell>
          <cell r="D109" t="str">
            <v>RES-SF</v>
          </cell>
          <cell r="E109">
            <v>10</v>
          </cell>
          <cell r="F109">
            <v>256.02719999999999</v>
          </cell>
          <cell r="G109">
            <v>-102.23629992902858</v>
          </cell>
          <cell r="H109">
            <v>150</v>
          </cell>
          <cell r="I109">
            <v>0.33333333333333331</v>
          </cell>
          <cell r="J109">
            <v>25.602720000000001</v>
          </cell>
          <cell r="K109">
            <v>75.602720000000005</v>
          </cell>
          <cell r="L109">
            <v>100</v>
          </cell>
          <cell r="M109">
            <v>175.60272000000001</v>
          </cell>
          <cell r="N109">
            <v>15.830832128836747</v>
          </cell>
          <cell r="O109">
            <v>1</v>
          </cell>
          <cell r="P109">
            <v>9.0151406133326104E-2</v>
          </cell>
          <cell r="Q109">
            <v>0.29529175025153581</v>
          </cell>
          <cell r="R109">
            <v>-0.7394899859686106</v>
          </cell>
          <cell r="S109" t="str">
            <v>RET</v>
          </cell>
          <cell r="T109" t="str">
            <v>RES-SF</v>
          </cell>
          <cell r="U109" t="str">
            <v>RES-SF</v>
          </cell>
          <cell r="V109" t="str">
            <v>Efficient Products</v>
          </cell>
          <cell r="W109" t="str">
            <v>Instant Savings</v>
          </cell>
          <cell r="X109" t="str">
            <v>Single conventional (non-programmable) bi-metal thermostat for Heat Pump</v>
          </cell>
          <cell r="Y109"/>
          <cell r="Z109" t="str">
            <v>Intelligent Thermostat</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row>
        <row r="110">
          <cell r="A110" t="str">
            <v>Nest ThermostatRES-SFSingle conventional (non-programmable) bi-metal thermostat for Heat Pump</v>
          </cell>
          <cell r="B110" t="str">
            <v>Nest Thermostat</v>
          </cell>
          <cell r="C110" t="str">
            <v>RES-HVAC/Shell</v>
          </cell>
          <cell r="D110" t="str">
            <v>RES-SF</v>
          </cell>
          <cell r="E110">
            <v>15</v>
          </cell>
          <cell r="F110">
            <v>1503.9359999999999</v>
          </cell>
          <cell r="G110">
            <v>-600.54889468800002</v>
          </cell>
          <cell r="H110">
            <v>400</v>
          </cell>
          <cell r="I110">
            <v>0.3125</v>
          </cell>
          <cell r="J110">
            <v>55.645631999999992</v>
          </cell>
          <cell r="K110">
            <v>180.64563199999998</v>
          </cell>
          <cell r="L110">
            <v>275</v>
          </cell>
          <cell r="M110">
            <v>455.64563199999998</v>
          </cell>
          <cell r="N110">
            <v>157.1943822181521</v>
          </cell>
          <cell r="O110">
            <v>0.91</v>
          </cell>
          <cell r="P110">
            <v>0.34087543610728788</v>
          </cell>
          <cell r="Q110">
            <v>0.12011523894633813</v>
          </cell>
          <cell r="R110">
            <v>-0.30080087333080491</v>
          </cell>
          <cell r="S110" t="str">
            <v>RET</v>
          </cell>
          <cell r="T110" t="str">
            <v>RES-SF</v>
          </cell>
          <cell r="U110" t="str">
            <v>RES-SF</v>
          </cell>
          <cell r="V110" t="str">
            <v>Existing Homes</v>
          </cell>
          <cell r="W110" t="str">
            <v>Direct Install</v>
          </cell>
          <cell r="X110" t="str">
            <v>Single conventional (non-programmable) bi-metal thermostat for Heat Pump</v>
          </cell>
          <cell r="Y110"/>
          <cell r="Z110" t="str">
            <v>Nest Thermostat</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row>
        <row r="111">
          <cell r="A111" t="str">
            <v>ENERGY STAR® Refrigerator (Replacement)MURBAverage Existing Refrigerator</v>
          </cell>
          <cell r="B111" t="str">
            <v>ENERGY STAR® Refrigerator (Replacement)</v>
          </cell>
          <cell r="C111" t="str">
            <v>RES-Appliance</v>
          </cell>
          <cell r="D111" t="str">
            <v>MURB</v>
          </cell>
          <cell r="E111">
            <v>10</v>
          </cell>
          <cell r="F111">
            <v>830.74560000000008</v>
          </cell>
          <cell r="G111">
            <v>114.96062961511747</v>
          </cell>
          <cell r="H111">
            <v>500</v>
          </cell>
          <cell r="I111">
            <v>0.5</v>
          </cell>
          <cell r="J111">
            <v>30.7375872</v>
          </cell>
          <cell r="K111">
            <v>280.73758720000001</v>
          </cell>
          <cell r="L111">
            <v>250</v>
          </cell>
          <cell r="M111">
            <v>530.73758720000001</v>
          </cell>
          <cell r="N111">
            <v>550.62815105412301</v>
          </cell>
          <cell r="O111">
            <v>0.83</v>
          </cell>
          <cell r="P111">
            <v>1.0253148455480356</v>
          </cell>
          <cell r="Q111">
            <v>0.33793448584018981</v>
          </cell>
          <cell r="R111">
            <v>2.4420324431059193</v>
          </cell>
          <cell r="S111" t="str">
            <v>RET</v>
          </cell>
          <cell r="T111" t="str">
            <v>MURB</v>
          </cell>
          <cell r="U111" t="str">
            <v>MURB</v>
          </cell>
          <cell r="V111" t="str">
            <v>Existing Homes</v>
          </cell>
          <cell r="W111" t="str">
            <v>MURB</v>
          </cell>
          <cell r="X111" t="str">
            <v>Average Existing Refrigerator</v>
          </cell>
          <cell r="Y111"/>
          <cell r="Z111" t="str">
            <v>ENERGY STAR® Refrigerator (Replacement)</v>
          </cell>
          <cell r="AA111">
            <v>177.42619925795964</v>
          </cell>
          <cell r="AB111">
            <v>1282.1435899555172</v>
          </cell>
          <cell r="AC111">
            <v>177.42619925795964</v>
          </cell>
          <cell r="AD111">
            <v>1282.1435899555172</v>
          </cell>
          <cell r="AE111">
            <v>849820.15471776435</v>
          </cell>
          <cell r="AF111">
            <v>828838.24262149585</v>
          </cell>
          <cell r="AG111">
            <v>20981.912096268497</v>
          </cell>
          <cell r="AH111">
            <v>1.0253148455480356</v>
          </cell>
          <cell r="AI111">
            <v>522024.7407770034</v>
          </cell>
          <cell r="AJ111">
            <v>1.6279308016184377</v>
          </cell>
          <cell r="AK111">
            <v>522024.7407770034</v>
          </cell>
          <cell r="AL111">
            <v>1.6279308016184377</v>
          </cell>
          <cell r="AM111">
            <v>186.71085713602227</v>
          </cell>
          <cell r="AN111">
            <v>1349.2377656357412</v>
          </cell>
          <cell r="AO111">
            <v>364.13705639398194</v>
          </cell>
          <cell r="AP111">
            <v>2631.3813555912584</v>
          </cell>
          <cell r="AQ111">
            <v>956257.25131921784</v>
          </cell>
          <cell r="AR111">
            <v>893770.32076434768</v>
          </cell>
          <cell r="AS111">
            <v>62486.930554870167</v>
          </cell>
          <cell r="AT111">
            <v>1.0699138571768994</v>
          </cell>
          <cell r="AU111">
            <v>562329.62147716177</v>
          </cell>
          <cell r="AV111">
            <v>1.7005279729125116</v>
          </cell>
          <cell r="AW111">
            <v>562329.62147716177</v>
          </cell>
          <cell r="AX111">
            <v>1.7005279729125116</v>
          </cell>
          <cell r="AY111">
            <v>169.8857318142895</v>
          </cell>
          <cell r="AZ111">
            <v>1227.6535426084863</v>
          </cell>
          <cell r="BA111">
            <v>534.02278820827144</v>
          </cell>
          <cell r="BB111">
            <v>3859.0348981997449</v>
          </cell>
          <cell r="BC111">
            <v>934293.5038512639</v>
          </cell>
          <cell r="BD111">
            <v>833916.20356372732</v>
          </cell>
          <cell r="BE111">
            <v>100377.30028753658</v>
          </cell>
          <cell r="BF111">
            <v>1.120368569238223</v>
          </cell>
          <cell r="BG111">
            <v>524117.97682420735</v>
          </cell>
          <cell r="BH111">
            <v>1.7826015232532888</v>
          </cell>
          <cell r="BI111">
            <v>524117.97682420735</v>
          </cell>
          <cell r="BJ111">
            <v>1.7826015232532888</v>
          </cell>
        </row>
        <row r="112">
          <cell r="A112" t="str">
            <v>Programmable Electronic Thermostat (Baseboard)MURBSingle conventional (non-programmable) bi-metal baseboard thermostat</v>
          </cell>
          <cell r="B112" t="str">
            <v>Programmable Electronic Thermostat (Baseboard)</v>
          </cell>
          <cell r="C112" t="str">
            <v>RES-HVAC/Shell</v>
          </cell>
          <cell r="D112" t="str">
            <v>MURB</v>
          </cell>
          <cell r="E112">
            <v>11</v>
          </cell>
          <cell r="F112">
            <v>249.53700000000001</v>
          </cell>
          <cell r="G112">
            <v>-99.644645472785712</v>
          </cell>
          <cell r="H112">
            <v>14</v>
          </cell>
          <cell r="I112">
            <v>0.7142857142857143</v>
          </cell>
          <cell r="J112">
            <v>9.2328689999999991</v>
          </cell>
          <cell r="K112">
            <v>19.232869000000001</v>
          </cell>
          <cell r="L112">
            <v>4</v>
          </cell>
          <cell r="M112">
            <v>23.232869000000001</v>
          </cell>
          <cell r="N112">
            <v>16.467908120637674</v>
          </cell>
          <cell r="O112">
            <v>0.83</v>
          </cell>
          <cell r="P112">
            <v>0.65546682042309234</v>
          </cell>
          <cell r="Q112">
            <v>7.7074217450718727E-2</v>
          </cell>
          <cell r="R112">
            <v>-0.19301457603412073</v>
          </cell>
          <cell r="S112" t="str">
            <v>RET</v>
          </cell>
          <cell r="T112" t="str">
            <v>MURB</v>
          </cell>
          <cell r="U112" t="str">
            <v>MURB</v>
          </cell>
          <cell r="V112" t="str">
            <v>Existing Homes</v>
          </cell>
          <cell r="W112" t="str">
            <v>MURB</v>
          </cell>
          <cell r="X112" t="str">
            <v>Single conventional (non-programmable) bi-metal baseboard thermostat</v>
          </cell>
          <cell r="Y112"/>
          <cell r="Z112" t="str">
            <v>Programmable Electronic Thermostat (Baseboard)</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-3.9078341657259719</v>
          </cell>
          <cell r="AZ112">
            <v>9.7862680888265903</v>
          </cell>
          <cell r="BA112">
            <v>-3.9078341657259719</v>
          </cell>
          <cell r="BB112">
            <v>9.7862680888265903</v>
          </cell>
          <cell r="BC112">
            <v>-361.95220749161678</v>
          </cell>
          <cell r="BD112">
            <v>985.30317403340018</v>
          </cell>
          <cell r="BE112">
            <v>-1347.2553815250169</v>
          </cell>
          <cell r="BF112">
            <v>-0.36735110271688537</v>
          </cell>
          <cell r="BG112">
            <v>908.75777675813265</v>
          </cell>
          <cell r="BH112">
            <v>-0.39829338108426549</v>
          </cell>
          <cell r="BI112">
            <v>908.75777675813265</v>
          </cell>
          <cell r="BJ112">
            <v>-0.39829338108426549</v>
          </cell>
        </row>
        <row r="113">
          <cell r="A113" t="str">
            <v>Intelligent ThermostatMURBSingle conventional (non-programmable) bi-metal thermostat for Heat Pump</v>
          </cell>
          <cell r="B113" t="str">
            <v>Intelligent Thermostat</v>
          </cell>
          <cell r="C113" t="str">
            <v>RES-HVAC/Shell</v>
          </cell>
          <cell r="D113" t="str">
            <v>MURB</v>
          </cell>
          <cell r="E113">
            <v>10</v>
          </cell>
          <cell r="F113">
            <v>256.02719999999999</v>
          </cell>
          <cell r="G113">
            <v>-102.23629992902858</v>
          </cell>
          <cell r="H113">
            <v>150</v>
          </cell>
          <cell r="I113">
            <v>0.26666666666666666</v>
          </cell>
          <cell r="J113">
            <v>9.4730063999999992</v>
          </cell>
          <cell r="K113">
            <v>49.473006400000003</v>
          </cell>
          <cell r="L113">
            <v>110</v>
          </cell>
          <cell r="M113">
            <v>159.4730064</v>
          </cell>
          <cell r="N113">
            <v>15.830832128836747</v>
          </cell>
          <cell r="O113">
            <v>0.83</v>
          </cell>
          <cell r="P113">
            <v>9.8076403747363386E-2</v>
          </cell>
          <cell r="Q113">
            <v>0.19323340020122864</v>
          </cell>
          <cell r="R113">
            <v>-0.48390842033938702</v>
          </cell>
          <cell r="S113" t="str">
            <v>RET</v>
          </cell>
          <cell r="T113" t="str">
            <v>MURB</v>
          </cell>
          <cell r="U113" t="str">
            <v>MURB</v>
          </cell>
          <cell r="V113" t="str">
            <v>Existing Homes</v>
          </cell>
          <cell r="W113" t="str">
            <v>MURB</v>
          </cell>
          <cell r="X113" t="str">
            <v>Single conventional (non-programmable) bi-metal thermostat for Heat Pump</v>
          </cell>
          <cell r="Y113"/>
          <cell r="Z113" t="str">
            <v>Intelligent Thermostat</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-6.2291239261641422</v>
          </cell>
          <cell r="AZ113">
            <v>15.599402153402695</v>
          </cell>
          <cell r="BA113">
            <v>-6.2291239261641422</v>
          </cell>
          <cell r="BB113">
            <v>15.599402153402695</v>
          </cell>
          <cell r="BC113">
            <v>-744.13177805023201</v>
          </cell>
          <cell r="BD113">
            <v>9834.6986840008612</v>
          </cell>
          <cell r="BE113">
            <v>-10578.830462051093</v>
          </cell>
          <cell r="BF113">
            <v>-7.5663912231575481E-2</v>
          </cell>
          <cell r="BG113">
            <v>3631.7174930221336</v>
          </cell>
          <cell r="BH113">
            <v>-0.20489803501510873</v>
          </cell>
          <cell r="BI113">
            <v>3631.7174930221336</v>
          </cell>
          <cell r="BJ113">
            <v>-0.20489803501510873</v>
          </cell>
        </row>
        <row r="114">
          <cell r="A114" t="str">
            <v>Advanced Power Strip (load sensing or remote control/wireless APS)MURBStandard power bar/strip</v>
          </cell>
          <cell r="B114" t="str">
            <v>Advanced Power Strip (load sensing or remote control/wireless APS)</v>
          </cell>
          <cell r="C114" t="str">
            <v>RES-Plug Load</v>
          </cell>
          <cell r="D114" t="str">
            <v>MURB</v>
          </cell>
          <cell r="E114">
            <v>10</v>
          </cell>
          <cell r="F114">
            <v>459.30204020491738</v>
          </cell>
          <cell r="G114">
            <v>-2.6117594693748481E-7</v>
          </cell>
          <cell r="H114">
            <v>28</v>
          </cell>
          <cell r="I114">
            <v>0.7142857142857143</v>
          </cell>
          <cell r="J114">
            <v>16.994175487581941</v>
          </cell>
          <cell r="K114">
            <v>36.994175487581941</v>
          </cell>
          <cell r="L114">
            <v>8</v>
          </cell>
          <cell r="M114">
            <v>44.994175487581941</v>
          </cell>
          <cell r="N114">
            <v>233.39162846652985</v>
          </cell>
          <cell r="O114">
            <v>0.83</v>
          </cell>
          <cell r="P114">
            <v>4.8146892356973705</v>
          </cell>
          <cell r="Q114">
            <v>8.0544330852693385E-2</v>
          </cell>
          <cell r="R114">
            <v>-141644649.59875068</v>
          </cell>
          <cell r="S114" t="str">
            <v>RET</v>
          </cell>
          <cell r="T114" t="str">
            <v>MURB</v>
          </cell>
          <cell r="U114" t="str">
            <v>MURB</v>
          </cell>
          <cell r="V114" t="str">
            <v>Existing Homes</v>
          </cell>
          <cell r="W114" t="str">
            <v>MURB</v>
          </cell>
          <cell r="X114" t="str">
            <v>Standard power bar/strip</v>
          </cell>
          <cell r="Y114"/>
          <cell r="Z114" t="str">
            <v>Advanced Power Strip (load sensing or remote control/wireless APS)</v>
          </cell>
          <cell r="AA114">
            <v>-5.5797400573990714E-7</v>
          </cell>
          <cell r="AB114">
            <v>981.24885627003232</v>
          </cell>
          <cell r="AC114">
            <v>-5.5797400573990714E-7</v>
          </cell>
          <cell r="AD114">
            <v>981.24885627003232</v>
          </cell>
          <cell r="AE114">
            <v>498615.8310849386</v>
          </cell>
          <cell r="AF114">
            <v>103561.37367871427</v>
          </cell>
          <cell r="AG114">
            <v>395054.45740622433</v>
          </cell>
          <cell r="AH114">
            <v>4.8146892356973705</v>
          </cell>
          <cell r="AI114">
            <v>95221.72593763913</v>
          </cell>
          <cell r="AJ114">
            <v>5.2363662407409306</v>
          </cell>
          <cell r="AK114">
            <v>95221.72593763913</v>
          </cell>
          <cell r="AL114">
            <v>5.2363662407409306</v>
          </cell>
          <cell r="AM114">
            <v>-6.1938207407430092E-7</v>
          </cell>
          <cell r="AN114">
            <v>1089.2406196837635</v>
          </cell>
          <cell r="AO114">
            <v>-1.1773560798142081E-6</v>
          </cell>
          <cell r="AP114">
            <v>2070.4894759537956</v>
          </cell>
          <cell r="AQ114">
            <v>575202.54562908516</v>
          </cell>
          <cell r="AR114">
            <v>114958.86504255135</v>
          </cell>
          <cell r="AS114">
            <v>460243.6805865338</v>
          </cell>
          <cell r="AT114">
            <v>5.0035510129312541</v>
          </cell>
          <cell r="AU114">
            <v>105701.3937951829</v>
          </cell>
          <cell r="AV114">
            <v>5.4417687882494006</v>
          </cell>
          <cell r="AW114">
            <v>105701.3937951829</v>
          </cell>
          <cell r="AX114">
            <v>5.4417687882494006</v>
          </cell>
          <cell r="AY114">
            <v>-5.9725012638240966E-7</v>
          </cell>
          <cell r="AZ114">
            <v>1050.3195442639533</v>
          </cell>
          <cell r="BA114">
            <v>-1.7746062061966177E-6</v>
          </cell>
          <cell r="BB114">
            <v>3120.8090202177491</v>
          </cell>
          <cell r="BC114">
            <v>580724.05837872415</v>
          </cell>
          <cell r="BD114">
            <v>110851.12009103097</v>
          </cell>
          <cell r="BE114">
            <v>469872.93828769319</v>
          </cell>
          <cell r="BF114">
            <v>5.2387748351287149</v>
          </cell>
          <cell r="BG114">
            <v>101924.4396075253</v>
          </cell>
          <cell r="BH114">
            <v>5.6975938314194865</v>
          </cell>
          <cell r="BI114">
            <v>101924.4396075253</v>
          </cell>
          <cell r="BJ114">
            <v>5.6975938314194865</v>
          </cell>
        </row>
        <row r="115">
          <cell r="A115" t="str">
            <v>Dehumidifier (Retirement)RES-SF</v>
          </cell>
          <cell r="B115" t="str">
            <v>Dehumidifier (Retirement)</v>
          </cell>
          <cell r="C115" t="str">
            <v>RES-Appliance</v>
          </cell>
          <cell r="D115" t="str">
            <v>RES-SF</v>
          </cell>
          <cell r="E115">
            <v>12</v>
          </cell>
          <cell r="F115">
            <v>1369.3203000000001</v>
          </cell>
          <cell r="G115">
            <v>458.22281418688141</v>
          </cell>
          <cell r="H115">
            <v>50</v>
          </cell>
          <cell r="I115">
            <v>0.3</v>
          </cell>
          <cell r="J115">
            <v>136.93203000000003</v>
          </cell>
          <cell r="K115">
            <v>151.93203000000003</v>
          </cell>
          <cell r="L115">
            <v>35</v>
          </cell>
          <cell r="M115">
            <v>186.93203000000003</v>
          </cell>
          <cell r="N115">
            <v>1424.2983869803788</v>
          </cell>
          <cell r="O115">
            <v>0.6</v>
          </cell>
          <cell r="P115">
            <v>5.1193233089433292</v>
          </cell>
          <cell r="Q115">
            <v>0.11095433990133646</v>
          </cell>
          <cell r="R115">
            <v>0.3315680173402194</v>
          </cell>
          <cell r="S115" t="str">
            <v>REM</v>
          </cell>
          <cell r="T115" t="str">
            <v>RES-SF</v>
          </cell>
          <cell r="U115" t="str">
            <v>RES-SF</v>
          </cell>
          <cell r="V115" t="str">
            <v>Efficient Products</v>
          </cell>
          <cell r="W115" t="str">
            <v>Appliance Retirement</v>
          </cell>
          <cell r="X115" t="str">
            <v>Dehumidifier</v>
          </cell>
          <cell r="Y115"/>
          <cell r="Z115" t="str">
            <v>Dehumidifier (Retirement)</v>
          </cell>
          <cell r="AA115">
            <v>136.89806778165806</v>
          </cell>
          <cell r="AB115">
            <v>409.09639904517684</v>
          </cell>
          <cell r="AC115">
            <v>136.89806778165806</v>
          </cell>
          <cell r="AD115">
            <v>409.09639904517684</v>
          </cell>
          <cell r="AE115">
            <v>425521.58270021022</v>
          </cell>
          <cell r="AF115">
            <v>83120.669866041615</v>
          </cell>
          <cell r="AG115">
            <v>342400.91283416859</v>
          </cell>
          <cell r="AH115">
            <v>5.1193233089433292</v>
          </cell>
          <cell r="AI115">
            <v>75651.701520118891</v>
          </cell>
          <cell r="AJ115">
            <v>5.6247456983772741</v>
          </cell>
          <cell r="AK115">
            <v>761580.35519878159</v>
          </cell>
          <cell r="AL115">
            <v>0.55873497759687352</v>
          </cell>
          <cell r="AM115">
            <v>154.71186546998385</v>
          </cell>
          <cell r="AN115">
            <v>462.32987856540268</v>
          </cell>
          <cell r="AO115">
            <v>291.60993325164191</v>
          </cell>
          <cell r="AP115">
            <v>871.42627761057952</v>
          </cell>
          <cell r="AQ115">
            <v>520822.47717921046</v>
          </cell>
          <cell r="AR115">
            <v>93936.70854873053</v>
          </cell>
          <cell r="AS115">
            <v>426885.76863047993</v>
          </cell>
          <cell r="AT115">
            <v>5.5443977676632032</v>
          </cell>
          <cell r="AU115">
            <v>85495.844154815495</v>
          </cell>
          <cell r="AV115">
            <v>6.0917870608553493</v>
          </cell>
          <cell r="AW115">
            <v>903985.77640918968</v>
          </cell>
          <cell r="AX115">
            <v>0.57614012385020075</v>
          </cell>
          <cell r="AY115">
            <v>155.92685542518205</v>
          </cell>
          <cell r="AZ115">
            <v>465.96066768903296</v>
          </cell>
          <cell r="BA115">
            <v>447.53678867682402</v>
          </cell>
          <cell r="BB115">
            <v>1337.3869452996125</v>
          </cell>
          <cell r="BC115">
            <v>569411.38358184963</v>
          </cell>
          <cell r="BD115">
            <v>94674.416396569999</v>
          </cell>
          <cell r="BE115">
            <v>474736.96718527965</v>
          </cell>
          <cell r="BF115">
            <v>6.0144166212412911</v>
          </cell>
          <cell r="BG115">
            <v>86167.263839037754</v>
          </cell>
          <cell r="BH115">
            <v>6.6082101045418122</v>
          </cell>
          <cell r="BI115">
            <v>957168.42062628921</v>
          </cell>
          <cell r="BJ115">
            <v>0.59489152725000627</v>
          </cell>
        </row>
        <row r="116">
          <cell r="A116" t="str">
            <v>Building Envelope Retrofits (Insulation, Draft Proofing, EnergyStar Windows and Doors)RES-SFPre-existing conditions (as determined at initial home energy assessment)</v>
          </cell>
          <cell r="B116" t="str">
            <v>Building Envelope Retrofits (Insulation, Draft Proofing, EnergyStar Windows and Doors)</v>
          </cell>
          <cell r="C116" t="str">
            <v>RES-HVAC/Shell</v>
          </cell>
          <cell r="D116" t="str">
            <v>RES-SF</v>
          </cell>
          <cell r="E116">
            <v>25</v>
          </cell>
          <cell r="F116">
            <v>4653.9210000000003</v>
          </cell>
          <cell r="G116">
            <v>1315.5651292724497</v>
          </cell>
          <cell r="H116">
            <v>6206</v>
          </cell>
          <cell r="I116">
            <v>0.18208185626812762</v>
          </cell>
          <cell r="J116">
            <v>172.195077</v>
          </cell>
          <cell r="K116">
            <v>1302.1950770000001</v>
          </cell>
          <cell r="L116">
            <v>5076</v>
          </cell>
          <cell r="M116">
            <v>6378.1950770000003</v>
          </cell>
          <cell r="N116">
            <v>7976.8821446902639</v>
          </cell>
          <cell r="O116">
            <v>0.73</v>
          </cell>
          <cell r="P116">
            <v>1.2382841039804822</v>
          </cell>
          <cell r="Q116">
            <v>0.27980601239256103</v>
          </cell>
          <cell r="R116">
            <v>0.9898370274683066</v>
          </cell>
          <cell r="S116" t="str">
            <v>RET</v>
          </cell>
          <cell r="T116" t="str">
            <v>RES-SF</v>
          </cell>
          <cell r="U116" t="str">
            <v>RES-SF</v>
          </cell>
          <cell r="V116" t="str">
            <v>Existing Homes</v>
          </cell>
          <cell r="W116" t="str">
            <v>Direct Install</v>
          </cell>
          <cell r="X116" t="str">
            <v>Pre-existing conditions (as determined at initial home energy assessment)</v>
          </cell>
          <cell r="Y116"/>
          <cell r="Z116" t="str">
            <v>Building Envelope Retrofits (Insulation, Draft Proofing, EnergyStar Windows and Doors)</v>
          </cell>
          <cell r="AA116">
            <v>2065.6858766228347</v>
          </cell>
          <cell r="AB116">
            <v>7307.5354968818756</v>
          </cell>
          <cell r="AC116">
            <v>2065.6858766228347</v>
          </cell>
          <cell r="AD116">
            <v>7307.5354968818756</v>
          </cell>
          <cell r="AE116">
            <v>12525212.487871481</v>
          </cell>
          <cell r="AF116">
            <v>10114974.784549847</v>
          </cell>
          <cell r="AG116">
            <v>2410237.7033216339</v>
          </cell>
          <cell r="AH116">
            <v>1.2382841039804824</v>
          </cell>
          <cell r="AI116">
            <v>2800948.449040561</v>
          </cell>
          <cell r="AJ116">
            <v>4.4717754416943576</v>
          </cell>
          <cell r="AK116">
            <v>26548159.41315081</v>
          </cell>
          <cell r="AL116">
            <v>0.4717921228718791</v>
          </cell>
          <cell r="AM116">
            <v>2509.0726757253919</v>
          </cell>
          <cell r="AN116">
            <v>8876.0531548463641</v>
          </cell>
          <cell r="AO116">
            <v>4574.7585523482267</v>
          </cell>
          <cell r="AP116">
            <v>16183.58865172824</v>
          </cell>
          <cell r="AQ116">
            <v>16081475.825942326</v>
          </cell>
          <cell r="AR116">
            <v>12286092.060162373</v>
          </cell>
          <cell r="AS116">
            <v>3795383.7657799534</v>
          </cell>
          <cell r="AT116">
            <v>1.3089170866696074</v>
          </cell>
          <cell r="AU116">
            <v>3402154.8480027015</v>
          </cell>
          <cell r="AV116">
            <v>4.7268500536897244</v>
          </cell>
          <cell r="AW116">
            <v>33801991.774336405</v>
          </cell>
          <cell r="AX116">
            <v>0.4757552730413927</v>
          </cell>
          <cell r="AY116">
            <v>2825.7204451649695</v>
          </cell>
          <cell r="AZ116">
            <v>9996.2209603072679</v>
          </cell>
          <cell r="BA116">
            <v>7400.4789975131962</v>
          </cell>
          <cell r="BB116">
            <v>26179.809612035508</v>
          </cell>
          <cell r="BC116">
            <v>19168667.626908723</v>
          </cell>
          <cell r="BD116">
            <v>13836610.57786732</v>
          </cell>
          <cell r="BE116">
            <v>5332057.0490414035</v>
          </cell>
          <cell r="BF116">
            <v>1.3853586121423713</v>
          </cell>
          <cell r="BG116">
            <v>3831510.5834226212</v>
          </cell>
          <cell r="BH116">
            <v>5.002900868874983</v>
          </cell>
          <cell r="BI116">
            <v>39850141.814712256</v>
          </cell>
          <cell r="BJ116">
            <v>0.48101880580590184</v>
          </cell>
        </row>
        <row r="117">
          <cell r="A117" t="str">
            <v>Electric Thermal StorageRES-SF</v>
          </cell>
          <cell r="B117" t="str">
            <v>Electric Thermal Storage</v>
          </cell>
          <cell r="C117" t="str">
            <v>RES-HVAC/Shell</v>
          </cell>
          <cell r="D117" t="str">
            <v>RES-SF</v>
          </cell>
          <cell r="E117">
            <v>20</v>
          </cell>
          <cell r="F117">
            <v>0</v>
          </cell>
          <cell r="G117">
            <v>0</v>
          </cell>
          <cell r="H117">
            <v>5200</v>
          </cell>
          <cell r="I117">
            <v>0</v>
          </cell>
          <cell r="J117">
            <v>0</v>
          </cell>
          <cell r="K117">
            <v>0</v>
          </cell>
          <cell r="L117">
            <v>5200</v>
          </cell>
          <cell r="M117">
            <v>5200</v>
          </cell>
          <cell r="N117">
            <v>0</v>
          </cell>
          <cell r="O117">
            <v>1</v>
          </cell>
          <cell r="P117">
            <v>0</v>
          </cell>
          <cell r="Q117" t="e">
            <v>#DIV/0!</v>
          </cell>
          <cell r="R117">
            <v>0</v>
          </cell>
          <cell r="S117" t="str">
            <v>RET</v>
          </cell>
          <cell r="T117" t="str">
            <v>RES-SF</v>
          </cell>
          <cell r="U117" t="str">
            <v>RES-SF</v>
          </cell>
          <cell r="V117" t="str">
            <v>Demand Response</v>
          </cell>
          <cell r="W117" t="str">
            <v>Demand Response</v>
          </cell>
          <cell r="X117" t="str">
            <v>No Storage</v>
          </cell>
          <cell r="Y117"/>
          <cell r="Z117" t="str">
            <v>Electric Thermal Storage</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row>
        <row r="118">
          <cell r="A118" t="str">
            <v>Home Energy ReportRES-SF</v>
          </cell>
          <cell r="B118" t="str">
            <v>Home Energy Report</v>
          </cell>
          <cell r="C118" t="str">
            <v>RES-Behaviour</v>
          </cell>
          <cell r="D118" t="str">
            <v>RES-SF</v>
          </cell>
          <cell r="E118">
            <v>1</v>
          </cell>
          <cell r="F118">
            <v>205.49600000000001</v>
          </cell>
          <cell r="G118">
            <v>58.089377066127959</v>
          </cell>
          <cell r="H118">
            <v>0</v>
          </cell>
          <cell r="I118" t="e">
            <v>#DIV/0!</v>
          </cell>
          <cell r="J118">
            <v>4.1099200000000007</v>
          </cell>
          <cell r="K118">
            <v>4.110920000000001</v>
          </cell>
          <cell r="L118">
            <v>-1E-3</v>
          </cell>
          <cell r="M118">
            <v>4.1099200000000007</v>
          </cell>
          <cell r="N118">
            <v>12.261734039348257</v>
          </cell>
          <cell r="O118">
            <v>0.73</v>
          </cell>
          <cell r="P118">
            <v>2.1779172949167442</v>
          </cell>
          <cell r="Q118">
            <v>2.0004866274769342E-2</v>
          </cell>
          <cell r="R118">
            <v>7.0768877333977936E-2</v>
          </cell>
          <cell r="S118" t="str">
            <v>RET</v>
          </cell>
          <cell r="T118" t="str">
            <v>RES-SF</v>
          </cell>
          <cell r="U118" t="str">
            <v>RES-SF</v>
          </cell>
          <cell r="V118" t="str">
            <v>Energy Savings Actions</v>
          </cell>
          <cell r="W118" t="str">
            <v>Home Energy Assessment</v>
          </cell>
          <cell r="X118" t="str">
            <v>Average Home</v>
          </cell>
          <cell r="Y118"/>
          <cell r="Z118" t="str">
            <v>Home Energy Report</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row>
        <row r="119">
          <cell r="A119" t="str">
            <v>Unidentified Residential Future ETRES-SF</v>
          </cell>
          <cell r="B119" t="str">
            <v>Unidentified Residential Future ET</v>
          </cell>
          <cell r="C119" t="str">
            <v>RES-Plug Load</v>
          </cell>
          <cell r="D119" t="str">
            <v>RES-SF</v>
          </cell>
          <cell r="E119">
            <v>10</v>
          </cell>
          <cell r="F119">
            <v>0</v>
          </cell>
          <cell r="G119">
            <v>0</v>
          </cell>
          <cell r="H119">
            <v>400</v>
          </cell>
          <cell r="I119">
            <v>0.5</v>
          </cell>
          <cell r="J119">
            <v>0</v>
          </cell>
          <cell r="K119">
            <v>200</v>
          </cell>
          <cell r="L119">
            <v>200</v>
          </cell>
          <cell r="M119">
            <v>400</v>
          </cell>
          <cell r="N119">
            <v>0</v>
          </cell>
          <cell r="O119">
            <v>1</v>
          </cell>
          <cell r="P119">
            <v>0</v>
          </cell>
          <cell r="Q119" t="e">
            <v>#DIV/0!</v>
          </cell>
          <cell r="R119">
            <v>0</v>
          </cell>
          <cell r="S119" t="str">
            <v>RET</v>
          </cell>
          <cell r="T119" t="str">
            <v>RES-SF</v>
          </cell>
          <cell r="U119" t="str">
            <v>RES-SF</v>
          </cell>
          <cell r="V119" t="str">
            <v>Efficient Products</v>
          </cell>
          <cell r="W119" t="str">
            <v>Instant Savings</v>
          </cell>
          <cell r="X119" t="str">
            <v>Unidentified Base</v>
          </cell>
          <cell r="Y119"/>
          <cell r="Z119" t="str">
            <v>Unidentified Residential Future ET</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row>
        <row r="120">
          <cell r="A120" t="str">
            <v>00</v>
          </cell>
          <cell r="B120">
            <v>0</v>
          </cell>
          <cell r="C120">
            <v>0</v>
          </cell>
          <cell r="D120">
            <v>0</v>
          </cell>
          <cell r="E120">
            <v>0</v>
          </cell>
          <cell r="F120" t="e">
            <v>#VALUE!</v>
          </cell>
          <cell r="G120" t="e">
            <v>#VALUE!</v>
          </cell>
          <cell r="H120" t="str">
            <v/>
          </cell>
          <cell r="I120" t="e">
            <v>#VALUE!</v>
          </cell>
          <cell r="J120" t="e">
            <v>#VALUE!</v>
          </cell>
          <cell r="K120" t="e">
            <v>#VALUE!</v>
          </cell>
          <cell r="L120" t="e">
            <v>#VALUE!</v>
          </cell>
          <cell r="M120" t="e">
            <v>#VALUE!</v>
          </cell>
          <cell r="N120" t="e">
            <v>#N/A</v>
          </cell>
          <cell r="O120" t="str">
            <v/>
          </cell>
          <cell r="P120" t="e">
            <v>#N/A</v>
          </cell>
          <cell r="Q120" t="e">
            <v>#VALUE!</v>
          </cell>
          <cell r="R120" t="e">
            <v>#VALUE!</v>
          </cell>
          <cell r="S120">
            <v>0</v>
          </cell>
          <cell r="T120">
            <v>0</v>
          </cell>
          <cell r="U120">
            <v>0</v>
          </cell>
          <cell r="V120">
            <v>0</v>
          </cell>
          <cell r="W120">
            <v>0</v>
          </cell>
          <cell r="X120">
            <v>0</v>
          </cell>
          <cell r="Y120"/>
          <cell r="Z120">
            <v>0</v>
          </cell>
          <cell r="AA120">
            <v>0</v>
          </cell>
          <cell r="AB120">
            <v>0</v>
          </cell>
          <cell r="AC120" t="e">
            <v>#VALUE!</v>
          </cell>
          <cell r="AD120">
            <v>0</v>
          </cell>
          <cell r="AE120">
            <v>0</v>
          </cell>
          <cell r="AF120">
            <v>0</v>
          </cell>
          <cell r="AG120">
            <v>0</v>
          </cell>
          <cell r="AH120">
            <v>0</v>
          </cell>
          <cell r="AI120">
            <v>0</v>
          </cell>
          <cell r="AJ120">
            <v>0</v>
          </cell>
          <cell r="AK120">
            <v>0</v>
          </cell>
          <cell r="AL120">
            <v>0</v>
          </cell>
          <cell r="AM120">
            <v>0</v>
          </cell>
          <cell r="AN120">
            <v>0</v>
          </cell>
          <cell r="AO120" t="e">
            <v>#VALUE!</v>
          </cell>
          <cell r="AP120">
            <v>0</v>
          </cell>
          <cell r="AQ120">
            <v>0</v>
          </cell>
          <cell r="AR120">
            <v>0</v>
          </cell>
          <cell r="AS120">
            <v>0</v>
          </cell>
          <cell r="AT120">
            <v>0</v>
          </cell>
          <cell r="AU120">
            <v>0</v>
          </cell>
          <cell r="AV120">
            <v>0</v>
          </cell>
          <cell r="AW120">
            <v>0</v>
          </cell>
          <cell r="AX120">
            <v>0</v>
          </cell>
          <cell r="AY120">
            <v>0</v>
          </cell>
          <cell r="AZ120">
            <v>0</v>
          </cell>
          <cell r="BA120" t="e">
            <v>#VALUE!</v>
          </cell>
          <cell r="BB120">
            <v>0</v>
          </cell>
          <cell r="BC120">
            <v>0</v>
          </cell>
          <cell r="BD120">
            <v>0</v>
          </cell>
          <cell r="BE120">
            <v>0</v>
          </cell>
          <cell r="BF120">
            <v>0</v>
          </cell>
          <cell r="BG120">
            <v>0</v>
          </cell>
          <cell r="BH120">
            <v>0</v>
          </cell>
          <cell r="BI120">
            <v>0</v>
          </cell>
          <cell r="BJ120">
            <v>0</v>
          </cell>
        </row>
        <row r="121">
          <cell r="A121" t="str">
            <v>13 W CFLRES-SF</v>
          </cell>
          <cell r="B121" t="str">
            <v>13 W CFL</v>
          </cell>
          <cell r="C121" t="str">
            <v>RES-Lighting</v>
          </cell>
          <cell r="D121" t="str">
            <v>RES-SF</v>
          </cell>
          <cell r="E121">
            <v>8</v>
          </cell>
          <cell r="F121">
            <v>0</v>
          </cell>
          <cell r="G121">
            <v>0</v>
          </cell>
          <cell r="H121">
            <v>3.2699999999999996</v>
          </cell>
          <cell r="I121">
            <v>1</v>
          </cell>
          <cell r="J121">
            <v>0</v>
          </cell>
          <cell r="K121">
            <v>3.2699999999999996</v>
          </cell>
          <cell r="L121">
            <v>0</v>
          </cell>
          <cell r="M121">
            <v>3.2699999999999996</v>
          </cell>
          <cell r="N121">
            <v>0</v>
          </cell>
          <cell r="O121">
            <v>0.90720000000000001</v>
          </cell>
          <cell r="P121">
            <v>0</v>
          </cell>
          <cell r="Q121" t="e">
            <v>#DIV/0!</v>
          </cell>
          <cell r="R121">
            <v>0</v>
          </cell>
          <cell r="S121" t="str">
            <v>ROB</v>
          </cell>
          <cell r="T121" t="str">
            <v>RES-SF</v>
          </cell>
          <cell r="U121" t="str">
            <v>RES-SF</v>
          </cell>
          <cell r="V121" t="str">
            <v>Efficient Products</v>
          </cell>
          <cell r="W121" t="str">
            <v>Direct Install</v>
          </cell>
          <cell r="X121" t="str">
            <v>60 W Incandescent Bulb</v>
          </cell>
          <cell r="Y121"/>
          <cell r="Z121" t="str">
            <v>13 W CFL</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row>
        <row r="122">
          <cell r="A122" t="str">
            <v>23 W CFLRES-SF</v>
          </cell>
          <cell r="B122" t="str">
            <v>23 W CFL</v>
          </cell>
          <cell r="C122" t="str">
            <v>RES-Lighting</v>
          </cell>
          <cell r="D122" t="str">
            <v>RES-SF</v>
          </cell>
          <cell r="E122">
            <v>8</v>
          </cell>
          <cell r="F122">
            <v>0</v>
          </cell>
          <cell r="G122">
            <v>0</v>
          </cell>
          <cell r="H122">
            <v>3.2699999999999996</v>
          </cell>
          <cell r="I122">
            <v>1</v>
          </cell>
          <cell r="J122">
            <v>0</v>
          </cell>
          <cell r="K122">
            <v>3.2699999999999996</v>
          </cell>
          <cell r="L122">
            <v>0</v>
          </cell>
          <cell r="M122">
            <v>3.2699999999999996</v>
          </cell>
          <cell r="N122">
            <v>0</v>
          </cell>
          <cell r="O122">
            <v>0.90720000000000001</v>
          </cell>
          <cell r="P122">
            <v>0</v>
          </cell>
          <cell r="Q122" t="e">
            <v>#DIV/0!</v>
          </cell>
          <cell r="R122">
            <v>0</v>
          </cell>
          <cell r="S122" t="str">
            <v>ROB</v>
          </cell>
          <cell r="T122" t="str">
            <v>RES-SF</v>
          </cell>
          <cell r="U122" t="str">
            <v>RES-SF</v>
          </cell>
          <cell r="V122" t="str">
            <v>Efficient Products</v>
          </cell>
          <cell r="W122" t="str">
            <v>Direct Install</v>
          </cell>
          <cell r="X122" t="str">
            <v>Mix of 100 W and 75 W bulbs</v>
          </cell>
          <cell r="Y122"/>
          <cell r="Z122" t="str">
            <v>23 W CFL</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row>
        <row r="123">
          <cell r="A123" t="str">
            <v>14 W Dimmable CFLRES-SF</v>
          </cell>
          <cell r="B123" t="str">
            <v>14 W Dimmable CFL</v>
          </cell>
          <cell r="C123" t="str">
            <v>RES-Lighting</v>
          </cell>
          <cell r="D123" t="str">
            <v>RES-SF</v>
          </cell>
          <cell r="E123">
            <v>5</v>
          </cell>
          <cell r="F123">
            <v>0</v>
          </cell>
          <cell r="G123">
            <v>0</v>
          </cell>
          <cell r="H123">
            <v>13.75</v>
          </cell>
          <cell r="I123">
            <v>1</v>
          </cell>
          <cell r="J123">
            <v>0</v>
          </cell>
          <cell r="K123">
            <v>13.75</v>
          </cell>
          <cell r="L123">
            <v>0</v>
          </cell>
          <cell r="M123">
            <v>13.75</v>
          </cell>
          <cell r="N123">
            <v>0</v>
          </cell>
          <cell r="O123">
            <v>0.90720000000000001</v>
          </cell>
          <cell r="P123">
            <v>0</v>
          </cell>
          <cell r="Q123" t="e">
            <v>#DIV/0!</v>
          </cell>
          <cell r="R123">
            <v>0</v>
          </cell>
          <cell r="S123" t="str">
            <v>ROB</v>
          </cell>
          <cell r="T123" t="str">
            <v>RES-SF</v>
          </cell>
          <cell r="U123" t="str">
            <v>RES-SF</v>
          </cell>
          <cell r="V123" t="str">
            <v>Efficient Products</v>
          </cell>
          <cell r="W123" t="str">
            <v>Direct Install</v>
          </cell>
          <cell r="X123" t="str">
            <v>60W Incandescent in Dimmable Fixture/Lamp</v>
          </cell>
          <cell r="Y123"/>
          <cell r="Z123" t="str">
            <v>14 W Dimmable CFL</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row>
        <row r="124">
          <cell r="A124" t="str">
            <v>Energy Star® Regular CFLRES-SF</v>
          </cell>
          <cell r="B124" t="str">
            <v>Energy Star® Regular CFL</v>
          </cell>
          <cell r="C124" t="str">
            <v>RES-Lighting</v>
          </cell>
          <cell r="D124" t="str">
            <v>RES-SF</v>
          </cell>
          <cell r="E124">
            <v>8</v>
          </cell>
          <cell r="F124">
            <v>0</v>
          </cell>
          <cell r="G124">
            <v>0</v>
          </cell>
          <cell r="H124">
            <v>3.2699999999999996</v>
          </cell>
          <cell r="I124">
            <v>0.91743119266055062</v>
          </cell>
          <cell r="J124">
            <v>0</v>
          </cell>
          <cell r="K124">
            <v>3</v>
          </cell>
          <cell r="L124">
            <v>0.26999999999999957</v>
          </cell>
          <cell r="M124">
            <v>3.2699999999999996</v>
          </cell>
          <cell r="N124">
            <v>0</v>
          </cell>
          <cell r="O124">
            <v>0.7</v>
          </cell>
          <cell r="P124">
            <v>0</v>
          </cell>
          <cell r="Q124" t="e">
            <v>#DIV/0!</v>
          </cell>
          <cell r="R124">
            <v>0</v>
          </cell>
          <cell r="S124" t="str">
            <v>ROB</v>
          </cell>
          <cell r="T124" t="str">
            <v>RES-SF</v>
          </cell>
          <cell r="U124" t="str">
            <v>RES-SF</v>
          </cell>
          <cell r="V124" t="str">
            <v>Efficient Products</v>
          </cell>
          <cell r="W124" t="str">
            <v>Instant Savings</v>
          </cell>
          <cell r="X124" t="str">
            <v>Existing Regular Incandescent Bulbs, Mix of 40, 60, 75 and 100W Bulbs</v>
          </cell>
          <cell r="Y124"/>
          <cell r="Z124" t="str">
            <v>Energy Star® Regular CFL</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row>
        <row r="125">
          <cell r="A125" t="str">
            <v>Energy Star® Specialty CFLRES-SF</v>
          </cell>
          <cell r="B125" t="str">
            <v>Energy Star® Specialty CFL</v>
          </cell>
          <cell r="C125" t="str">
            <v>RES-Lighting</v>
          </cell>
          <cell r="D125" t="str">
            <v>RES-SF</v>
          </cell>
          <cell r="E125">
            <v>8</v>
          </cell>
          <cell r="F125">
            <v>0</v>
          </cell>
          <cell r="G125">
            <v>0</v>
          </cell>
          <cell r="H125">
            <v>3.2699999999999996</v>
          </cell>
          <cell r="I125">
            <v>1</v>
          </cell>
          <cell r="J125">
            <v>0</v>
          </cell>
          <cell r="K125">
            <v>3.2699999999999996</v>
          </cell>
          <cell r="L125">
            <v>0</v>
          </cell>
          <cell r="M125">
            <v>3.2699999999999996</v>
          </cell>
          <cell r="N125">
            <v>0</v>
          </cell>
          <cell r="O125">
            <v>0.84671920498699849</v>
          </cell>
          <cell r="P125">
            <v>0</v>
          </cell>
          <cell r="Q125" t="e">
            <v>#DIV/0!</v>
          </cell>
          <cell r="R125">
            <v>0</v>
          </cell>
          <cell r="S125" t="str">
            <v>ROB</v>
          </cell>
          <cell r="T125" t="str">
            <v>RES-SF</v>
          </cell>
          <cell r="U125" t="str">
            <v>RES-SF</v>
          </cell>
          <cell r="V125" t="str">
            <v>Efficient Products</v>
          </cell>
          <cell r="W125" t="str">
            <v>Instant Savings</v>
          </cell>
          <cell r="X125" t="str">
            <v>Existing Specialty Incandescent Bulbs, Mix of 40, 60, 75 and 100W Bulbs</v>
          </cell>
          <cell r="Y125"/>
          <cell r="Z125" t="str">
            <v>Energy Star® Specialty CFL</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row>
        <row r="126">
          <cell r="A126" t="str">
            <v>00</v>
          </cell>
          <cell r="B126">
            <v>0</v>
          </cell>
          <cell r="C126">
            <v>0</v>
          </cell>
          <cell r="D126">
            <v>0</v>
          </cell>
          <cell r="E126">
            <v>0</v>
          </cell>
          <cell r="F126" t="e">
            <v>#VALUE!</v>
          </cell>
          <cell r="G126" t="e">
            <v>#VALUE!</v>
          </cell>
          <cell r="H126" t="str">
            <v/>
          </cell>
          <cell r="I126" t="e">
            <v>#VALUE!</v>
          </cell>
          <cell r="J126" t="e">
            <v>#VALUE!</v>
          </cell>
          <cell r="K126" t="e">
            <v>#VALUE!</v>
          </cell>
          <cell r="L126" t="e">
            <v>#VALUE!</v>
          </cell>
          <cell r="M126" t="e">
            <v>#VALUE!</v>
          </cell>
          <cell r="N126" t="e">
            <v>#N/A</v>
          </cell>
          <cell r="O126" t="str">
            <v/>
          </cell>
          <cell r="P126" t="e">
            <v>#N/A</v>
          </cell>
          <cell r="Q126" t="e">
            <v>#VALUE!</v>
          </cell>
          <cell r="R126" t="e">
            <v>#VALUE!</v>
          </cell>
          <cell r="S126">
            <v>0</v>
          </cell>
          <cell r="T126">
            <v>0</v>
          </cell>
          <cell r="U126">
            <v>0</v>
          </cell>
          <cell r="V126">
            <v>0</v>
          </cell>
          <cell r="W126">
            <v>0</v>
          </cell>
          <cell r="X126">
            <v>0</v>
          </cell>
          <cell r="Y126"/>
          <cell r="Z126">
            <v>0</v>
          </cell>
          <cell r="AA126">
            <v>0</v>
          </cell>
          <cell r="AB126">
            <v>0</v>
          </cell>
          <cell r="AC126" t="e">
            <v>#VALUE!</v>
          </cell>
          <cell r="AD126">
            <v>0</v>
          </cell>
          <cell r="AE126">
            <v>0</v>
          </cell>
          <cell r="AF126">
            <v>0</v>
          </cell>
          <cell r="AG126">
            <v>0</v>
          </cell>
          <cell r="AH126">
            <v>0</v>
          </cell>
          <cell r="AI126">
            <v>0</v>
          </cell>
          <cell r="AJ126">
            <v>0</v>
          </cell>
          <cell r="AK126">
            <v>0</v>
          </cell>
          <cell r="AL126">
            <v>0</v>
          </cell>
          <cell r="AM126">
            <v>0</v>
          </cell>
          <cell r="AN126">
            <v>0</v>
          </cell>
          <cell r="AO126" t="e">
            <v>#VALUE!</v>
          </cell>
          <cell r="AP126">
            <v>0</v>
          </cell>
          <cell r="AQ126">
            <v>0</v>
          </cell>
          <cell r="AR126">
            <v>0</v>
          </cell>
          <cell r="AS126">
            <v>0</v>
          </cell>
          <cell r="AT126">
            <v>0</v>
          </cell>
          <cell r="AU126">
            <v>0</v>
          </cell>
          <cell r="AV126">
            <v>0</v>
          </cell>
          <cell r="AW126">
            <v>0</v>
          </cell>
          <cell r="AX126">
            <v>0</v>
          </cell>
          <cell r="AY126">
            <v>0</v>
          </cell>
          <cell r="AZ126">
            <v>0</v>
          </cell>
          <cell r="BA126" t="e">
            <v>#VALUE!</v>
          </cell>
          <cell r="BB126">
            <v>0</v>
          </cell>
          <cell r="BC126">
            <v>0</v>
          </cell>
          <cell r="BD126">
            <v>0</v>
          </cell>
          <cell r="BE126">
            <v>0</v>
          </cell>
          <cell r="BF126">
            <v>0</v>
          </cell>
          <cell r="BG126">
            <v>0</v>
          </cell>
          <cell r="BH126">
            <v>0</v>
          </cell>
          <cell r="BI126">
            <v>0</v>
          </cell>
          <cell r="BJ126">
            <v>0</v>
          </cell>
        </row>
        <row r="127">
          <cell r="A127" t="str">
            <v>00</v>
          </cell>
          <cell r="B127">
            <v>0</v>
          </cell>
          <cell r="C127">
            <v>0</v>
          </cell>
          <cell r="D127">
            <v>0</v>
          </cell>
          <cell r="E127">
            <v>0</v>
          </cell>
          <cell r="F127" t="e">
            <v>#VALUE!</v>
          </cell>
          <cell r="G127" t="e">
            <v>#VALUE!</v>
          </cell>
          <cell r="H127" t="str">
            <v/>
          </cell>
          <cell r="I127" t="e">
            <v>#VALUE!</v>
          </cell>
          <cell r="J127" t="e">
            <v>#VALUE!</v>
          </cell>
          <cell r="K127" t="e">
            <v>#VALUE!</v>
          </cell>
          <cell r="L127" t="e">
            <v>#VALUE!</v>
          </cell>
          <cell r="M127" t="e">
            <v>#VALUE!</v>
          </cell>
          <cell r="N127" t="e">
            <v>#N/A</v>
          </cell>
          <cell r="O127" t="str">
            <v/>
          </cell>
          <cell r="P127" t="e">
            <v>#N/A</v>
          </cell>
          <cell r="Q127" t="e">
            <v>#VALUE!</v>
          </cell>
          <cell r="R127" t="e">
            <v>#VALUE!</v>
          </cell>
          <cell r="S127">
            <v>0</v>
          </cell>
          <cell r="T127">
            <v>0</v>
          </cell>
          <cell r="U127">
            <v>0</v>
          </cell>
          <cell r="V127">
            <v>0</v>
          </cell>
          <cell r="W127">
            <v>0</v>
          </cell>
          <cell r="X127">
            <v>0</v>
          </cell>
          <cell r="Y127"/>
          <cell r="Z127">
            <v>0</v>
          </cell>
          <cell r="AA127">
            <v>0</v>
          </cell>
          <cell r="AB127">
            <v>0</v>
          </cell>
          <cell r="AC127" t="e">
            <v>#VALUE!</v>
          </cell>
          <cell r="AD127">
            <v>0</v>
          </cell>
          <cell r="AE127">
            <v>0</v>
          </cell>
          <cell r="AF127">
            <v>0</v>
          </cell>
          <cell r="AG127">
            <v>0</v>
          </cell>
          <cell r="AH127">
            <v>0</v>
          </cell>
          <cell r="AI127">
            <v>0</v>
          </cell>
          <cell r="AJ127">
            <v>0</v>
          </cell>
          <cell r="AK127">
            <v>0</v>
          </cell>
          <cell r="AL127">
            <v>0</v>
          </cell>
          <cell r="AM127">
            <v>0</v>
          </cell>
          <cell r="AN127">
            <v>0</v>
          </cell>
          <cell r="AO127" t="e">
            <v>#VALUE!</v>
          </cell>
          <cell r="AP127">
            <v>0</v>
          </cell>
          <cell r="AQ127">
            <v>0</v>
          </cell>
          <cell r="AR127">
            <v>0</v>
          </cell>
          <cell r="AS127">
            <v>0</v>
          </cell>
          <cell r="AT127">
            <v>0</v>
          </cell>
          <cell r="AU127">
            <v>0</v>
          </cell>
          <cell r="AV127">
            <v>0</v>
          </cell>
          <cell r="AW127">
            <v>0</v>
          </cell>
          <cell r="AX127">
            <v>0</v>
          </cell>
          <cell r="AY127">
            <v>0</v>
          </cell>
          <cell r="AZ127">
            <v>0</v>
          </cell>
          <cell r="BA127" t="e">
            <v>#VALUE!</v>
          </cell>
          <cell r="BB127">
            <v>0</v>
          </cell>
          <cell r="BC127">
            <v>0</v>
          </cell>
          <cell r="BD127">
            <v>0</v>
          </cell>
          <cell r="BE127">
            <v>0</v>
          </cell>
          <cell r="BF127">
            <v>0</v>
          </cell>
          <cell r="BG127">
            <v>0</v>
          </cell>
          <cell r="BH127">
            <v>0</v>
          </cell>
          <cell r="BI127">
            <v>0</v>
          </cell>
          <cell r="BJ127">
            <v>0</v>
          </cell>
        </row>
        <row r="128">
          <cell r="A128" t="str">
            <v>00</v>
          </cell>
          <cell r="B128">
            <v>0</v>
          </cell>
          <cell r="C128">
            <v>0</v>
          </cell>
          <cell r="D128">
            <v>0</v>
          </cell>
          <cell r="E128">
            <v>0</v>
          </cell>
          <cell r="F128" t="e">
            <v>#VALUE!</v>
          </cell>
          <cell r="G128" t="e">
            <v>#VALUE!</v>
          </cell>
          <cell r="H128" t="str">
            <v/>
          </cell>
          <cell r="I128" t="e">
            <v>#VALUE!</v>
          </cell>
          <cell r="J128" t="e">
            <v>#VALUE!</v>
          </cell>
          <cell r="K128" t="e">
            <v>#VALUE!</v>
          </cell>
          <cell r="L128" t="e">
            <v>#VALUE!</v>
          </cell>
          <cell r="M128" t="e">
            <v>#VALUE!</v>
          </cell>
          <cell r="N128" t="e">
            <v>#N/A</v>
          </cell>
          <cell r="O128" t="str">
            <v/>
          </cell>
          <cell r="P128" t="e">
            <v>#N/A</v>
          </cell>
          <cell r="Q128" t="e">
            <v>#VALUE!</v>
          </cell>
          <cell r="R128" t="e">
            <v>#VALUE!</v>
          </cell>
          <cell r="S128">
            <v>0</v>
          </cell>
          <cell r="T128">
            <v>0</v>
          </cell>
          <cell r="U128">
            <v>0</v>
          </cell>
          <cell r="V128">
            <v>0</v>
          </cell>
          <cell r="W128">
            <v>0</v>
          </cell>
          <cell r="X128">
            <v>0</v>
          </cell>
          <cell r="Y128"/>
          <cell r="Z128">
            <v>0</v>
          </cell>
          <cell r="AA128">
            <v>0</v>
          </cell>
          <cell r="AB128">
            <v>0</v>
          </cell>
          <cell r="AC128" t="e">
            <v>#VALUE!</v>
          </cell>
          <cell r="AD128">
            <v>0</v>
          </cell>
          <cell r="AE128">
            <v>0</v>
          </cell>
          <cell r="AF128">
            <v>0</v>
          </cell>
          <cell r="AG128">
            <v>0</v>
          </cell>
          <cell r="AH128">
            <v>0</v>
          </cell>
          <cell r="AI128">
            <v>0</v>
          </cell>
          <cell r="AJ128">
            <v>0</v>
          </cell>
          <cell r="AK128">
            <v>0</v>
          </cell>
          <cell r="AL128">
            <v>0</v>
          </cell>
          <cell r="AM128">
            <v>0</v>
          </cell>
          <cell r="AN128">
            <v>0</v>
          </cell>
          <cell r="AO128" t="e">
            <v>#VALUE!</v>
          </cell>
          <cell r="AP128">
            <v>0</v>
          </cell>
          <cell r="AQ128">
            <v>0</v>
          </cell>
          <cell r="AR128">
            <v>0</v>
          </cell>
          <cell r="AS128">
            <v>0</v>
          </cell>
          <cell r="AT128">
            <v>0</v>
          </cell>
          <cell r="AU128">
            <v>0</v>
          </cell>
          <cell r="AV128">
            <v>0</v>
          </cell>
          <cell r="AW128">
            <v>0</v>
          </cell>
          <cell r="AX128">
            <v>0</v>
          </cell>
          <cell r="AY128">
            <v>0</v>
          </cell>
          <cell r="AZ128">
            <v>0</v>
          </cell>
          <cell r="BA128" t="e">
            <v>#VALUE!</v>
          </cell>
          <cell r="BB128">
            <v>0</v>
          </cell>
          <cell r="BC128">
            <v>0</v>
          </cell>
          <cell r="BD128">
            <v>0</v>
          </cell>
          <cell r="BE128">
            <v>0</v>
          </cell>
          <cell r="BF128">
            <v>0</v>
          </cell>
          <cell r="BG128">
            <v>0</v>
          </cell>
          <cell r="BH128">
            <v>0</v>
          </cell>
          <cell r="BI128">
            <v>0</v>
          </cell>
          <cell r="BJ128">
            <v>0</v>
          </cell>
        </row>
        <row r="129">
          <cell r="A129" t="str">
            <v>00</v>
          </cell>
          <cell r="B129">
            <v>0</v>
          </cell>
          <cell r="C129">
            <v>0</v>
          </cell>
          <cell r="D129">
            <v>0</v>
          </cell>
          <cell r="E129">
            <v>0</v>
          </cell>
          <cell r="F129" t="e">
            <v>#VALUE!</v>
          </cell>
          <cell r="G129" t="e">
            <v>#VALUE!</v>
          </cell>
          <cell r="H129" t="str">
            <v/>
          </cell>
          <cell r="I129" t="e">
            <v>#VALUE!</v>
          </cell>
          <cell r="J129" t="e">
            <v>#VALUE!</v>
          </cell>
          <cell r="K129" t="e">
            <v>#VALUE!</v>
          </cell>
          <cell r="L129" t="e">
            <v>#VALUE!</v>
          </cell>
          <cell r="M129" t="e">
            <v>#VALUE!</v>
          </cell>
          <cell r="N129" t="e">
            <v>#N/A</v>
          </cell>
          <cell r="O129" t="str">
            <v/>
          </cell>
          <cell r="P129" t="e">
            <v>#N/A</v>
          </cell>
          <cell r="Q129" t="e">
            <v>#VALUE!</v>
          </cell>
          <cell r="R129" t="e">
            <v>#VALUE!</v>
          </cell>
          <cell r="S129">
            <v>0</v>
          </cell>
          <cell r="T129">
            <v>0</v>
          </cell>
          <cell r="U129">
            <v>0</v>
          </cell>
          <cell r="V129">
            <v>0</v>
          </cell>
          <cell r="W129">
            <v>0</v>
          </cell>
          <cell r="X129">
            <v>0</v>
          </cell>
          <cell r="Y129"/>
          <cell r="Z129">
            <v>0</v>
          </cell>
          <cell r="AA129">
            <v>0</v>
          </cell>
          <cell r="AB129">
            <v>0</v>
          </cell>
          <cell r="AC129" t="e">
            <v>#VALUE!</v>
          </cell>
          <cell r="AD129">
            <v>0</v>
          </cell>
          <cell r="AE129">
            <v>0</v>
          </cell>
          <cell r="AF129">
            <v>0</v>
          </cell>
          <cell r="AG129">
            <v>0</v>
          </cell>
          <cell r="AH129">
            <v>0</v>
          </cell>
          <cell r="AI129">
            <v>0</v>
          </cell>
          <cell r="AJ129">
            <v>0</v>
          </cell>
          <cell r="AK129">
            <v>0</v>
          </cell>
          <cell r="AL129">
            <v>0</v>
          </cell>
          <cell r="AM129">
            <v>0</v>
          </cell>
          <cell r="AN129">
            <v>0</v>
          </cell>
          <cell r="AO129" t="e">
            <v>#VALUE!</v>
          </cell>
          <cell r="AP129">
            <v>0</v>
          </cell>
          <cell r="AQ129">
            <v>0</v>
          </cell>
          <cell r="AR129">
            <v>0</v>
          </cell>
          <cell r="AS129">
            <v>0</v>
          </cell>
          <cell r="AT129">
            <v>0</v>
          </cell>
          <cell r="AU129">
            <v>0</v>
          </cell>
          <cell r="AV129">
            <v>0</v>
          </cell>
          <cell r="AW129">
            <v>0</v>
          </cell>
          <cell r="AX129">
            <v>0</v>
          </cell>
          <cell r="AY129">
            <v>0</v>
          </cell>
          <cell r="AZ129">
            <v>0</v>
          </cell>
          <cell r="BA129" t="e">
            <v>#VALUE!</v>
          </cell>
          <cell r="BB129">
            <v>0</v>
          </cell>
          <cell r="BC129">
            <v>0</v>
          </cell>
          <cell r="BD129">
            <v>0</v>
          </cell>
          <cell r="BE129">
            <v>0</v>
          </cell>
          <cell r="BF129">
            <v>0</v>
          </cell>
          <cell r="BG129">
            <v>0</v>
          </cell>
          <cell r="BH129">
            <v>0</v>
          </cell>
          <cell r="BI129">
            <v>0</v>
          </cell>
          <cell r="BJ129">
            <v>0</v>
          </cell>
        </row>
        <row r="130">
          <cell r="A130" t="str">
            <v>00</v>
          </cell>
          <cell r="B130">
            <v>0</v>
          </cell>
          <cell r="C130">
            <v>0</v>
          </cell>
          <cell r="D130">
            <v>0</v>
          </cell>
          <cell r="E130">
            <v>0</v>
          </cell>
          <cell r="F130" t="e">
            <v>#VALUE!</v>
          </cell>
          <cell r="G130" t="e">
            <v>#VALUE!</v>
          </cell>
          <cell r="H130" t="str">
            <v/>
          </cell>
          <cell r="I130" t="e">
            <v>#VALUE!</v>
          </cell>
          <cell r="J130" t="e">
            <v>#VALUE!</v>
          </cell>
          <cell r="K130" t="e">
            <v>#VALUE!</v>
          </cell>
          <cell r="L130" t="e">
            <v>#VALUE!</v>
          </cell>
          <cell r="M130" t="e">
            <v>#VALUE!</v>
          </cell>
          <cell r="N130" t="e">
            <v>#N/A</v>
          </cell>
          <cell r="O130" t="str">
            <v/>
          </cell>
          <cell r="P130" t="e">
            <v>#N/A</v>
          </cell>
          <cell r="Q130" t="e">
            <v>#VALUE!</v>
          </cell>
          <cell r="R130" t="e">
            <v>#VALUE!</v>
          </cell>
          <cell r="S130">
            <v>0</v>
          </cell>
          <cell r="T130">
            <v>0</v>
          </cell>
          <cell r="U130">
            <v>0</v>
          </cell>
          <cell r="V130">
            <v>0</v>
          </cell>
          <cell r="W130">
            <v>0</v>
          </cell>
          <cell r="X130">
            <v>0</v>
          </cell>
          <cell r="Y130"/>
          <cell r="Z130">
            <v>0</v>
          </cell>
          <cell r="AA130">
            <v>0</v>
          </cell>
          <cell r="AB130">
            <v>0</v>
          </cell>
          <cell r="AC130" t="e">
            <v>#VALUE!</v>
          </cell>
          <cell r="AD130">
            <v>0</v>
          </cell>
          <cell r="AE130">
            <v>0</v>
          </cell>
          <cell r="AF130">
            <v>0</v>
          </cell>
          <cell r="AG130">
            <v>0</v>
          </cell>
          <cell r="AH130">
            <v>0</v>
          </cell>
          <cell r="AI130">
            <v>0</v>
          </cell>
          <cell r="AJ130">
            <v>0</v>
          </cell>
          <cell r="AK130">
            <v>0</v>
          </cell>
          <cell r="AL130">
            <v>0</v>
          </cell>
          <cell r="AM130">
            <v>0</v>
          </cell>
          <cell r="AN130">
            <v>0</v>
          </cell>
          <cell r="AO130" t="e">
            <v>#VALUE!</v>
          </cell>
          <cell r="AP130">
            <v>0</v>
          </cell>
          <cell r="AQ130">
            <v>0</v>
          </cell>
          <cell r="AR130">
            <v>0</v>
          </cell>
          <cell r="AS130">
            <v>0</v>
          </cell>
          <cell r="AT130">
            <v>0</v>
          </cell>
          <cell r="AU130">
            <v>0</v>
          </cell>
          <cell r="AV130">
            <v>0</v>
          </cell>
          <cell r="AW130">
            <v>0</v>
          </cell>
          <cell r="AX130">
            <v>0</v>
          </cell>
          <cell r="AY130">
            <v>0</v>
          </cell>
          <cell r="AZ130">
            <v>0</v>
          </cell>
          <cell r="BA130" t="e">
            <v>#VALUE!</v>
          </cell>
          <cell r="BB130">
            <v>0</v>
          </cell>
          <cell r="BC130">
            <v>0</v>
          </cell>
          <cell r="BD130">
            <v>0</v>
          </cell>
          <cell r="BE130">
            <v>0</v>
          </cell>
          <cell r="BF130">
            <v>0</v>
          </cell>
          <cell r="BG130">
            <v>0</v>
          </cell>
          <cell r="BH130">
            <v>0</v>
          </cell>
          <cell r="BI130">
            <v>0</v>
          </cell>
          <cell r="BJ130">
            <v>0</v>
          </cell>
        </row>
        <row r="131">
          <cell r="A131" t="str">
            <v>00</v>
          </cell>
          <cell r="B131">
            <v>0</v>
          </cell>
          <cell r="C131">
            <v>0</v>
          </cell>
          <cell r="D131">
            <v>0</v>
          </cell>
          <cell r="E131">
            <v>0</v>
          </cell>
          <cell r="F131" t="e">
            <v>#VALUE!</v>
          </cell>
          <cell r="G131" t="e">
            <v>#VALUE!</v>
          </cell>
          <cell r="H131" t="str">
            <v/>
          </cell>
          <cell r="I131" t="e">
            <v>#VALUE!</v>
          </cell>
          <cell r="J131" t="e">
            <v>#VALUE!</v>
          </cell>
          <cell r="K131" t="e">
            <v>#VALUE!</v>
          </cell>
          <cell r="L131" t="e">
            <v>#VALUE!</v>
          </cell>
          <cell r="M131" t="e">
            <v>#VALUE!</v>
          </cell>
          <cell r="N131" t="e">
            <v>#N/A</v>
          </cell>
          <cell r="O131" t="str">
            <v/>
          </cell>
          <cell r="P131" t="e">
            <v>#N/A</v>
          </cell>
          <cell r="Q131" t="e">
            <v>#VALUE!</v>
          </cell>
          <cell r="R131" t="e">
            <v>#VALUE!</v>
          </cell>
          <cell r="S131">
            <v>0</v>
          </cell>
          <cell r="T131">
            <v>0</v>
          </cell>
          <cell r="U131">
            <v>0</v>
          </cell>
          <cell r="V131">
            <v>0</v>
          </cell>
          <cell r="W131">
            <v>0</v>
          </cell>
          <cell r="X131">
            <v>0</v>
          </cell>
          <cell r="Y131"/>
          <cell r="Z131">
            <v>0</v>
          </cell>
          <cell r="AA131">
            <v>0</v>
          </cell>
          <cell r="AB131">
            <v>0</v>
          </cell>
          <cell r="AC131" t="e">
            <v>#VALUE!</v>
          </cell>
          <cell r="AD131">
            <v>0</v>
          </cell>
          <cell r="AE131">
            <v>0</v>
          </cell>
          <cell r="AF131">
            <v>0</v>
          </cell>
          <cell r="AG131">
            <v>0</v>
          </cell>
          <cell r="AH131">
            <v>0</v>
          </cell>
          <cell r="AI131">
            <v>0</v>
          </cell>
          <cell r="AJ131">
            <v>0</v>
          </cell>
          <cell r="AK131">
            <v>0</v>
          </cell>
          <cell r="AL131">
            <v>0</v>
          </cell>
          <cell r="AM131">
            <v>0</v>
          </cell>
          <cell r="AN131">
            <v>0</v>
          </cell>
          <cell r="AO131" t="e">
            <v>#VALUE!</v>
          </cell>
          <cell r="AP131">
            <v>0</v>
          </cell>
          <cell r="AQ131">
            <v>0</v>
          </cell>
          <cell r="AR131">
            <v>0</v>
          </cell>
          <cell r="AS131">
            <v>0</v>
          </cell>
          <cell r="AT131">
            <v>0</v>
          </cell>
          <cell r="AU131">
            <v>0</v>
          </cell>
          <cell r="AV131">
            <v>0</v>
          </cell>
          <cell r="AW131">
            <v>0</v>
          </cell>
          <cell r="AX131">
            <v>0</v>
          </cell>
          <cell r="AY131">
            <v>0</v>
          </cell>
          <cell r="AZ131">
            <v>0</v>
          </cell>
          <cell r="BA131" t="e">
            <v>#VALUE!</v>
          </cell>
          <cell r="BB131">
            <v>0</v>
          </cell>
          <cell r="BC131">
            <v>0</v>
          </cell>
          <cell r="BD131">
            <v>0</v>
          </cell>
          <cell r="BE131">
            <v>0</v>
          </cell>
          <cell r="BF131">
            <v>0</v>
          </cell>
          <cell r="BG131">
            <v>0</v>
          </cell>
          <cell r="BH131">
            <v>0</v>
          </cell>
          <cell r="BI131">
            <v>0</v>
          </cell>
          <cell r="BJ131">
            <v>0</v>
          </cell>
        </row>
        <row r="132">
          <cell r="A132" t="str">
            <v>00</v>
          </cell>
          <cell r="B132">
            <v>0</v>
          </cell>
          <cell r="C132">
            <v>0</v>
          </cell>
          <cell r="D132">
            <v>0</v>
          </cell>
          <cell r="E132">
            <v>0</v>
          </cell>
          <cell r="F132" t="e">
            <v>#VALUE!</v>
          </cell>
          <cell r="G132" t="e">
            <v>#VALUE!</v>
          </cell>
          <cell r="H132" t="str">
            <v/>
          </cell>
          <cell r="I132" t="e">
            <v>#VALUE!</v>
          </cell>
          <cell r="J132" t="e">
            <v>#VALUE!</v>
          </cell>
          <cell r="K132" t="e">
            <v>#VALUE!</v>
          </cell>
          <cell r="L132" t="e">
            <v>#VALUE!</v>
          </cell>
          <cell r="M132" t="e">
            <v>#VALUE!</v>
          </cell>
          <cell r="N132" t="e">
            <v>#N/A</v>
          </cell>
          <cell r="O132" t="str">
            <v/>
          </cell>
          <cell r="P132" t="e">
            <v>#N/A</v>
          </cell>
          <cell r="Q132" t="e">
            <v>#VALUE!</v>
          </cell>
          <cell r="R132" t="e">
            <v>#VALUE!</v>
          </cell>
          <cell r="S132">
            <v>0</v>
          </cell>
          <cell r="T132">
            <v>0</v>
          </cell>
          <cell r="U132">
            <v>0</v>
          </cell>
          <cell r="V132">
            <v>0</v>
          </cell>
          <cell r="W132">
            <v>0</v>
          </cell>
          <cell r="X132">
            <v>0</v>
          </cell>
          <cell r="Y132"/>
          <cell r="Z132">
            <v>0</v>
          </cell>
          <cell r="AA132">
            <v>0</v>
          </cell>
          <cell r="AB132">
            <v>0</v>
          </cell>
          <cell r="AC132" t="e">
            <v>#VALUE!</v>
          </cell>
          <cell r="AD132">
            <v>0</v>
          </cell>
          <cell r="AE132">
            <v>0</v>
          </cell>
          <cell r="AF132">
            <v>0</v>
          </cell>
          <cell r="AG132">
            <v>0</v>
          </cell>
          <cell r="AH132">
            <v>0</v>
          </cell>
          <cell r="AI132">
            <v>0</v>
          </cell>
          <cell r="AJ132">
            <v>0</v>
          </cell>
          <cell r="AK132">
            <v>0</v>
          </cell>
          <cell r="AL132">
            <v>0</v>
          </cell>
          <cell r="AM132">
            <v>0</v>
          </cell>
          <cell r="AN132">
            <v>0</v>
          </cell>
          <cell r="AO132" t="e">
            <v>#VALUE!</v>
          </cell>
          <cell r="AP132">
            <v>0</v>
          </cell>
          <cell r="AQ132">
            <v>0</v>
          </cell>
          <cell r="AR132">
            <v>0</v>
          </cell>
          <cell r="AS132">
            <v>0</v>
          </cell>
          <cell r="AT132">
            <v>0</v>
          </cell>
          <cell r="AU132">
            <v>0</v>
          </cell>
          <cell r="AV132">
            <v>0</v>
          </cell>
          <cell r="AW132">
            <v>0</v>
          </cell>
          <cell r="AX132">
            <v>0</v>
          </cell>
          <cell r="AY132">
            <v>0</v>
          </cell>
          <cell r="AZ132">
            <v>0</v>
          </cell>
          <cell r="BA132" t="e">
            <v>#VALUE!</v>
          </cell>
          <cell r="BB132">
            <v>0</v>
          </cell>
          <cell r="BC132">
            <v>0</v>
          </cell>
          <cell r="BD132">
            <v>0</v>
          </cell>
          <cell r="BE132">
            <v>0</v>
          </cell>
          <cell r="BF132">
            <v>0</v>
          </cell>
          <cell r="BG132">
            <v>0</v>
          </cell>
          <cell r="BH132">
            <v>0</v>
          </cell>
          <cell r="BI132">
            <v>0</v>
          </cell>
          <cell r="BJ132">
            <v>0</v>
          </cell>
        </row>
        <row r="133">
          <cell r="A133" t="str">
            <v>00</v>
          </cell>
          <cell r="B133">
            <v>0</v>
          </cell>
          <cell r="C133">
            <v>0</v>
          </cell>
          <cell r="D133">
            <v>0</v>
          </cell>
          <cell r="E133">
            <v>0</v>
          </cell>
          <cell r="F133" t="e">
            <v>#VALUE!</v>
          </cell>
          <cell r="G133" t="e">
            <v>#VALUE!</v>
          </cell>
          <cell r="H133" t="str">
            <v/>
          </cell>
          <cell r="I133" t="e">
            <v>#VALUE!</v>
          </cell>
          <cell r="J133" t="e">
            <v>#VALUE!</v>
          </cell>
          <cell r="K133" t="e">
            <v>#VALUE!</v>
          </cell>
          <cell r="L133" t="e">
            <v>#VALUE!</v>
          </cell>
          <cell r="M133" t="e">
            <v>#VALUE!</v>
          </cell>
          <cell r="N133" t="e">
            <v>#N/A</v>
          </cell>
          <cell r="O133" t="str">
            <v/>
          </cell>
          <cell r="P133" t="e">
            <v>#N/A</v>
          </cell>
          <cell r="Q133" t="e">
            <v>#VALUE!</v>
          </cell>
          <cell r="R133" t="e">
            <v>#VALUE!</v>
          </cell>
          <cell r="S133">
            <v>0</v>
          </cell>
          <cell r="T133">
            <v>0</v>
          </cell>
          <cell r="U133">
            <v>0</v>
          </cell>
          <cell r="V133">
            <v>0</v>
          </cell>
          <cell r="W133">
            <v>0</v>
          </cell>
          <cell r="X133">
            <v>0</v>
          </cell>
          <cell r="Y133"/>
          <cell r="Z133">
            <v>0</v>
          </cell>
          <cell r="AA133">
            <v>0</v>
          </cell>
          <cell r="AB133">
            <v>0</v>
          </cell>
          <cell r="AC133" t="e">
            <v>#VALUE!</v>
          </cell>
          <cell r="AD133">
            <v>0</v>
          </cell>
          <cell r="AE133">
            <v>0</v>
          </cell>
          <cell r="AF133">
            <v>0</v>
          </cell>
          <cell r="AG133">
            <v>0</v>
          </cell>
          <cell r="AH133">
            <v>0</v>
          </cell>
          <cell r="AI133">
            <v>0</v>
          </cell>
          <cell r="AJ133">
            <v>0</v>
          </cell>
          <cell r="AK133">
            <v>0</v>
          </cell>
          <cell r="AL133">
            <v>0</v>
          </cell>
          <cell r="AM133">
            <v>0</v>
          </cell>
          <cell r="AN133">
            <v>0</v>
          </cell>
          <cell r="AO133" t="e">
            <v>#VALUE!</v>
          </cell>
          <cell r="AP133">
            <v>0</v>
          </cell>
          <cell r="AQ133">
            <v>0</v>
          </cell>
          <cell r="AR133">
            <v>0</v>
          </cell>
          <cell r="AS133">
            <v>0</v>
          </cell>
          <cell r="AT133">
            <v>0</v>
          </cell>
          <cell r="AU133">
            <v>0</v>
          </cell>
          <cell r="AV133">
            <v>0</v>
          </cell>
          <cell r="AW133">
            <v>0</v>
          </cell>
          <cell r="AX133">
            <v>0</v>
          </cell>
          <cell r="AY133">
            <v>0</v>
          </cell>
          <cell r="AZ133">
            <v>0</v>
          </cell>
          <cell r="BA133" t="e">
            <v>#VALUE!</v>
          </cell>
          <cell r="BB133">
            <v>0</v>
          </cell>
          <cell r="BC133">
            <v>0</v>
          </cell>
          <cell r="BD133">
            <v>0</v>
          </cell>
          <cell r="BE133">
            <v>0</v>
          </cell>
          <cell r="BF133">
            <v>0</v>
          </cell>
          <cell r="BG133">
            <v>0</v>
          </cell>
          <cell r="BH133">
            <v>0</v>
          </cell>
          <cell r="BI133">
            <v>0</v>
          </cell>
          <cell r="BJ133">
            <v>0</v>
          </cell>
        </row>
        <row r="134">
          <cell r="A134" t="str">
            <v>00</v>
          </cell>
          <cell r="B134">
            <v>0</v>
          </cell>
          <cell r="C134">
            <v>0</v>
          </cell>
          <cell r="D134">
            <v>0</v>
          </cell>
          <cell r="E134">
            <v>0</v>
          </cell>
          <cell r="F134" t="e">
            <v>#VALUE!</v>
          </cell>
          <cell r="G134" t="e">
            <v>#VALUE!</v>
          </cell>
          <cell r="H134" t="str">
            <v/>
          </cell>
          <cell r="I134" t="e">
            <v>#VALUE!</v>
          </cell>
          <cell r="J134" t="e">
            <v>#VALUE!</v>
          </cell>
          <cell r="K134" t="e">
            <v>#VALUE!</v>
          </cell>
          <cell r="L134" t="e">
            <v>#VALUE!</v>
          </cell>
          <cell r="M134" t="e">
            <v>#VALUE!</v>
          </cell>
          <cell r="N134" t="e">
            <v>#N/A</v>
          </cell>
          <cell r="O134" t="str">
            <v/>
          </cell>
          <cell r="P134" t="e">
            <v>#N/A</v>
          </cell>
          <cell r="Q134" t="e">
            <v>#VALUE!</v>
          </cell>
          <cell r="R134" t="e">
            <v>#VALUE!</v>
          </cell>
          <cell r="S134">
            <v>0</v>
          </cell>
          <cell r="T134">
            <v>0</v>
          </cell>
          <cell r="U134">
            <v>0</v>
          </cell>
          <cell r="V134">
            <v>0</v>
          </cell>
          <cell r="W134">
            <v>0</v>
          </cell>
          <cell r="X134">
            <v>0</v>
          </cell>
          <cell r="Y134"/>
          <cell r="Z134">
            <v>0</v>
          </cell>
          <cell r="AA134">
            <v>0</v>
          </cell>
          <cell r="AB134">
            <v>0</v>
          </cell>
          <cell r="AC134" t="e">
            <v>#VALUE!</v>
          </cell>
          <cell r="AD134">
            <v>0</v>
          </cell>
          <cell r="AE134">
            <v>0</v>
          </cell>
          <cell r="AF134">
            <v>0</v>
          </cell>
          <cell r="AG134">
            <v>0</v>
          </cell>
          <cell r="AH134">
            <v>0</v>
          </cell>
          <cell r="AI134">
            <v>0</v>
          </cell>
          <cell r="AJ134">
            <v>0</v>
          </cell>
          <cell r="AK134">
            <v>0</v>
          </cell>
          <cell r="AL134">
            <v>0</v>
          </cell>
          <cell r="AM134">
            <v>0</v>
          </cell>
          <cell r="AN134">
            <v>0</v>
          </cell>
          <cell r="AO134" t="e">
            <v>#VALUE!</v>
          </cell>
          <cell r="AP134">
            <v>0</v>
          </cell>
          <cell r="AQ134">
            <v>0</v>
          </cell>
          <cell r="AR134">
            <v>0</v>
          </cell>
          <cell r="AS134">
            <v>0</v>
          </cell>
          <cell r="AT134">
            <v>0</v>
          </cell>
          <cell r="AU134">
            <v>0</v>
          </cell>
          <cell r="AV134">
            <v>0</v>
          </cell>
          <cell r="AW134">
            <v>0</v>
          </cell>
          <cell r="AX134">
            <v>0</v>
          </cell>
          <cell r="AY134">
            <v>0</v>
          </cell>
          <cell r="AZ134">
            <v>0</v>
          </cell>
          <cell r="BA134" t="e">
            <v>#VALUE!</v>
          </cell>
          <cell r="BB134">
            <v>0</v>
          </cell>
          <cell r="BC134">
            <v>0</v>
          </cell>
          <cell r="BD134">
            <v>0</v>
          </cell>
          <cell r="BE134">
            <v>0</v>
          </cell>
          <cell r="BF134">
            <v>0</v>
          </cell>
          <cell r="BG134">
            <v>0</v>
          </cell>
          <cell r="BH134">
            <v>0</v>
          </cell>
          <cell r="BI134">
            <v>0</v>
          </cell>
          <cell r="BJ134">
            <v>0</v>
          </cell>
        </row>
        <row r="135">
          <cell r="A135" t="str">
            <v>00</v>
          </cell>
          <cell r="B135">
            <v>0</v>
          </cell>
          <cell r="C135">
            <v>0</v>
          </cell>
          <cell r="D135">
            <v>0</v>
          </cell>
          <cell r="E135">
            <v>0</v>
          </cell>
          <cell r="F135" t="e">
            <v>#VALUE!</v>
          </cell>
          <cell r="G135" t="e">
            <v>#VALUE!</v>
          </cell>
          <cell r="H135" t="str">
            <v/>
          </cell>
          <cell r="I135" t="e">
            <v>#VALUE!</v>
          </cell>
          <cell r="J135" t="e">
            <v>#VALUE!</v>
          </cell>
          <cell r="K135" t="e">
            <v>#VALUE!</v>
          </cell>
          <cell r="L135" t="e">
            <v>#VALUE!</v>
          </cell>
          <cell r="M135" t="e">
            <v>#VALUE!</v>
          </cell>
          <cell r="N135" t="e">
            <v>#N/A</v>
          </cell>
          <cell r="O135" t="str">
            <v/>
          </cell>
          <cell r="P135" t="e">
            <v>#N/A</v>
          </cell>
          <cell r="Q135" t="e">
            <v>#VALUE!</v>
          </cell>
          <cell r="R135" t="e">
            <v>#VALUE!</v>
          </cell>
          <cell r="S135">
            <v>0</v>
          </cell>
          <cell r="T135">
            <v>0</v>
          </cell>
          <cell r="U135">
            <v>0</v>
          </cell>
          <cell r="V135">
            <v>0</v>
          </cell>
          <cell r="W135">
            <v>0</v>
          </cell>
          <cell r="X135">
            <v>0</v>
          </cell>
          <cell r="Y135"/>
          <cell r="Z135">
            <v>0</v>
          </cell>
          <cell r="AA135">
            <v>0</v>
          </cell>
          <cell r="AB135">
            <v>0</v>
          </cell>
          <cell r="AC135" t="e">
            <v>#VALUE!</v>
          </cell>
          <cell r="AD135">
            <v>0</v>
          </cell>
          <cell r="AE135">
            <v>0</v>
          </cell>
          <cell r="AF135">
            <v>0</v>
          </cell>
          <cell r="AG135">
            <v>0</v>
          </cell>
          <cell r="AH135">
            <v>0</v>
          </cell>
          <cell r="AI135">
            <v>0</v>
          </cell>
          <cell r="AJ135">
            <v>0</v>
          </cell>
          <cell r="AK135">
            <v>0</v>
          </cell>
          <cell r="AL135">
            <v>0</v>
          </cell>
          <cell r="AM135">
            <v>0</v>
          </cell>
          <cell r="AN135">
            <v>0</v>
          </cell>
          <cell r="AO135" t="e">
            <v>#VALUE!</v>
          </cell>
          <cell r="AP135">
            <v>0</v>
          </cell>
          <cell r="AQ135">
            <v>0</v>
          </cell>
          <cell r="AR135">
            <v>0</v>
          </cell>
          <cell r="AS135">
            <v>0</v>
          </cell>
          <cell r="AT135">
            <v>0</v>
          </cell>
          <cell r="AU135">
            <v>0</v>
          </cell>
          <cell r="AV135">
            <v>0</v>
          </cell>
          <cell r="AW135">
            <v>0</v>
          </cell>
          <cell r="AX135">
            <v>0</v>
          </cell>
          <cell r="AY135">
            <v>0</v>
          </cell>
          <cell r="AZ135">
            <v>0</v>
          </cell>
          <cell r="BA135" t="e">
            <v>#VALUE!</v>
          </cell>
          <cell r="BB135">
            <v>0</v>
          </cell>
          <cell r="BC135">
            <v>0</v>
          </cell>
          <cell r="BD135">
            <v>0</v>
          </cell>
          <cell r="BE135">
            <v>0</v>
          </cell>
          <cell r="BF135">
            <v>0</v>
          </cell>
          <cell r="BG135">
            <v>0</v>
          </cell>
          <cell r="BH135">
            <v>0</v>
          </cell>
          <cell r="BI135">
            <v>0</v>
          </cell>
          <cell r="BJ135">
            <v>0</v>
          </cell>
        </row>
        <row r="136">
          <cell r="A136" t="str">
            <v>00</v>
          </cell>
          <cell r="B136">
            <v>0</v>
          </cell>
          <cell r="C136">
            <v>0</v>
          </cell>
          <cell r="D136">
            <v>0</v>
          </cell>
          <cell r="E136">
            <v>0</v>
          </cell>
          <cell r="F136" t="e">
            <v>#VALUE!</v>
          </cell>
          <cell r="G136" t="e">
            <v>#VALUE!</v>
          </cell>
          <cell r="H136" t="str">
            <v/>
          </cell>
          <cell r="I136" t="e">
            <v>#VALUE!</v>
          </cell>
          <cell r="J136" t="e">
            <v>#VALUE!</v>
          </cell>
          <cell r="K136" t="e">
            <v>#VALUE!</v>
          </cell>
          <cell r="L136" t="e">
            <v>#VALUE!</v>
          </cell>
          <cell r="M136" t="e">
            <v>#VALUE!</v>
          </cell>
          <cell r="N136" t="e">
            <v>#N/A</v>
          </cell>
          <cell r="O136" t="str">
            <v/>
          </cell>
          <cell r="P136" t="e">
            <v>#N/A</v>
          </cell>
          <cell r="Q136" t="e">
            <v>#VALUE!</v>
          </cell>
          <cell r="R136" t="e">
            <v>#VALUE!</v>
          </cell>
          <cell r="S136">
            <v>0</v>
          </cell>
          <cell r="T136">
            <v>0</v>
          </cell>
          <cell r="U136">
            <v>0</v>
          </cell>
          <cell r="V136">
            <v>0</v>
          </cell>
          <cell r="W136">
            <v>0</v>
          </cell>
          <cell r="X136">
            <v>0</v>
          </cell>
          <cell r="Y136"/>
          <cell r="Z136">
            <v>0</v>
          </cell>
          <cell r="AA136">
            <v>0</v>
          </cell>
          <cell r="AB136">
            <v>0</v>
          </cell>
          <cell r="AC136" t="e">
            <v>#VALUE!</v>
          </cell>
          <cell r="AD136">
            <v>0</v>
          </cell>
          <cell r="AE136">
            <v>0</v>
          </cell>
          <cell r="AF136">
            <v>0</v>
          </cell>
          <cell r="AG136">
            <v>0</v>
          </cell>
          <cell r="AH136">
            <v>0</v>
          </cell>
          <cell r="AI136">
            <v>0</v>
          </cell>
          <cell r="AJ136">
            <v>0</v>
          </cell>
          <cell r="AK136">
            <v>0</v>
          </cell>
          <cell r="AL136">
            <v>0</v>
          </cell>
          <cell r="AM136">
            <v>0</v>
          </cell>
          <cell r="AN136">
            <v>0</v>
          </cell>
          <cell r="AO136" t="e">
            <v>#VALUE!</v>
          </cell>
          <cell r="AP136">
            <v>0</v>
          </cell>
          <cell r="AQ136">
            <v>0</v>
          </cell>
          <cell r="AR136">
            <v>0</v>
          </cell>
          <cell r="AS136">
            <v>0</v>
          </cell>
          <cell r="AT136">
            <v>0</v>
          </cell>
          <cell r="AU136">
            <v>0</v>
          </cell>
          <cell r="AV136">
            <v>0</v>
          </cell>
          <cell r="AW136">
            <v>0</v>
          </cell>
          <cell r="AX136">
            <v>0</v>
          </cell>
          <cell r="AY136">
            <v>0</v>
          </cell>
          <cell r="AZ136">
            <v>0</v>
          </cell>
          <cell r="BA136" t="e">
            <v>#VALUE!</v>
          </cell>
          <cell r="BB136">
            <v>0</v>
          </cell>
          <cell r="BC136">
            <v>0</v>
          </cell>
          <cell r="BD136">
            <v>0</v>
          </cell>
          <cell r="BE136">
            <v>0</v>
          </cell>
          <cell r="BF136">
            <v>0</v>
          </cell>
          <cell r="BG136">
            <v>0</v>
          </cell>
          <cell r="BH136">
            <v>0</v>
          </cell>
          <cell r="BI136">
            <v>0</v>
          </cell>
          <cell r="BJ136">
            <v>0</v>
          </cell>
        </row>
        <row r="137">
          <cell r="A137" t="str">
            <v>00</v>
          </cell>
          <cell r="B137">
            <v>0</v>
          </cell>
          <cell r="C137">
            <v>0</v>
          </cell>
          <cell r="D137">
            <v>0</v>
          </cell>
          <cell r="E137">
            <v>0</v>
          </cell>
          <cell r="F137" t="e">
            <v>#VALUE!</v>
          </cell>
          <cell r="G137" t="e">
            <v>#VALUE!</v>
          </cell>
          <cell r="H137" t="str">
            <v/>
          </cell>
          <cell r="I137" t="e">
            <v>#VALUE!</v>
          </cell>
          <cell r="J137" t="e">
            <v>#VALUE!</v>
          </cell>
          <cell r="K137" t="e">
            <v>#VALUE!</v>
          </cell>
          <cell r="L137" t="e">
            <v>#VALUE!</v>
          </cell>
          <cell r="M137" t="e">
            <v>#VALUE!</v>
          </cell>
          <cell r="N137" t="e">
            <v>#N/A</v>
          </cell>
          <cell r="O137" t="str">
            <v/>
          </cell>
          <cell r="P137" t="e">
            <v>#N/A</v>
          </cell>
          <cell r="Q137" t="e">
            <v>#VALUE!</v>
          </cell>
          <cell r="R137" t="e">
            <v>#VALUE!</v>
          </cell>
          <cell r="S137">
            <v>0</v>
          </cell>
          <cell r="T137">
            <v>0</v>
          </cell>
          <cell r="U137">
            <v>0</v>
          </cell>
          <cell r="V137">
            <v>0</v>
          </cell>
          <cell r="W137">
            <v>0</v>
          </cell>
          <cell r="X137">
            <v>0</v>
          </cell>
          <cell r="Y137"/>
          <cell r="Z137">
            <v>0</v>
          </cell>
          <cell r="AA137">
            <v>0</v>
          </cell>
          <cell r="AB137">
            <v>0</v>
          </cell>
          <cell r="AC137" t="e">
            <v>#VALUE!</v>
          </cell>
          <cell r="AD137">
            <v>0</v>
          </cell>
          <cell r="AE137">
            <v>0</v>
          </cell>
          <cell r="AF137">
            <v>0</v>
          </cell>
          <cell r="AG137">
            <v>0</v>
          </cell>
          <cell r="AH137">
            <v>0</v>
          </cell>
          <cell r="AI137">
            <v>0</v>
          </cell>
          <cell r="AJ137">
            <v>0</v>
          </cell>
          <cell r="AK137">
            <v>0</v>
          </cell>
          <cell r="AL137">
            <v>0</v>
          </cell>
          <cell r="AM137">
            <v>0</v>
          </cell>
          <cell r="AN137">
            <v>0</v>
          </cell>
          <cell r="AO137" t="e">
            <v>#VALUE!</v>
          </cell>
          <cell r="AP137">
            <v>0</v>
          </cell>
          <cell r="AQ137">
            <v>0</v>
          </cell>
          <cell r="AR137">
            <v>0</v>
          </cell>
          <cell r="AS137">
            <v>0</v>
          </cell>
          <cell r="AT137">
            <v>0</v>
          </cell>
          <cell r="AU137">
            <v>0</v>
          </cell>
          <cell r="AV137">
            <v>0</v>
          </cell>
          <cell r="AW137">
            <v>0</v>
          </cell>
          <cell r="AX137">
            <v>0</v>
          </cell>
          <cell r="AY137">
            <v>0</v>
          </cell>
          <cell r="AZ137">
            <v>0</v>
          </cell>
          <cell r="BA137" t="e">
            <v>#VALUE!</v>
          </cell>
          <cell r="BB137">
            <v>0</v>
          </cell>
          <cell r="BC137">
            <v>0</v>
          </cell>
          <cell r="BD137">
            <v>0</v>
          </cell>
          <cell r="BE137">
            <v>0</v>
          </cell>
          <cell r="BF137">
            <v>0</v>
          </cell>
          <cell r="BG137">
            <v>0</v>
          </cell>
          <cell r="BH137">
            <v>0</v>
          </cell>
          <cell r="BI137">
            <v>0</v>
          </cell>
          <cell r="BJ137">
            <v>0</v>
          </cell>
        </row>
        <row r="138">
          <cell r="A138" t="str">
            <v>00</v>
          </cell>
          <cell r="B138">
            <v>0</v>
          </cell>
          <cell r="C138">
            <v>0</v>
          </cell>
          <cell r="D138">
            <v>0</v>
          </cell>
          <cell r="E138">
            <v>0</v>
          </cell>
          <cell r="F138" t="e">
            <v>#VALUE!</v>
          </cell>
          <cell r="G138" t="e">
            <v>#VALUE!</v>
          </cell>
          <cell r="H138" t="str">
            <v/>
          </cell>
          <cell r="I138" t="e">
            <v>#VALUE!</v>
          </cell>
          <cell r="J138" t="e">
            <v>#VALUE!</v>
          </cell>
          <cell r="K138" t="e">
            <v>#VALUE!</v>
          </cell>
          <cell r="L138" t="e">
            <v>#VALUE!</v>
          </cell>
          <cell r="M138" t="e">
            <v>#VALUE!</v>
          </cell>
          <cell r="N138" t="e">
            <v>#N/A</v>
          </cell>
          <cell r="O138" t="str">
            <v/>
          </cell>
          <cell r="P138" t="e">
            <v>#N/A</v>
          </cell>
          <cell r="Q138" t="e">
            <v>#VALUE!</v>
          </cell>
          <cell r="R138" t="e">
            <v>#VALUE!</v>
          </cell>
          <cell r="S138">
            <v>0</v>
          </cell>
          <cell r="T138">
            <v>0</v>
          </cell>
          <cell r="U138">
            <v>0</v>
          </cell>
          <cell r="V138">
            <v>0</v>
          </cell>
          <cell r="W138">
            <v>0</v>
          </cell>
          <cell r="X138">
            <v>0</v>
          </cell>
          <cell r="Y138"/>
          <cell r="Z138">
            <v>0</v>
          </cell>
          <cell r="AA138">
            <v>0</v>
          </cell>
          <cell r="AB138">
            <v>0</v>
          </cell>
          <cell r="AC138" t="e">
            <v>#VALUE!</v>
          </cell>
          <cell r="AD138">
            <v>0</v>
          </cell>
          <cell r="AE138">
            <v>0</v>
          </cell>
          <cell r="AF138">
            <v>0</v>
          </cell>
          <cell r="AG138">
            <v>0</v>
          </cell>
          <cell r="AH138">
            <v>0</v>
          </cell>
          <cell r="AI138">
            <v>0</v>
          </cell>
          <cell r="AJ138">
            <v>0</v>
          </cell>
          <cell r="AK138">
            <v>0</v>
          </cell>
          <cell r="AL138">
            <v>0</v>
          </cell>
          <cell r="AM138">
            <v>0</v>
          </cell>
          <cell r="AN138">
            <v>0</v>
          </cell>
          <cell r="AO138" t="e">
            <v>#VALUE!</v>
          </cell>
          <cell r="AP138">
            <v>0</v>
          </cell>
          <cell r="AQ138">
            <v>0</v>
          </cell>
          <cell r="AR138">
            <v>0</v>
          </cell>
          <cell r="AS138">
            <v>0</v>
          </cell>
          <cell r="AT138">
            <v>0</v>
          </cell>
          <cell r="AU138">
            <v>0</v>
          </cell>
          <cell r="AV138">
            <v>0</v>
          </cell>
          <cell r="AW138">
            <v>0</v>
          </cell>
          <cell r="AX138">
            <v>0</v>
          </cell>
          <cell r="AY138">
            <v>0</v>
          </cell>
          <cell r="AZ138">
            <v>0</v>
          </cell>
          <cell r="BA138" t="e">
            <v>#VALUE!</v>
          </cell>
          <cell r="BB138">
            <v>0</v>
          </cell>
          <cell r="BC138">
            <v>0</v>
          </cell>
          <cell r="BD138">
            <v>0</v>
          </cell>
          <cell r="BE138">
            <v>0</v>
          </cell>
          <cell r="BF138">
            <v>0</v>
          </cell>
          <cell r="BG138">
            <v>0</v>
          </cell>
          <cell r="BH138">
            <v>0</v>
          </cell>
          <cell r="BI138">
            <v>0</v>
          </cell>
          <cell r="BJ138">
            <v>0</v>
          </cell>
        </row>
        <row r="139">
          <cell r="A139" t="str">
            <v>00</v>
          </cell>
          <cell r="B139">
            <v>0</v>
          </cell>
          <cell r="C139">
            <v>0</v>
          </cell>
          <cell r="D139">
            <v>0</v>
          </cell>
          <cell r="E139">
            <v>0</v>
          </cell>
          <cell r="F139" t="e">
            <v>#VALUE!</v>
          </cell>
          <cell r="G139" t="e">
            <v>#VALUE!</v>
          </cell>
          <cell r="H139" t="str">
            <v/>
          </cell>
          <cell r="I139" t="e">
            <v>#VALUE!</v>
          </cell>
          <cell r="J139" t="e">
            <v>#VALUE!</v>
          </cell>
          <cell r="K139" t="e">
            <v>#VALUE!</v>
          </cell>
          <cell r="L139" t="e">
            <v>#VALUE!</v>
          </cell>
          <cell r="M139" t="e">
            <v>#VALUE!</v>
          </cell>
          <cell r="N139" t="e">
            <v>#N/A</v>
          </cell>
          <cell r="O139" t="str">
            <v/>
          </cell>
          <cell r="P139" t="e">
            <v>#N/A</v>
          </cell>
          <cell r="Q139" t="e">
            <v>#VALUE!</v>
          </cell>
          <cell r="R139" t="e">
            <v>#VALUE!</v>
          </cell>
          <cell r="S139">
            <v>0</v>
          </cell>
          <cell r="T139">
            <v>0</v>
          </cell>
          <cell r="U139">
            <v>0</v>
          </cell>
          <cell r="V139">
            <v>0</v>
          </cell>
          <cell r="W139">
            <v>0</v>
          </cell>
          <cell r="X139">
            <v>0</v>
          </cell>
          <cell r="Y139"/>
          <cell r="Z139">
            <v>0</v>
          </cell>
          <cell r="AA139">
            <v>0</v>
          </cell>
          <cell r="AB139">
            <v>0</v>
          </cell>
          <cell r="AC139" t="e">
            <v>#VALUE!</v>
          </cell>
          <cell r="AD139">
            <v>0</v>
          </cell>
          <cell r="AE139">
            <v>0</v>
          </cell>
          <cell r="AF139">
            <v>0</v>
          </cell>
          <cell r="AG139">
            <v>0</v>
          </cell>
          <cell r="AH139">
            <v>0</v>
          </cell>
          <cell r="AI139">
            <v>0</v>
          </cell>
          <cell r="AJ139">
            <v>0</v>
          </cell>
          <cell r="AK139">
            <v>0</v>
          </cell>
          <cell r="AL139">
            <v>0</v>
          </cell>
          <cell r="AM139">
            <v>0</v>
          </cell>
          <cell r="AN139">
            <v>0</v>
          </cell>
          <cell r="AO139" t="e">
            <v>#VALUE!</v>
          </cell>
          <cell r="AP139">
            <v>0</v>
          </cell>
          <cell r="AQ139">
            <v>0</v>
          </cell>
          <cell r="AR139">
            <v>0</v>
          </cell>
          <cell r="AS139">
            <v>0</v>
          </cell>
          <cell r="AT139">
            <v>0</v>
          </cell>
          <cell r="AU139">
            <v>0</v>
          </cell>
          <cell r="AV139">
            <v>0</v>
          </cell>
          <cell r="AW139">
            <v>0</v>
          </cell>
          <cell r="AX139">
            <v>0</v>
          </cell>
          <cell r="AY139">
            <v>0</v>
          </cell>
          <cell r="AZ139">
            <v>0</v>
          </cell>
          <cell r="BA139" t="e">
            <v>#VALUE!</v>
          </cell>
          <cell r="BB139">
            <v>0</v>
          </cell>
          <cell r="BC139">
            <v>0</v>
          </cell>
          <cell r="BD139">
            <v>0</v>
          </cell>
          <cell r="BE139">
            <v>0</v>
          </cell>
          <cell r="BF139">
            <v>0</v>
          </cell>
          <cell r="BG139">
            <v>0</v>
          </cell>
          <cell r="BH139">
            <v>0</v>
          </cell>
          <cell r="BI139">
            <v>0</v>
          </cell>
          <cell r="BJ139">
            <v>0</v>
          </cell>
        </row>
        <row r="140">
          <cell r="A140" t="str">
            <v>00</v>
          </cell>
          <cell r="B140">
            <v>0</v>
          </cell>
          <cell r="C140">
            <v>0</v>
          </cell>
          <cell r="D140">
            <v>0</v>
          </cell>
          <cell r="E140">
            <v>0</v>
          </cell>
          <cell r="F140" t="e">
            <v>#VALUE!</v>
          </cell>
          <cell r="G140" t="e">
            <v>#VALUE!</v>
          </cell>
          <cell r="H140" t="str">
            <v/>
          </cell>
          <cell r="I140" t="e">
            <v>#VALUE!</v>
          </cell>
          <cell r="J140" t="e">
            <v>#VALUE!</v>
          </cell>
          <cell r="K140" t="e">
            <v>#VALUE!</v>
          </cell>
          <cell r="L140" t="e">
            <v>#VALUE!</v>
          </cell>
          <cell r="M140" t="e">
            <v>#VALUE!</v>
          </cell>
          <cell r="N140" t="e">
            <v>#N/A</v>
          </cell>
          <cell r="O140" t="str">
            <v/>
          </cell>
          <cell r="P140" t="e">
            <v>#N/A</v>
          </cell>
          <cell r="Q140" t="e">
            <v>#VALUE!</v>
          </cell>
          <cell r="R140" t="e">
            <v>#VALUE!</v>
          </cell>
          <cell r="S140">
            <v>0</v>
          </cell>
          <cell r="T140">
            <v>0</v>
          </cell>
          <cell r="U140">
            <v>0</v>
          </cell>
          <cell r="V140">
            <v>0</v>
          </cell>
          <cell r="W140">
            <v>0</v>
          </cell>
          <cell r="X140">
            <v>0</v>
          </cell>
          <cell r="Y140"/>
          <cell r="Z140">
            <v>0</v>
          </cell>
          <cell r="AA140">
            <v>0</v>
          </cell>
          <cell r="AB140">
            <v>0</v>
          </cell>
          <cell r="AC140" t="e">
            <v>#VALUE!</v>
          </cell>
          <cell r="AD140">
            <v>0</v>
          </cell>
          <cell r="AE140">
            <v>0</v>
          </cell>
          <cell r="AF140">
            <v>0</v>
          </cell>
          <cell r="AG140">
            <v>0</v>
          </cell>
          <cell r="AH140">
            <v>0</v>
          </cell>
          <cell r="AI140">
            <v>0</v>
          </cell>
          <cell r="AJ140">
            <v>0</v>
          </cell>
          <cell r="AK140">
            <v>0</v>
          </cell>
          <cell r="AL140">
            <v>0</v>
          </cell>
          <cell r="AM140">
            <v>0</v>
          </cell>
          <cell r="AN140">
            <v>0</v>
          </cell>
          <cell r="AO140" t="e">
            <v>#VALUE!</v>
          </cell>
          <cell r="AP140">
            <v>0</v>
          </cell>
          <cell r="AQ140">
            <v>0</v>
          </cell>
          <cell r="AR140">
            <v>0</v>
          </cell>
          <cell r="AS140">
            <v>0</v>
          </cell>
          <cell r="AT140">
            <v>0</v>
          </cell>
          <cell r="AU140">
            <v>0</v>
          </cell>
          <cell r="AV140">
            <v>0</v>
          </cell>
          <cell r="AW140">
            <v>0</v>
          </cell>
          <cell r="AX140">
            <v>0</v>
          </cell>
          <cell r="AY140">
            <v>0</v>
          </cell>
          <cell r="AZ140">
            <v>0</v>
          </cell>
          <cell r="BA140" t="e">
            <v>#VALUE!</v>
          </cell>
          <cell r="BB140">
            <v>0</v>
          </cell>
          <cell r="BC140">
            <v>0</v>
          </cell>
          <cell r="BD140">
            <v>0</v>
          </cell>
          <cell r="BE140">
            <v>0</v>
          </cell>
          <cell r="BF140">
            <v>0</v>
          </cell>
          <cell r="BG140">
            <v>0</v>
          </cell>
          <cell r="BH140">
            <v>0</v>
          </cell>
          <cell r="BI140">
            <v>0</v>
          </cell>
          <cell r="BJ140">
            <v>0</v>
          </cell>
        </row>
        <row r="141">
          <cell r="A141" t="str">
            <v>00</v>
          </cell>
          <cell r="B141">
            <v>0</v>
          </cell>
          <cell r="C141">
            <v>0</v>
          </cell>
          <cell r="D141">
            <v>0</v>
          </cell>
          <cell r="E141">
            <v>0</v>
          </cell>
          <cell r="F141" t="e">
            <v>#VALUE!</v>
          </cell>
          <cell r="G141" t="e">
            <v>#VALUE!</v>
          </cell>
          <cell r="H141" t="str">
            <v/>
          </cell>
          <cell r="I141" t="e">
            <v>#VALUE!</v>
          </cell>
          <cell r="J141" t="e">
            <v>#VALUE!</v>
          </cell>
          <cell r="K141" t="e">
            <v>#VALUE!</v>
          </cell>
          <cell r="L141" t="e">
            <v>#VALUE!</v>
          </cell>
          <cell r="M141" t="e">
            <v>#VALUE!</v>
          </cell>
          <cell r="N141" t="e">
            <v>#N/A</v>
          </cell>
          <cell r="O141" t="str">
            <v/>
          </cell>
          <cell r="P141" t="e">
            <v>#N/A</v>
          </cell>
          <cell r="Q141" t="e">
            <v>#VALUE!</v>
          </cell>
          <cell r="R141" t="e">
            <v>#VALUE!</v>
          </cell>
          <cell r="S141">
            <v>0</v>
          </cell>
          <cell r="T141">
            <v>0</v>
          </cell>
          <cell r="U141">
            <v>0</v>
          </cell>
          <cell r="V141">
            <v>0</v>
          </cell>
          <cell r="W141">
            <v>0</v>
          </cell>
          <cell r="X141">
            <v>0</v>
          </cell>
          <cell r="Y141"/>
          <cell r="Z141">
            <v>0</v>
          </cell>
          <cell r="AA141">
            <v>0</v>
          </cell>
          <cell r="AB141">
            <v>0</v>
          </cell>
          <cell r="AC141" t="e">
            <v>#VALUE!</v>
          </cell>
          <cell r="AD141">
            <v>0</v>
          </cell>
          <cell r="AE141">
            <v>0</v>
          </cell>
          <cell r="AF141">
            <v>0</v>
          </cell>
          <cell r="AG141">
            <v>0</v>
          </cell>
          <cell r="AH141">
            <v>0</v>
          </cell>
          <cell r="AI141">
            <v>0</v>
          </cell>
          <cell r="AJ141">
            <v>0</v>
          </cell>
          <cell r="AK141">
            <v>0</v>
          </cell>
          <cell r="AL141">
            <v>0</v>
          </cell>
          <cell r="AM141">
            <v>0</v>
          </cell>
          <cell r="AN141">
            <v>0</v>
          </cell>
          <cell r="AO141" t="e">
            <v>#VALUE!</v>
          </cell>
          <cell r="AP141">
            <v>0</v>
          </cell>
          <cell r="AQ141">
            <v>0</v>
          </cell>
          <cell r="AR141">
            <v>0</v>
          </cell>
          <cell r="AS141">
            <v>0</v>
          </cell>
          <cell r="AT141">
            <v>0</v>
          </cell>
          <cell r="AU141">
            <v>0</v>
          </cell>
          <cell r="AV141">
            <v>0</v>
          </cell>
          <cell r="AW141">
            <v>0</v>
          </cell>
          <cell r="AX141">
            <v>0</v>
          </cell>
          <cell r="AY141">
            <v>0</v>
          </cell>
          <cell r="AZ141">
            <v>0</v>
          </cell>
          <cell r="BA141" t="e">
            <v>#VALUE!</v>
          </cell>
          <cell r="BB141">
            <v>0</v>
          </cell>
          <cell r="BC141">
            <v>0</v>
          </cell>
          <cell r="BD141">
            <v>0</v>
          </cell>
          <cell r="BE141">
            <v>0</v>
          </cell>
          <cell r="BF141">
            <v>0</v>
          </cell>
          <cell r="BG141">
            <v>0</v>
          </cell>
          <cell r="BH141">
            <v>0</v>
          </cell>
          <cell r="BI141">
            <v>0</v>
          </cell>
          <cell r="BJ141">
            <v>0</v>
          </cell>
        </row>
        <row r="142">
          <cell r="A142" t="str">
            <v>00</v>
          </cell>
          <cell r="B142">
            <v>0</v>
          </cell>
          <cell r="C142">
            <v>0</v>
          </cell>
          <cell r="D142">
            <v>0</v>
          </cell>
          <cell r="E142">
            <v>0</v>
          </cell>
          <cell r="F142" t="e">
            <v>#VALUE!</v>
          </cell>
          <cell r="G142" t="e">
            <v>#VALUE!</v>
          </cell>
          <cell r="H142" t="str">
            <v/>
          </cell>
          <cell r="I142" t="e">
            <v>#VALUE!</v>
          </cell>
          <cell r="J142" t="e">
            <v>#VALUE!</v>
          </cell>
          <cell r="K142" t="e">
            <v>#VALUE!</v>
          </cell>
          <cell r="L142" t="e">
            <v>#VALUE!</v>
          </cell>
          <cell r="M142" t="e">
            <v>#VALUE!</v>
          </cell>
          <cell r="N142" t="e">
            <v>#N/A</v>
          </cell>
          <cell r="O142" t="str">
            <v/>
          </cell>
          <cell r="P142" t="e">
            <v>#N/A</v>
          </cell>
          <cell r="Q142" t="e">
            <v>#VALUE!</v>
          </cell>
          <cell r="R142" t="e">
            <v>#VALUE!</v>
          </cell>
          <cell r="S142">
            <v>0</v>
          </cell>
          <cell r="T142">
            <v>0</v>
          </cell>
          <cell r="U142">
            <v>0</v>
          </cell>
          <cell r="V142">
            <v>0</v>
          </cell>
          <cell r="W142">
            <v>0</v>
          </cell>
          <cell r="X142">
            <v>0</v>
          </cell>
          <cell r="Y142"/>
          <cell r="Z142">
            <v>0</v>
          </cell>
          <cell r="AA142">
            <v>0</v>
          </cell>
          <cell r="AB142">
            <v>0</v>
          </cell>
          <cell r="AC142" t="e">
            <v>#VALUE!</v>
          </cell>
          <cell r="AD142">
            <v>0</v>
          </cell>
          <cell r="AE142">
            <v>0</v>
          </cell>
          <cell r="AF142">
            <v>0</v>
          </cell>
          <cell r="AG142">
            <v>0</v>
          </cell>
          <cell r="AH142">
            <v>0</v>
          </cell>
          <cell r="AI142">
            <v>0</v>
          </cell>
          <cell r="AJ142">
            <v>0</v>
          </cell>
          <cell r="AK142">
            <v>0</v>
          </cell>
          <cell r="AL142">
            <v>0</v>
          </cell>
          <cell r="AM142">
            <v>0</v>
          </cell>
          <cell r="AN142">
            <v>0</v>
          </cell>
          <cell r="AO142" t="e">
            <v>#VALUE!</v>
          </cell>
          <cell r="AP142">
            <v>0</v>
          </cell>
          <cell r="AQ142">
            <v>0</v>
          </cell>
          <cell r="AR142">
            <v>0</v>
          </cell>
          <cell r="AS142">
            <v>0</v>
          </cell>
          <cell r="AT142">
            <v>0</v>
          </cell>
          <cell r="AU142">
            <v>0</v>
          </cell>
          <cell r="AV142">
            <v>0</v>
          </cell>
          <cell r="AW142">
            <v>0</v>
          </cell>
          <cell r="AX142">
            <v>0</v>
          </cell>
          <cell r="AY142">
            <v>0</v>
          </cell>
          <cell r="AZ142">
            <v>0</v>
          </cell>
          <cell r="BA142" t="e">
            <v>#VALUE!</v>
          </cell>
          <cell r="BB142">
            <v>0</v>
          </cell>
          <cell r="BC142">
            <v>0</v>
          </cell>
          <cell r="BD142">
            <v>0</v>
          </cell>
          <cell r="BE142">
            <v>0</v>
          </cell>
          <cell r="BF142">
            <v>0</v>
          </cell>
          <cell r="BG142">
            <v>0</v>
          </cell>
          <cell r="BH142">
            <v>0</v>
          </cell>
          <cell r="BI142">
            <v>0</v>
          </cell>
          <cell r="BJ142">
            <v>0</v>
          </cell>
        </row>
        <row r="143">
          <cell r="A143" t="str">
            <v>00</v>
          </cell>
          <cell r="B143">
            <v>0</v>
          </cell>
          <cell r="C143">
            <v>0</v>
          </cell>
          <cell r="D143">
            <v>0</v>
          </cell>
          <cell r="E143">
            <v>0</v>
          </cell>
          <cell r="F143" t="e">
            <v>#VALUE!</v>
          </cell>
          <cell r="G143" t="e">
            <v>#VALUE!</v>
          </cell>
          <cell r="H143" t="str">
            <v/>
          </cell>
          <cell r="I143" t="e">
            <v>#VALUE!</v>
          </cell>
          <cell r="J143" t="e">
            <v>#VALUE!</v>
          </cell>
          <cell r="K143" t="e">
            <v>#VALUE!</v>
          </cell>
          <cell r="L143" t="e">
            <v>#VALUE!</v>
          </cell>
          <cell r="M143" t="e">
            <v>#VALUE!</v>
          </cell>
          <cell r="N143" t="e">
            <v>#N/A</v>
          </cell>
          <cell r="O143" t="str">
            <v/>
          </cell>
          <cell r="P143" t="e">
            <v>#N/A</v>
          </cell>
          <cell r="Q143" t="e">
            <v>#VALUE!</v>
          </cell>
          <cell r="R143" t="e">
            <v>#VALUE!</v>
          </cell>
          <cell r="S143">
            <v>0</v>
          </cell>
          <cell r="T143">
            <v>0</v>
          </cell>
          <cell r="U143">
            <v>0</v>
          </cell>
          <cell r="V143">
            <v>0</v>
          </cell>
          <cell r="W143">
            <v>0</v>
          </cell>
          <cell r="X143">
            <v>0</v>
          </cell>
          <cell r="Y143"/>
          <cell r="Z143">
            <v>0</v>
          </cell>
          <cell r="AA143">
            <v>0</v>
          </cell>
          <cell r="AB143">
            <v>0</v>
          </cell>
          <cell r="AC143" t="e">
            <v>#VALUE!</v>
          </cell>
          <cell r="AD143">
            <v>0</v>
          </cell>
          <cell r="AE143">
            <v>0</v>
          </cell>
          <cell r="AF143">
            <v>0</v>
          </cell>
          <cell r="AG143">
            <v>0</v>
          </cell>
          <cell r="AH143">
            <v>0</v>
          </cell>
          <cell r="AI143">
            <v>0</v>
          </cell>
          <cell r="AJ143">
            <v>0</v>
          </cell>
          <cell r="AK143">
            <v>0</v>
          </cell>
          <cell r="AL143">
            <v>0</v>
          </cell>
          <cell r="AM143">
            <v>0</v>
          </cell>
          <cell r="AN143">
            <v>0</v>
          </cell>
          <cell r="AO143" t="e">
            <v>#VALUE!</v>
          </cell>
          <cell r="AP143">
            <v>0</v>
          </cell>
          <cell r="AQ143">
            <v>0</v>
          </cell>
          <cell r="AR143">
            <v>0</v>
          </cell>
          <cell r="AS143">
            <v>0</v>
          </cell>
          <cell r="AT143">
            <v>0</v>
          </cell>
          <cell r="AU143">
            <v>0</v>
          </cell>
          <cell r="AV143">
            <v>0</v>
          </cell>
          <cell r="AW143">
            <v>0</v>
          </cell>
          <cell r="AX143">
            <v>0</v>
          </cell>
          <cell r="AY143">
            <v>0</v>
          </cell>
          <cell r="AZ143">
            <v>0</v>
          </cell>
          <cell r="BA143" t="e">
            <v>#VALUE!</v>
          </cell>
          <cell r="BB143">
            <v>0</v>
          </cell>
          <cell r="BC143">
            <v>0</v>
          </cell>
          <cell r="BD143">
            <v>0</v>
          </cell>
          <cell r="BE143">
            <v>0</v>
          </cell>
          <cell r="BF143">
            <v>0</v>
          </cell>
          <cell r="BG143">
            <v>0</v>
          </cell>
          <cell r="BH143">
            <v>0</v>
          </cell>
          <cell r="BI143">
            <v>0</v>
          </cell>
          <cell r="BJ143">
            <v>0</v>
          </cell>
        </row>
        <row r="144">
          <cell r="A144" t="str">
            <v>00</v>
          </cell>
          <cell r="B144">
            <v>0</v>
          </cell>
          <cell r="C144">
            <v>0</v>
          </cell>
          <cell r="D144">
            <v>0</v>
          </cell>
          <cell r="E144">
            <v>0</v>
          </cell>
          <cell r="F144" t="e">
            <v>#VALUE!</v>
          </cell>
          <cell r="G144" t="e">
            <v>#VALUE!</v>
          </cell>
          <cell r="H144" t="str">
            <v/>
          </cell>
          <cell r="I144" t="e">
            <v>#VALUE!</v>
          </cell>
          <cell r="J144" t="e">
            <v>#VALUE!</v>
          </cell>
          <cell r="K144" t="e">
            <v>#VALUE!</v>
          </cell>
          <cell r="L144" t="e">
            <v>#VALUE!</v>
          </cell>
          <cell r="M144" t="e">
            <v>#VALUE!</v>
          </cell>
          <cell r="N144" t="e">
            <v>#N/A</v>
          </cell>
          <cell r="O144" t="str">
            <v/>
          </cell>
          <cell r="P144" t="e">
            <v>#N/A</v>
          </cell>
          <cell r="Q144" t="e">
            <v>#VALUE!</v>
          </cell>
          <cell r="R144" t="e">
            <v>#VALUE!</v>
          </cell>
          <cell r="S144">
            <v>0</v>
          </cell>
          <cell r="T144">
            <v>0</v>
          </cell>
          <cell r="U144">
            <v>0</v>
          </cell>
          <cell r="V144">
            <v>0</v>
          </cell>
          <cell r="W144">
            <v>0</v>
          </cell>
          <cell r="X144">
            <v>0</v>
          </cell>
          <cell r="Y144"/>
          <cell r="Z144">
            <v>0</v>
          </cell>
          <cell r="AA144">
            <v>0</v>
          </cell>
          <cell r="AB144">
            <v>0</v>
          </cell>
          <cell r="AC144" t="e">
            <v>#VALUE!</v>
          </cell>
          <cell r="AD144">
            <v>0</v>
          </cell>
          <cell r="AE144">
            <v>0</v>
          </cell>
          <cell r="AF144">
            <v>0</v>
          </cell>
          <cell r="AG144">
            <v>0</v>
          </cell>
          <cell r="AH144">
            <v>0</v>
          </cell>
          <cell r="AI144">
            <v>0</v>
          </cell>
          <cell r="AJ144">
            <v>0</v>
          </cell>
          <cell r="AK144">
            <v>0</v>
          </cell>
          <cell r="AL144">
            <v>0</v>
          </cell>
          <cell r="AM144">
            <v>0</v>
          </cell>
          <cell r="AN144">
            <v>0</v>
          </cell>
          <cell r="AO144" t="e">
            <v>#VALUE!</v>
          </cell>
          <cell r="AP144">
            <v>0</v>
          </cell>
          <cell r="AQ144">
            <v>0</v>
          </cell>
          <cell r="AR144">
            <v>0</v>
          </cell>
          <cell r="AS144">
            <v>0</v>
          </cell>
          <cell r="AT144">
            <v>0</v>
          </cell>
          <cell r="AU144">
            <v>0</v>
          </cell>
          <cell r="AV144">
            <v>0</v>
          </cell>
          <cell r="AW144">
            <v>0</v>
          </cell>
          <cell r="AX144">
            <v>0</v>
          </cell>
          <cell r="AY144">
            <v>0</v>
          </cell>
          <cell r="AZ144">
            <v>0</v>
          </cell>
          <cell r="BA144" t="e">
            <v>#VALUE!</v>
          </cell>
          <cell r="BB144">
            <v>0</v>
          </cell>
          <cell r="BC144">
            <v>0</v>
          </cell>
          <cell r="BD144">
            <v>0</v>
          </cell>
          <cell r="BE144">
            <v>0</v>
          </cell>
          <cell r="BF144">
            <v>0</v>
          </cell>
          <cell r="BG144">
            <v>0</v>
          </cell>
          <cell r="BH144">
            <v>0</v>
          </cell>
          <cell r="BI144">
            <v>0</v>
          </cell>
          <cell r="BJ144">
            <v>0</v>
          </cell>
        </row>
        <row r="145">
          <cell r="A145" t="str">
            <v>00</v>
          </cell>
          <cell r="B145">
            <v>0</v>
          </cell>
          <cell r="C145">
            <v>0</v>
          </cell>
          <cell r="D145">
            <v>0</v>
          </cell>
          <cell r="E145">
            <v>0</v>
          </cell>
          <cell r="F145" t="e">
            <v>#VALUE!</v>
          </cell>
          <cell r="G145" t="e">
            <v>#VALUE!</v>
          </cell>
          <cell r="H145" t="str">
            <v/>
          </cell>
          <cell r="I145" t="e">
            <v>#VALUE!</v>
          </cell>
          <cell r="J145" t="e">
            <v>#VALUE!</v>
          </cell>
          <cell r="K145" t="e">
            <v>#VALUE!</v>
          </cell>
          <cell r="L145" t="e">
            <v>#VALUE!</v>
          </cell>
          <cell r="M145" t="e">
            <v>#VALUE!</v>
          </cell>
          <cell r="N145" t="e">
            <v>#N/A</v>
          </cell>
          <cell r="O145" t="str">
            <v/>
          </cell>
          <cell r="P145" t="e">
            <v>#N/A</v>
          </cell>
          <cell r="Q145" t="e">
            <v>#VALUE!</v>
          </cell>
          <cell r="R145" t="e">
            <v>#VALUE!</v>
          </cell>
          <cell r="S145">
            <v>0</v>
          </cell>
          <cell r="T145">
            <v>0</v>
          </cell>
          <cell r="U145">
            <v>0</v>
          </cell>
          <cell r="V145">
            <v>0</v>
          </cell>
          <cell r="W145">
            <v>0</v>
          </cell>
          <cell r="X145">
            <v>0</v>
          </cell>
          <cell r="Y145"/>
          <cell r="Z145">
            <v>0</v>
          </cell>
          <cell r="AA145">
            <v>0</v>
          </cell>
          <cell r="AB145">
            <v>0</v>
          </cell>
          <cell r="AC145" t="e">
            <v>#VALUE!</v>
          </cell>
          <cell r="AD145">
            <v>0</v>
          </cell>
          <cell r="AE145">
            <v>0</v>
          </cell>
          <cell r="AF145">
            <v>0</v>
          </cell>
          <cell r="AG145">
            <v>0</v>
          </cell>
          <cell r="AH145">
            <v>0</v>
          </cell>
          <cell r="AI145">
            <v>0</v>
          </cell>
          <cell r="AJ145">
            <v>0</v>
          </cell>
          <cell r="AK145">
            <v>0</v>
          </cell>
          <cell r="AL145">
            <v>0</v>
          </cell>
          <cell r="AM145">
            <v>0</v>
          </cell>
          <cell r="AN145">
            <v>0</v>
          </cell>
          <cell r="AO145" t="e">
            <v>#VALUE!</v>
          </cell>
          <cell r="AP145">
            <v>0</v>
          </cell>
          <cell r="AQ145">
            <v>0</v>
          </cell>
          <cell r="AR145">
            <v>0</v>
          </cell>
          <cell r="AS145">
            <v>0</v>
          </cell>
          <cell r="AT145">
            <v>0</v>
          </cell>
          <cell r="AU145">
            <v>0</v>
          </cell>
          <cell r="AV145">
            <v>0</v>
          </cell>
          <cell r="AW145">
            <v>0</v>
          </cell>
          <cell r="AX145">
            <v>0</v>
          </cell>
          <cell r="AY145">
            <v>0</v>
          </cell>
          <cell r="AZ145">
            <v>0</v>
          </cell>
          <cell r="BA145" t="e">
            <v>#VALUE!</v>
          </cell>
          <cell r="BB145">
            <v>0</v>
          </cell>
          <cell r="BC145">
            <v>0</v>
          </cell>
          <cell r="BD145">
            <v>0</v>
          </cell>
          <cell r="BE145">
            <v>0</v>
          </cell>
          <cell r="BF145">
            <v>0</v>
          </cell>
          <cell r="BG145">
            <v>0</v>
          </cell>
          <cell r="BH145">
            <v>0</v>
          </cell>
          <cell r="BI145">
            <v>0</v>
          </cell>
          <cell r="BJ145">
            <v>0</v>
          </cell>
        </row>
        <row r="146">
          <cell r="A146" t="str">
            <v>00</v>
          </cell>
          <cell r="B146">
            <v>0</v>
          </cell>
          <cell r="C146">
            <v>0</v>
          </cell>
          <cell r="D146">
            <v>0</v>
          </cell>
          <cell r="E146">
            <v>0</v>
          </cell>
          <cell r="F146" t="e">
            <v>#VALUE!</v>
          </cell>
          <cell r="G146" t="e">
            <v>#VALUE!</v>
          </cell>
          <cell r="H146" t="str">
            <v/>
          </cell>
          <cell r="I146" t="e">
            <v>#VALUE!</v>
          </cell>
          <cell r="J146" t="e">
            <v>#VALUE!</v>
          </cell>
          <cell r="K146" t="e">
            <v>#VALUE!</v>
          </cell>
          <cell r="L146" t="e">
            <v>#VALUE!</v>
          </cell>
          <cell r="M146" t="e">
            <v>#VALUE!</v>
          </cell>
          <cell r="N146" t="e">
            <v>#N/A</v>
          </cell>
          <cell r="O146" t="str">
            <v/>
          </cell>
          <cell r="P146" t="e">
            <v>#N/A</v>
          </cell>
          <cell r="Q146" t="e">
            <v>#VALUE!</v>
          </cell>
          <cell r="R146" t="e">
            <v>#VALUE!</v>
          </cell>
          <cell r="S146">
            <v>0</v>
          </cell>
          <cell r="T146">
            <v>0</v>
          </cell>
          <cell r="U146">
            <v>0</v>
          </cell>
          <cell r="V146">
            <v>0</v>
          </cell>
          <cell r="W146">
            <v>0</v>
          </cell>
          <cell r="X146">
            <v>0</v>
          </cell>
          <cell r="Y146"/>
          <cell r="Z146">
            <v>0</v>
          </cell>
          <cell r="AA146">
            <v>0</v>
          </cell>
          <cell r="AB146">
            <v>0</v>
          </cell>
          <cell r="AC146" t="e">
            <v>#VALUE!</v>
          </cell>
          <cell r="AD146">
            <v>0</v>
          </cell>
          <cell r="AE146">
            <v>0</v>
          </cell>
          <cell r="AF146">
            <v>0</v>
          </cell>
          <cell r="AG146">
            <v>0</v>
          </cell>
          <cell r="AH146">
            <v>0</v>
          </cell>
          <cell r="AI146">
            <v>0</v>
          </cell>
          <cell r="AJ146">
            <v>0</v>
          </cell>
          <cell r="AK146">
            <v>0</v>
          </cell>
          <cell r="AL146">
            <v>0</v>
          </cell>
          <cell r="AM146">
            <v>0</v>
          </cell>
          <cell r="AN146">
            <v>0</v>
          </cell>
          <cell r="AO146" t="e">
            <v>#VALUE!</v>
          </cell>
          <cell r="AP146">
            <v>0</v>
          </cell>
          <cell r="AQ146">
            <v>0</v>
          </cell>
          <cell r="AR146">
            <v>0</v>
          </cell>
          <cell r="AS146">
            <v>0</v>
          </cell>
          <cell r="AT146">
            <v>0</v>
          </cell>
          <cell r="AU146">
            <v>0</v>
          </cell>
          <cell r="AV146">
            <v>0</v>
          </cell>
          <cell r="AW146">
            <v>0</v>
          </cell>
          <cell r="AX146">
            <v>0</v>
          </cell>
          <cell r="AY146">
            <v>0</v>
          </cell>
          <cell r="AZ146">
            <v>0</v>
          </cell>
          <cell r="BA146" t="e">
            <v>#VALUE!</v>
          </cell>
          <cell r="BB146">
            <v>0</v>
          </cell>
          <cell r="BC146">
            <v>0</v>
          </cell>
          <cell r="BD146">
            <v>0</v>
          </cell>
          <cell r="BE146">
            <v>0</v>
          </cell>
          <cell r="BF146">
            <v>0</v>
          </cell>
          <cell r="BG146">
            <v>0</v>
          </cell>
          <cell r="BH146">
            <v>0</v>
          </cell>
          <cell r="BI146">
            <v>0</v>
          </cell>
          <cell r="BJ146">
            <v>0</v>
          </cell>
        </row>
        <row r="147">
          <cell r="A147" t="str">
            <v>00</v>
          </cell>
          <cell r="B147">
            <v>0</v>
          </cell>
          <cell r="C147">
            <v>0</v>
          </cell>
          <cell r="D147">
            <v>0</v>
          </cell>
          <cell r="E147">
            <v>0</v>
          </cell>
          <cell r="F147" t="e">
            <v>#VALUE!</v>
          </cell>
          <cell r="G147" t="e">
            <v>#VALUE!</v>
          </cell>
          <cell r="H147" t="str">
            <v/>
          </cell>
          <cell r="I147" t="e">
            <v>#VALUE!</v>
          </cell>
          <cell r="J147" t="e">
            <v>#VALUE!</v>
          </cell>
          <cell r="K147" t="e">
            <v>#VALUE!</v>
          </cell>
          <cell r="L147" t="e">
            <v>#VALUE!</v>
          </cell>
          <cell r="M147" t="e">
            <v>#VALUE!</v>
          </cell>
          <cell r="N147" t="e">
            <v>#N/A</v>
          </cell>
          <cell r="O147" t="str">
            <v/>
          </cell>
          <cell r="P147" t="e">
            <v>#N/A</v>
          </cell>
          <cell r="Q147" t="e">
            <v>#VALUE!</v>
          </cell>
          <cell r="R147" t="e">
            <v>#VALUE!</v>
          </cell>
          <cell r="S147">
            <v>0</v>
          </cell>
          <cell r="T147">
            <v>0</v>
          </cell>
          <cell r="U147">
            <v>0</v>
          </cell>
          <cell r="V147">
            <v>0</v>
          </cell>
          <cell r="W147">
            <v>0</v>
          </cell>
          <cell r="X147">
            <v>0</v>
          </cell>
          <cell r="Y147"/>
          <cell r="Z147">
            <v>0</v>
          </cell>
          <cell r="AA147">
            <v>0</v>
          </cell>
          <cell r="AB147">
            <v>0</v>
          </cell>
          <cell r="AC147" t="e">
            <v>#VALUE!</v>
          </cell>
          <cell r="AD147">
            <v>0</v>
          </cell>
          <cell r="AE147">
            <v>0</v>
          </cell>
          <cell r="AF147">
            <v>0</v>
          </cell>
          <cell r="AG147">
            <v>0</v>
          </cell>
          <cell r="AH147">
            <v>0</v>
          </cell>
          <cell r="AI147">
            <v>0</v>
          </cell>
          <cell r="AJ147">
            <v>0</v>
          </cell>
          <cell r="AK147">
            <v>0</v>
          </cell>
          <cell r="AL147">
            <v>0</v>
          </cell>
          <cell r="AM147">
            <v>0</v>
          </cell>
          <cell r="AN147">
            <v>0</v>
          </cell>
          <cell r="AO147" t="e">
            <v>#VALUE!</v>
          </cell>
          <cell r="AP147">
            <v>0</v>
          </cell>
          <cell r="AQ147">
            <v>0</v>
          </cell>
          <cell r="AR147">
            <v>0</v>
          </cell>
          <cell r="AS147">
            <v>0</v>
          </cell>
          <cell r="AT147">
            <v>0</v>
          </cell>
          <cell r="AU147">
            <v>0</v>
          </cell>
          <cell r="AV147">
            <v>0</v>
          </cell>
          <cell r="AW147">
            <v>0</v>
          </cell>
          <cell r="AX147">
            <v>0</v>
          </cell>
          <cell r="AY147">
            <v>0</v>
          </cell>
          <cell r="AZ147">
            <v>0</v>
          </cell>
          <cell r="BA147" t="e">
            <v>#VALUE!</v>
          </cell>
          <cell r="BB147">
            <v>0</v>
          </cell>
          <cell r="BC147">
            <v>0</v>
          </cell>
          <cell r="BD147">
            <v>0</v>
          </cell>
          <cell r="BE147">
            <v>0</v>
          </cell>
          <cell r="BF147">
            <v>0</v>
          </cell>
          <cell r="BG147">
            <v>0</v>
          </cell>
          <cell r="BH147">
            <v>0</v>
          </cell>
          <cell r="BI147">
            <v>0</v>
          </cell>
          <cell r="BJ147">
            <v>0</v>
          </cell>
        </row>
        <row r="148">
          <cell r="A148" t="str">
            <v>00</v>
          </cell>
          <cell r="B148">
            <v>0</v>
          </cell>
          <cell r="C148">
            <v>0</v>
          </cell>
          <cell r="D148">
            <v>0</v>
          </cell>
          <cell r="E148">
            <v>0</v>
          </cell>
          <cell r="F148" t="e">
            <v>#VALUE!</v>
          </cell>
          <cell r="G148" t="e">
            <v>#VALUE!</v>
          </cell>
          <cell r="H148" t="str">
            <v/>
          </cell>
          <cell r="I148" t="e">
            <v>#VALUE!</v>
          </cell>
          <cell r="J148" t="e">
            <v>#VALUE!</v>
          </cell>
          <cell r="K148" t="e">
            <v>#VALUE!</v>
          </cell>
          <cell r="L148" t="e">
            <v>#VALUE!</v>
          </cell>
          <cell r="M148" t="e">
            <v>#VALUE!</v>
          </cell>
          <cell r="N148" t="e">
            <v>#N/A</v>
          </cell>
          <cell r="O148" t="str">
            <v/>
          </cell>
          <cell r="P148" t="e">
            <v>#N/A</v>
          </cell>
          <cell r="Q148" t="e">
            <v>#VALUE!</v>
          </cell>
          <cell r="R148" t="e">
            <v>#VALUE!</v>
          </cell>
          <cell r="S148">
            <v>0</v>
          </cell>
          <cell r="T148">
            <v>0</v>
          </cell>
          <cell r="U148">
            <v>0</v>
          </cell>
          <cell r="V148">
            <v>0</v>
          </cell>
          <cell r="W148">
            <v>0</v>
          </cell>
          <cell r="X148">
            <v>0</v>
          </cell>
          <cell r="Y148"/>
          <cell r="Z148">
            <v>0</v>
          </cell>
          <cell r="AA148">
            <v>0</v>
          </cell>
          <cell r="AB148">
            <v>0</v>
          </cell>
          <cell r="AC148" t="e">
            <v>#VALUE!</v>
          </cell>
          <cell r="AD148">
            <v>0</v>
          </cell>
          <cell r="AE148">
            <v>0</v>
          </cell>
          <cell r="AF148">
            <v>0</v>
          </cell>
          <cell r="AG148">
            <v>0</v>
          </cell>
          <cell r="AH148">
            <v>0</v>
          </cell>
          <cell r="AI148">
            <v>0</v>
          </cell>
          <cell r="AJ148">
            <v>0</v>
          </cell>
          <cell r="AK148">
            <v>0</v>
          </cell>
          <cell r="AL148">
            <v>0</v>
          </cell>
          <cell r="AM148">
            <v>0</v>
          </cell>
          <cell r="AN148">
            <v>0</v>
          </cell>
          <cell r="AO148" t="e">
            <v>#VALUE!</v>
          </cell>
          <cell r="AP148">
            <v>0</v>
          </cell>
          <cell r="AQ148">
            <v>0</v>
          </cell>
          <cell r="AR148">
            <v>0</v>
          </cell>
          <cell r="AS148">
            <v>0</v>
          </cell>
          <cell r="AT148">
            <v>0</v>
          </cell>
          <cell r="AU148">
            <v>0</v>
          </cell>
          <cell r="AV148">
            <v>0</v>
          </cell>
          <cell r="AW148">
            <v>0</v>
          </cell>
          <cell r="AX148">
            <v>0</v>
          </cell>
          <cell r="AY148">
            <v>0</v>
          </cell>
          <cell r="AZ148">
            <v>0</v>
          </cell>
          <cell r="BA148" t="e">
            <v>#VALUE!</v>
          </cell>
          <cell r="BB148">
            <v>0</v>
          </cell>
          <cell r="BC148">
            <v>0</v>
          </cell>
          <cell r="BD148">
            <v>0</v>
          </cell>
          <cell r="BE148">
            <v>0</v>
          </cell>
          <cell r="BF148">
            <v>0</v>
          </cell>
          <cell r="BG148">
            <v>0</v>
          </cell>
          <cell r="BH148">
            <v>0</v>
          </cell>
          <cell r="BI148">
            <v>0</v>
          </cell>
          <cell r="BJ148">
            <v>0</v>
          </cell>
        </row>
        <row r="149">
          <cell r="A149" t="str">
            <v>00</v>
          </cell>
          <cell r="B149">
            <v>0</v>
          </cell>
          <cell r="C149">
            <v>0</v>
          </cell>
          <cell r="D149">
            <v>0</v>
          </cell>
          <cell r="E149">
            <v>0</v>
          </cell>
          <cell r="F149" t="e">
            <v>#VALUE!</v>
          </cell>
          <cell r="G149" t="e">
            <v>#VALUE!</v>
          </cell>
          <cell r="H149" t="str">
            <v/>
          </cell>
          <cell r="I149" t="e">
            <v>#VALUE!</v>
          </cell>
          <cell r="J149" t="e">
            <v>#VALUE!</v>
          </cell>
          <cell r="K149" t="e">
            <v>#VALUE!</v>
          </cell>
          <cell r="L149" t="e">
            <v>#VALUE!</v>
          </cell>
          <cell r="M149" t="e">
            <v>#VALUE!</v>
          </cell>
          <cell r="N149" t="e">
            <v>#N/A</v>
          </cell>
          <cell r="O149" t="str">
            <v/>
          </cell>
          <cell r="P149" t="e">
            <v>#N/A</v>
          </cell>
          <cell r="Q149" t="e">
            <v>#VALUE!</v>
          </cell>
          <cell r="R149" t="e">
            <v>#VALUE!</v>
          </cell>
          <cell r="S149">
            <v>0</v>
          </cell>
          <cell r="T149">
            <v>0</v>
          </cell>
          <cell r="U149">
            <v>0</v>
          </cell>
          <cell r="V149">
            <v>0</v>
          </cell>
          <cell r="W149">
            <v>0</v>
          </cell>
          <cell r="X149">
            <v>0</v>
          </cell>
          <cell r="Y149"/>
          <cell r="Z149">
            <v>0</v>
          </cell>
          <cell r="AA149">
            <v>0</v>
          </cell>
          <cell r="AB149">
            <v>0</v>
          </cell>
          <cell r="AC149" t="e">
            <v>#VALUE!</v>
          </cell>
          <cell r="AD149">
            <v>0</v>
          </cell>
          <cell r="AE149">
            <v>0</v>
          </cell>
          <cell r="AF149">
            <v>0</v>
          </cell>
          <cell r="AG149">
            <v>0</v>
          </cell>
          <cell r="AH149">
            <v>0</v>
          </cell>
          <cell r="AI149">
            <v>0</v>
          </cell>
          <cell r="AJ149">
            <v>0</v>
          </cell>
          <cell r="AK149">
            <v>0</v>
          </cell>
          <cell r="AL149">
            <v>0</v>
          </cell>
          <cell r="AM149">
            <v>0</v>
          </cell>
          <cell r="AN149">
            <v>0</v>
          </cell>
          <cell r="AO149" t="e">
            <v>#VALUE!</v>
          </cell>
          <cell r="AP149">
            <v>0</v>
          </cell>
          <cell r="AQ149">
            <v>0</v>
          </cell>
          <cell r="AR149">
            <v>0</v>
          </cell>
          <cell r="AS149">
            <v>0</v>
          </cell>
          <cell r="AT149">
            <v>0</v>
          </cell>
          <cell r="AU149">
            <v>0</v>
          </cell>
          <cell r="AV149">
            <v>0</v>
          </cell>
          <cell r="AW149">
            <v>0</v>
          </cell>
          <cell r="AX149">
            <v>0</v>
          </cell>
          <cell r="AY149">
            <v>0</v>
          </cell>
          <cell r="AZ149">
            <v>0</v>
          </cell>
          <cell r="BA149" t="e">
            <v>#VALUE!</v>
          </cell>
          <cell r="BB149">
            <v>0</v>
          </cell>
          <cell r="BC149">
            <v>0</v>
          </cell>
          <cell r="BD149">
            <v>0</v>
          </cell>
          <cell r="BE149">
            <v>0</v>
          </cell>
          <cell r="BF149">
            <v>0</v>
          </cell>
          <cell r="BG149">
            <v>0</v>
          </cell>
          <cell r="BH149">
            <v>0</v>
          </cell>
          <cell r="BI149">
            <v>0</v>
          </cell>
          <cell r="BJ149">
            <v>0</v>
          </cell>
        </row>
        <row r="150">
          <cell r="A150" t="str">
            <v>00</v>
          </cell>
          <cell r="B150">
            <v>0</v>
          </cell>
          <cell r="C150">
            <v>0</v>
          </cell>
          <cell r="D150">
            <v>0</v>
          </cell>
          <cell r="E150">
            <v>0</v>
          </cell>
          <cell r="F150" t="e">
            <v>#VALUE!</v>
          </cell>
          <cell r="G150" t="e">
            <v>#VALUE!</v>
          </cell>
          <cell r="H150" t="str">
            <v/>
          </cell>
          <cell r="I150" t="e">
            <v>#VALUE!</v>
          </cell>
          <cell r="J150" t="e">
            <v>#VALUE!</v>
          </cell>
          <cell r="K150" t="e">
            <v>#VALUE!</v>
          </cell>
          <cell r="L150" t="e">
            <v>#VALUE!</v>
          </cell>
          <cell r="M150" t="e">
            <v>#VALUE!</v>
          </cell>
          <cell r="N150" t="e">
            <v>#N/A</v>
          </cell>
          <cell r="O150" t="str">
            <v/>
          </cell>
          <cell r="P150" t="e">
            <v>#N/A</v>
          </cell>
          <cell r="Q150" t="e">
            <v>#VALUE!</v>
          </cell>
          <cell r="R150" t="e">
            <v>#VALUE!</v>
          </cell>
          <cell r="S150">
            <v>0</v>
          </cell>
          <cell r="T150">
            <v>0</v>
          </cell>
          <cell r="U150">
            <v>0</v>
          </cell>
          <cell r="V150">
            <v>0</v>
          </cell>
          <cell r="W150">
            <v>0</v>
          </cell>
          <cell r="X150">
            <v>0</v>
          </cell>
          <cell r="Y150"/>
          <cell r="Z150">
            <v>0</v>
          </cell>
          <cell r="AA150">
            <v>0</v>
          </cell>
          <cell r="AB150">
            <v>0</v>
          </cell>
          <cell r="AC150" t="e">
            <v>#VALUE!</v>
          </cell>
          <cell r="AD150">
            <v>0</v>
          </cell>
          <cell r="AE150">
            <v>0</v>
          </cell>
          <cell r="AF150">
            <v>0</v>
          </cell>
          <cell r="AG150">
            <v>0</v>
          </cell>
          <cell r="AH150">
            <v>0</v>
          </cell>
          <cell r="AI150">
            <v>0</v>
          </cell>
          <cell r="AJ150">
            <v>0</v>
          </cell>
          <cell r="AK150">
            <v>0</v>
          </cell>
          <cell r="AL150">
            <v>0</v>
          </cell>
          <cell r="AM150">
            <v>0</v>
          </cell>
          <cell r="AN150">
            <v>0</v>
          </cell>
          <cell r="AO150" t="e">
            <v>#VALUE!</v>
          </cell>
          <cell r="AP150">
            <v>0</v>
          </cell>
          <cell r="AQ150">
            <v>0</v>
          </cell>
          <cell r="AR150">
            <v>0</v>
          </cell>
          <cell r="AS150">
            <v>0</v>
          </cell>
          <cell r="AT150">
            <v>0</v>
          </cell>
          <cell r="AU150">
            <v>0</v>
          </cell>
          <cell r="AV150">
            <v>0</v>
          </cell>
          <cell r="AW150">
            <v>0</v>
          </cell>
          <cell r="AX150">
            <v>0</v>
          </cell>
          <cell r="AY150">
            <v>0</v>
          </cell>
          <cell r="AZ150">
            <v>0</v>
          </cell>
          <cell r="BA150" t="e">
            <v>#VALUE!</v>
          </cell>
          <cell r="BB150">
            <v>0</v>
          </cell>
          <cell r="BC150">
            <v>0</v>
          </cell>
          <cell r="BD150">
            <v>0</v>
          </cell>
          <cell r="BE150">
            <v>0</v>
          </cell>
          <cell r="BF150">
            <v>0</v>
          </cell>
          <cell r="BG150">
            <v>0</v>
          </cell>
          <cell r="BH150">
            <v>0</v>
          </cell>
          <cell r="BI150">
            <v>0</v>
          </cell>
          <cell r="BJ150">
            <v>0</v>
          </cell>
        </row>
        <row r="151">
          <cell r="A151" t="str">
            <v>00</v>
          </cell>
          <cell r="B151">
            <v>0</v>
          </cell>
          <cell r="C151">
            <v>0</v>
          </cell>
          <cell r="D151">
            <v>0</v>
          </cell>
          <cell r="E151">
            <v>0</v>
          </cell>
          <cell r="F151" t="e">
            <v>#VALUE!</v>
          </cell>
          <cell r="G151" t="e">
            <v>#VALUE!</v>
          </cell>
          <cell r="H151" t="str">
            <v/>
          </cell>
          <cell r="I151" t="e">
            <v>#VALUE!</v>
          </cell>
          <cell r="J151" t="e">
            <v>#VALUE!</v>
          </cell>
          <cell r="K151" t="e">
            <v>#VALUE!</v>
          </cell>
          <cell r="L151" t="e">
            <v>#VALUE!</v>
          </cell>
          <cell r="M151" t="e">
            <v>#VALUE!</v>
          </cell>
          <cell r="N151" t="e">
            <v>#N/A</v>
          </cell>
          <cell r="O151" t="str">
            <v/>
          </cell>
          <cell r="P151" t="e">
            <v>#N/A</v>
          </cell>
          <cell r="Q151" t="e">
            <v>#VALUE!</v>
          </cell>
          <cell r="R151" t="e">
            <v>#VALUE!</v>
          </cell>
          <cell r="S151">
            <v>0</v>
          </cell>
          <cell r="T151">
            <v>0</v>
          </cell>
          <cell r="U151">
            <v>0</v>
          </cell>
          <cell r="V151">
            <v>0</v>
          </cell>
          <cell r="W151">
            <v>0</v>
          </cell>
          <cell r="X151">
            <v>0</v>
          </cell>
          <cell r="Y151"/>
          <cell r="Z151">
            <v>0</v>
          </cell>
          <cell r="AA151">
            <v>0</v>
          </cell>
          <cell r="AB151">
            <v>0</v>
          </cell>
          <cell r="AC151" t="e">
            <v>#VALUE!</v>
          </cell>
          <cell r="AD151">
            <v>0</v>
          </cell>
          <cell r="AE151">
            <v>0</v>
          </cell>
          <cell r="AF151">
            <v>0</v>
          </cell>
          <cell r="AG151">
            <v>0</v>
          </cell>
          <cell r="AH151">
            <v>0</v>
          </cell>
          <cell r="AI151">
            <v>0</v>
          </cell>
          <cell r="AJ151">
            <v>0</v>
          </cell>
          <cell r="AK151">
            <v>0</v>
          </cell>
          <cell r="AL151">
            <v>0</v>
          </cell>
          <cell r="AM151">
            <v>0</v>
          </cell>
          <cell r="AN151">
            <v>0</v>
          </cell>
          <cell r="AO151" t="e">
            <v>#VALUE!</v>
          </cell>
          <cell r="AP151">
            <v>0</v>
          </cell>
          <cell r="AQ151">
            <v>0</v>
          </cell>
          <cell r="AR151">
            <v>0</v>
          </cell>
          <cell r="AS151">
            <v>0</v>
          </cell>
          <cell r="AT151">
            <v>0</v>
          </cell>
          <cell r="AU151">
            <v>0</v>
          </cell>
          <cell r="AV151">
            <v>0</v>
          </cell>
          <cell r="AW151">
            <v>0</v>
          </cell>
          <cell r="AX151">
            <v>0</v>
          </cell>
          <cell r="AY151">
            <v>0</v>
          </cell>
          <cell r="AZ151">
            <v>0</v>
          </cell>
          <cell r="BA151" t="e">
            <v>#VALUE!</v>
          </cell>
          <cell r="BB151">
            <v>0</v>
          </cell>
          <cell r="BC151">
            <v>0</v>
          </cell>
          <cell r="BD151">
            <v>0</v>
          </cell>
          <cell r="BE151">
            <v>0</v>
          </cell>
          <cell r="BF151">
            <v>0</v>
          </cell>
          <cell r="BG151">
            <v>0</v>
          </cell>
          <cell r="BH151">
            <v>0</v>
          </cell>
          <cell r="BI151">
            <v>0</v>
          </cell>
          <cell r="BJ151">
            <v>0</v>
          </cell>
        </row>
        <row r="152">
          <cell r="A152" t="str">
            <v>00</v>
          </cell>
          <cell r="B152">
            <v>0</v>
          </cell>
          <cell r="C152">
            <v>0</v>
          </cell>
          <cell r="D152">
            <v>0</v>
          </cell>
          <cell r="E152">
            <v>0</v>
          </cell>
          <cell r="F152" t="e">
            <v>#VALUE!</v>
          </cell>
          <cell r="G152" t="e">
            <v>#VALUE!</v>
          </cell>
          <cell r="H152" t="str">
            <v/>
          </cell>
          <cell r="I152" t="e">
            <v>#VALUE!</v>
          </cell>
          <cell r="J152" t="e">
            <v>#VALUE!</v>
          </cell>
          <cell r="K152" t="e">
            <v>#VALUE!</v>
          </cell>
          <cell r="L152" t="e">
            <v>#VALUE!</v>
          </cell>
          <cell r="M152" t="e">
            <v>#VALUE!</v>
          </cell>
          <cell r="N152" t="e">
            <v>#N/A</v>
          </cell>
          <cell r="O152" t="str">
            <v/>
          </cell>
          <cell r="P152" t="e">
            <v>#N/A</v>
          </cell>
          <cell r="Q152" t="e">
            <v>#VALUE!</v>
          </cell>
          <cell r="R152" t="e">
            <v>#VALUE!</v>
          </cell>
          <cell r="S152">
            <v>0</v>
          </cell>
          <cell r="T152">
            <v>0</v>
          </cell>
          <cell r="U152">
            <v>0</v>
          </cell>
          <cell r="V152">
            <v>0</v>
          </cell>
          <cell r="W152">
            <v>0</v>
          </cell>
          <cell r="X152">
            <v>0</v>
          </cell>
          <cell r="Y152"/>
          <cell r="Z152">
            <v>0</v>
          </cell>
          <cell r="AA152">
            <v>0</v>
          </cell>
          <cell r="AB152">
            <v>0</v>
          </cell>
          <cell r="AC152" t="e">
            <v>#VALUE!</v>
          </cell>
          <cell r="AD152">
            <v>0</v>
          </cell>
          <cell r="AE152">
            <v>0</v>
          </cell>
          <cell r="AF152">
            <v>0</v>
          </cell>
          <cell r="AG152">
            <v>0</v>
          </cell>
          <cell r="AH152">
            <v>0</v>
          </cell>
          <cell r="AI152">
            <v>0</v>
          </cell>
          <cell r="AJ152">
            <v>0</v>
          </cell>
          <cell r="AK152">
            <v>0</v>
          </cell>
          <cell r="AL152">
            <v>0</v>
          </cell>
          <cell r="AM152">
            <v>0</v>
          </cell>
          <cell r="AN152">
            <v>0</v>
          </cell>
          <cell r="AO152" t="e">
            <v>#VALUE!</v>
          </cell>
          <cell r="AP152">
            <v>0</v>
          </cell>
          <cell r="AQ152">
            <v>0</v>
          </cell>
          <cell r="AR152">
            <v>0</v>
          </cell>
          <cell r="AS152">
            <v>0</v>
          </cell>
          <cell r="AT152">
            <v>0</v>
          </cell>
          <cell r="AU152">
            <v>0</v>
          </cell>
          <cell r="AV152">
            <v>0</v>
          </cell>
          <cell r="AW152">
            <v>0</v>
          </cell>
          <cell r="AX152">
            <v>0</v>
          </cell>
          <cell r="AY152">
            <v>0</v>
          </cell>
          <cell r="AZ152">
            <v>0</v>
          </cell>
          <cell r="BA152" t="e">
            <v>#VALUE!</v>
          </cell>
          <cell r="BB152">
            <v>0</v>
          </cell>
          <cell r="BC152">
            <v>0</v>
          </cell>
          <cell r="BD152">
            <v>0</v>
          </cell>
          <cell r="BE152">
            <v>0</v>
          </cell>
          <cell r="BF152">
            <v>0</v>
          </cell>
          <cell r="BG152">
            <v>0</v>
          </cell>
          <cell r="BH152">
            <v>0</v>
          </cell>
          <cell r="BI152">
            <v>0</v>
          </cell>
          <cell r="BJ152">
            <v>0</v>
          </cell>
        </row>
        <row r="153">
          <cell r="A153" t="str">
            <v>00</v>
          </cell>
          <cell r="B153">
            <v>0</v>
          </cell>
          <cell r="C153">
            <v>0</v>
          </cell>
          <cell r="D153">
            <v>0</v>
          </cell>
          <cell r="E153">
            <v>0</v>
          </cell>
          <cell r="F153" t="e">
            <v>#VALUE!</v>
          </cell>
          <cell r="G153" t="e">
            <v>#VALUE!</v>
          </cell>
          <cell r="H153" t="str">
            <v/>
          </cell>
          <cell r="I153" t="e">
            <v>#VALUE!</v>
          </cell>
          <cell r="J153" t="e">
            <v>#VALUE!</v>
          </cell>
          <cell r="K153" t="e">
            <v>#VALUE!</v>
          </cell>
          <cell r="L153" t="e">
            <v>#VALUE!</v>
          </cell>
          <cell r="M153" t="e">
            <v>#VALUE!</v>
          </cell>
          <cell r="N153" t="e">
            <v>#N/A</v>
          </cell>
          <cell r="O153" t="str">
            <v/>
          </cell>
          <cell r="P153" t="e">
            <v>#N/A</v>
          </cell>
          <cell r="Q153" t="e">
            <v>#VALUE!</v>
          </cell>
          <cell r="R153" t="e">
            <v>#VALUE!</v>
          </cell>
          <cell r="S153">
            <v>0</v>
          </cell>
          <cell r="T153">
            <v>0</v>
          </cell>
          <cell r="U153">
            <v>0</v>
          </cell>
          <cell r="V153">
            <v>0</v>
          </cell>
          <cell r="W153">
            <v>0</v>
          </cell>
          <cell r="X153">
            <v>0</v>
          </cell>
          <cell r="Y153"/>
          <cell r="Z153">
            <v>0</v>
          </cell>
          <cell r="AA153">
            <v>0</v>
          </cell>
          <cell r="AB153">
            <v>0</v>
          </cell>
          <cell r="AC153" t="e">
            <v>#VALUE!</v>
          </cell>
          <cell r="AD153">
            <v>0</v>
          </cell>
          <cell r="AE153">
            <v>0</v>
          </cell>
          <cell r="AF153">
            <v>0</v>
          </cell>
          <cell r="AG153">
            <v>0</v>
          </cell>
          <cell r="AH153">
            <v>0</v>
          </cell>
          <cell r="AI153">
            <v>0</v>
          </cell>
          <cell r="AJ153">
            <v>0</v>
          </cell>
          <cell r="AK153">
            <v>0</v>
          </cell>
          <cell r="AL153">
            <v>0</v>
          </cell>
          <cell r="AM153">
            <v>0</v>
          </cell>
          <cell r="AN153">
            <v>0</v>
          </cell>
          <cell r="AO153" t="e">
            <v>#VALUE!</v>
          </cell>
          <cell r="AP153">
            <v>0</v>
          </cell>
          <cell r="AQ153">
            <v>0</v>
          </cell>
          <cell r="AR153">
            <v>0</v>
          </cell>
          <cell r="AS153">
            <v>0</v>
          </cell>
          <cell r="AT153">
            <v>0</v>
          </cell>
          <cell r="AU153">
            <v>0</v>
          </cell>
          <cell r="AV153">
            <v>0</v>
          </cell>
          <cell r="AW153">
            <v>0</v>
          </cell>
          <cell r="AX153">
            <v>0</v>
          </cell>
          <cell r="AY153">
            <v>0</v>
          </cell>
          <cell r="AZ153">
            <v>0</v>
          </cell>
          <cell r="BA153" t="e">
            <v>#VALUE!</v>
          </cell>
          <cell r="BB153">
            <v>0</v>
          </cell>
          <cell r="BC153">
            <v>0</v>
          </cell>
          <cell r="BD153">
            <v>0</v>
          </cell>
          <cell r="BE153">
            <v>0</v>
          </cell>
          <cell r="BF153">
            <v>0</v>
          </cell>
          <cell r="BG153">
            <v>0</v>
          </cell>
          <cell r="BH153">
            <v>0</v>
          </cell>
          <cell r="BI153">
            <v>0</v>
          </cell>
          <cell r="BJ153">
            <v>0</v>
          </cell>
        </row>
        <row r="154">
          <cell r="A154" t="str">
            <v>00</v>
          </cell>
          <cell r="B154">
            <v>0</v>
          </cell>
          <cell r="C154">
            <v>0</v>
          </cell>
          <cell r="D154">
            <v>0</v>
          </cell>
          <cell r="E154">
            <v>0</v>
          </cell>
          <cell r="F154" t="e">
            <v>#VALUE!</v>
          </cell>
          <cell r="G154" t="e">
            <v>#VALUE!</v>
          </cell>
          <cell r="H154" t="str">
            <v/>
          </cell>
          <cell r="I154" t="e">
            <v>#VALUE!</v>
          </cell>
          <cell r="J154" t="e">
            <v>#VALUE!</v>
          </cell>
          <cell r="K154" t="e">
            <v>#VALUE!</v>
          </cell>
          <cell r="L154" t="e">
            <v>#VALUE!</v>
          </cell>
          <cell r="M154" t="e">
            <v>#VALUE!</v>
          </cell>
          <cell r="N154" t="e">
            <v>#N/A</v>
          </cell>
          <cell r="O154" t="str">
            <v/>
          </cell>
          <cell r="P154" t="e">
            <v>#N/A</v>
          </cell>
          <cell r="Q154" t="e">
            <v>#VALUE!</v>
          </cell>
          <cell r="R154" t="e">
            <v>#VALUE!</v>
          </cell>
          <cell r="S154">
            <v>0</v>
          </cell>
          <cell r="T154">
            <v>0</v>
          </cell>
          <cell r="U154">
            <v>0</v>
          </cell>
          <cell r="V154">
            <v>0</v>
          </cell>
          <cell r="W154">
            <v>0</v>
          </cell>
          <cell r="X154">
            <v>0</v>
          </cell>
          <cell r="Y154"/>
          <cell r="Z154">
            <v>0</v>
          </cell>
          <cell r="AA154">
            <v>0</v>
          </cell>
          <cell r="AB154">
            <v>0</v>
          </cell>
          <cell r="AC154" t="e">
            <v>#VALUE!</v>
          </cell>
          <cell r="AD154">
            <v>0</v>
          </cell>
          <cell r="AE154">
            <v>0</v>
          </cell>
          <cell r="AF154">
            <v>0</v>
          </cell>
          <cell r="AG154">
            <v>0</v>
          </cell>
          <cell r="AH154">
            <v>0</v>
          </cell>
          <cell r="AI154">
            <v>0</v>
          </cell>
          <cell r="AJ154">
            <v>0</v>
          </cell>
          <cell r="AK154">
            <v>0</v>
          </cell>
          <cell r="AL154">
            <v>0</v>
          </cell>
          <cell r="AM154">
            <v>0</v>
          </cell>
          <cell r="AN154">
            <v>0</v>
          </cell>
          <cell r="AO154" t="e">
            <v>#VALUE!</v>
          </cell>
          <cell r="AP154">
            <v>0</v>
          </cell>
          <cell r="AQ154">
            <v>0</v>
          </cell>
          <cell r="AR154">
            <v>0</v>
          </cell>
          <cell r="AS154">
            <v>0</v>
          </cell>
          <cell r="AT154">
            <v>0</v>
          </cell>
          <cell r="AU154">
            <v>0</v>
          </cell>
          <cell r="AV154">
            <v>0</v>
          </cell>
          <cell r="AW154">
            <v>0</v>
          </cell>
          <cell r="AX154">
            <v>0</v>
          </cell>
          <cell r="AY154">
            <v>0</v>
          </cell>
          <cell r="AZ154">
            <v>0</v>
          </cell>
          <cell r="BA154" t="e">
            <v>#VALUE!</v>
          </cell>
          <cell r="BB154">
            <v>0</v>
          </cell>
          <cell r="BC154">
            <v>0</v>
          </cell>
          <cell r="BD154">
            <v>0</v>
          </cell>
          <cell r="BE154">
            <v>0</v>
          </cell>
          <cell r="BF154">
            <v>0</v>
          </cell>
          <cell r="BG154">
            <v>0</v>
          </cell>
          <cell r="BH154">
            <v>0</v>
          </cell>
          <cell r="BI154">
            <v>0</v>
          </cell>
          <cell r="BJ154">
            <v>0</v>
          </cell>
        </row>
        <row r="155">
          <cell r="A155" t="str">
            <v>00</v>
          </cell>
          <cell r="B155">
            <v>0</v>
          </cell>
          <cell r="C155">
            <v>0</v>
          </cell>
          <cell r="D155">
            <v>0</v>
          </cell>
          <cell r="E155">
            <v>0</v>
          </cell>
          <cell r="F155" t="e">
            <v>#VALUE!</v>
          </cell>
          <cell r="G155" t="e">
            <v>#VALUE!</v>
          </cell>
          <cell r="H155" t="str">
            <v/>
          </cell>
          <cell r="I155" t="e">
            <v>#VALUE!</v>
          </cell>
          <cell r="J155" t="e">
            <v>#VALUE!</v>
          </cell>
          <cell r="K155" t="e">
            <v>#VALUE!</v>
          </cell>
          <cell r="L155" t="e">
            <v>#VALUE!</v>
          </cell>
          <cell r="M155" t="e">
            <v>#VALUE!</v>
          </cell>
          <cell r="N155" t="e">
            <v>#N/A</v>
          </cell>
          <cell r="O155" t="str">
            <v/>
          </cell>
          <cell r="P155" t="e">
            <v>#N/A</v>
          </cell>
          <cell r="Q155" t="e">
            <v>#VALUE!</v>
          </cell>
          <cell r="R155" t="e">
            <v>#VALUE!</v>
          </cell>
          <cell r="S155">
            <v>0</v>
          </cell>
          <cell r="T155">
            <v>0</v>
          </cell>
          <cell r="U155">
            <v>0</v>
          </cell>
          <cell r="V155">
            <v>0</v>
          </cell>
          <cell r="W155">
            <v>0</v>
          </cell>
          <cell r="X155">
            <v>0</v>
          </cell>
          <cell r="Y155"/>
          <cell r="Z155">
            <v>0</v>
          </cell>
          <cell r="AA155">
            <v>0</v>
          </cell>
          <cell r="AB155">
            <v>0</v>
          </cell>
          <cell r="AC155" t="e">
            <v>#VALUE!</v>
          </cell>
          <cell r="AD155">
            <v>0</v>
          </cell>
          <cell r="AE155">
            <v>0</v>
          </cell>
          <cell r="AF155">
            <v>0</v>
          </cell>
          <cell r="AG155">
            <v>0</v>
          </cell>
          <cell r="AH155">
            <v>0</v>
          </cell>
          <cell r="AI155">
            <v>0</v>
          </cell>
          <cell r="AJ155">
            <v>0</v>
          </cell>
          <cell r="AK155">
            <v>0</v>
          </cell>
          <cell r="AL155">
            <v>0</v>
          </cell>
          <cell r="AM155">
            <v>0</v>
          </cell>
          <cell r="AN155">
            <v>0</v>
          </cell>
          <cell r="AO155" t="e">
            <v>#VALUE!</v>
          </cell>
          <cell r="AP155">
            <v>0</v>
          </cell>
          <cell r="AQ155">
            <v>0</v>
          </cell>
          <cell r="AR155">
            <v>0</v>
          </cell>
          <cell r="AS155">
            <v>0</v>
          </cell>
          <cell r="AT155">
            <v>0</v>
          </cell>
          <cell r="AU155">
            <v>0</v>
          </cell>
          <cell r="AV155">
            <v>0</v>
          </cell>
          <cell r="AW155">
            <v>0</v>
          </cell>
          <cell r="AX155">
            <v>0</v>
          </cell>
          <cell r="AY155">
            <v>0</v>
          </cell>
          <cell r="AZ155">
            <v>0</v>
          </cell>
          <cell r="BA155" t="e">
            <v>#VALUE!</v>
          </cell>
          <cell r="BB155">
            <v>0</v>
          </cell>
          <cell r="BC155">
            <v>0</v>
          </cell>
          <cell r="BD155">
            <v>0</v>
          </cell>
          <cell r="BE155">
            <v>0</v>
          </cell>
          <cell r="BF155">
            <v>0</v>
          </cell>
          <cell r="BG155">
            <v>0</v>
          </cell>
          <cell r="BH155">
            <v>0</v>
          </cell>
          <cell r="BI155">
            <v>0</v>
          </cell>
          <cell r="BJ155">
            <v>0</v>
          </cell>
        </row>
        <row r="156">
          <cell r="A156" t="str">
            <v>00</v>
          </cell>
          <cell r="B156">
            <v>0</v>
          </cell>
          <cell r="C156">
            <v>0</v>
          </cell>
          <cell r="D156">
            <v>0</v>
          </cell>
          <cell r="E156">
            <v>0</v>
          </cell>
          <cell r="F156" t="e">
            <v>#VALUE!</v>
          </cell>
          <cell r="G156" t="e">
            <v>#VALUE!</v>
          </cell>
          <cell r="H156" t="str">
            <v/>
          </cell>
          <cell r="I156" t="e">
            <v>#VALUE!</v>
          </cell>
          <cell r="J156" t="e">
            <v>#VALUE!</v>
          </cell>
          <cell r="K156" t="e">
            <v>#VALUE!</v>
          </cell>
          <cell r="L156" t="e">
            <v>#VALUE!</v>
          </cell>
          <cell r="M156" t="e">
            <v>#VALUE!</v>
          </cell>
          <cell r="N156" t="e">
            <v>#N/A</v>
          </cell>
          <cell r="O156" t="str">
            <v/>
          </cell>
          <cell r="P156" t="e">
            <v>#N/A</v>
          </cell>
          <cell r="Q156" t="e">
            <v>#VALUE!</v>
          </cell>
          <cell r="R156" t="e">
            <v>#VALUE!</v>
          </cell>
          <cell r="S156">
            <v>0</v>
          </cell>
          <cell r="T156">
            <v>0</v>
          </cell>
          <cell r="U156">
            <v>0</v>
          </cell>
          <cell r="V156">
            <v>0</v>
          </cell>
          <cell r="W156">
            <v>0</v>
          </cell>
          <cell r="X156">
            <v>0</v>
          </cell>
          <cell r="Y156"/>
          <cell r="Z156">
            <v>0</v>
          </cell>
          <cell r="AA156">
            <v>0</v>
          </cell>
          <cell r="AB156">
            <v>0</v>
          </cell>
          <cell r="AC156" t="e">
            <v>#VALUE!</v>
          </cell>
          <cell r="AD156">
            <v>0</v>
          </cell>
          <cell r="AE156">
            <v>0</v>
          </cell>
          <cell r="AF156">
            <v>0</v>
          </cell>
          <cell r="AG156">
            <v>0</v>
          </cell>
          <cell r="AH156">
            <v>0</v>
          </cell>
          <cell r="AI156">
            <v>0</v>
          </cell>
          <cell r="AJ156">
            <v>0</v>
          </cell>
          <cell r="AK156">
            <v>0</v>
          </cell>
          <cell r="AL156">
            <v>0</v>
          </cell>
          <cell r="AM156">
            <v>0</v>
          </cell>
          <cell r="AN156">
            <v>0</v>
          </cell>
          <cell r="AO156" t="e">
            <v>#VALUE!</v>
          </cell>
          <cell r="AP156">
            <v>0</v>
          </cell>
          <cell r="AQ156">
            <v>0</v>
          </cell>
          <cell r="AR156">
            <v>0</v>
          </cell>
          <cell r="AS156">
            <v>0</v>
          </cell>
          <cell r="AT156">
            <v>0</v>
          </cell>
          <cell r="AU156">
            <v>0</v>
          </cell>
          <cell r="AV156">
            <v>0</v>
          </cell>
          <cell r="AW156">
            <v>0</v>
          </cell>
          <cell r="AX156">
            <v>0</v>
          </cell>
          <cell r="AY156">
            <v>0</v>
          </cell>
          <cell r="AZ156">
            <v>0</v>
          </cell>
          <cell r="BA156" t="e">
            <v>#VALUE!</v>
          </cell>
          <cell r="BB156">
            <v>0</v>
          </cell>
          <cell r="BC156">
            <v>0</v>
          </cell>
          <cell r="BD156">
            <v>0</v>
          </cell>
          <cell r="BE156">
            <v>0</v>
          </cell>
          <cell r="BF156">
            <v>0</v>
          </cell>
          <cell r="BG156">
            <v>0</v>
          </cell>
          <cell r="BH156">
            <v>0</v>
          </cell>
          <cell r="BI156">
            <v>0</v>
          </cell>
          <cell r="BJ156">
            <v>0</v>
          </cell>
        </row>
        <row r="157">
          <cell r="A157" t="str">
            <v>00</v>
          </cell>
          <cell r="B157">
            <v>0</v>
          </cell>
          <cell r="C157">
            <v>0</v>
          </cell>
          <cell r="D157">
            <v>0</v>
          </cell>
          <cell r="E157">
            <v>0</v>
          </cell>
          <cell r="F157" t="e">
            <v>#VALUE!</v>
          </cell>
          <cell r="G157" t="e">
            <v>#VALUE!</v>
          </cell>
          <cell r="H157" t="str">
            <v/>
          </cell>
          <cell r="I157" t="e">
            <v>#VALUE!</v>
          </cell>
          <cell r="J157" t="e">
            <v>#VALUE!</v>
          </cell>
          <cell r="K157" t="e">
            <v>#VALUE!</v>
          </cell>
          <cell r="L157" t="e">
            <v>#VALUE!</v>
          </cell>
          <cell r="M157" t="e">
            <v>#VALUE!</v>
          </cell>
          <cell r="N157" t="e">
            <v>#N/A</v>
          </cell>
          <cell r="O157" t="str">
            <v/>
          </cell>
          <cell r="P157" t="e">
            <v>#N/A</v>
          </cell>
          <cell r="Q157" t="e">
            <v>#VALUE!</v>
          </cell>
          <cell r="R157" t="e">
            <v>#VALUE!</v>
          </cell>
          <cell r="S157">
            <v>0</v>
          </cell>
          <cell r="T157">
            <v>0</v>
          </cell>
          <cell r="U157">
            <v>0</v>
          </cell>
          <cell r="V157">
            <v>0</v>
          </cell>
          <cell r="W157">
            <v>0</v>
          </cell>
          <cell r="X157">
            <v>0</v>
          </cell>
          <cell r="Y157"/>
          <cell r="Z157">
            <v>0</v>
          </cell>
          <cell r="AA157">
            <v>0</v>
          </cell>
          <cell r="AB157">
            <v>0</v>
          </cell>
          <cell r="AC157" t="e">
            <v>#VALUE!</v>
          </cell>
          <cell r="AD157">
            <v>0</v>
          </cell>
          <cell r="AE157">
            <v>0</v>
          </cell>
          <cell r="AF157">
            <v>0</v>
          </cell>
          <cell r="AG157">
            <v>0</v>
          </cell>
          <cell r="AH157">
            <v>0</v>
          </cell>
          <cell r="AI157">
            <v>0</v>
          </cell>
          <cell r="AJ157">
            <v>0</v>
          </cell>
          <cell r="AK157">
            <v>0</v>
          </cell>
          <cell r="AL157">
            <v>0</v>
          </cell>
          <cell r="AM157">
            <v>0</v>
          </cell>
          <cell r="AN157">
            <v>0</v>
          </cell>
          <cell r="AO157" t="e">
            <v>#VALUE!</v>
          </cell>
          <cell r="AP157">
            <v>0</v>
          </cell>
          <cell r="AQ157">
            <v>0</v>
          </cell>
          <cell r="AR157">
            <v>0</v>
          </cell>
          <cell r="AS157">
            <v>0</v>
          </cell>
          <cell r="AT157">
            <v>0</v>
          </cell>
          <cell r="AU157">
            <v>0</v>
          </cell>
          <cell r="AV157">
            <v>0</v>
          </cell>
          <cell r="AW157">
            <v>0</v>
          </cell>
          <cell r="AX157">
            <v>0</v>
          </cell>
          <cell r="AY157">
            <v>0</v>
          </cell>
          <cell r="AZ157">
            <v>0</v>
          </cell>
          <cell r="BA157" t="e">
            <v>#VALUE!</v>
          </cell>
          <cell r="BB157">
            <v>0</v>
          </cell>
          <cell r="BC157">
            <v>0</v>
          </cell>
          <cell r="BD157">
            <v>0</v>
          </cell>
          <cell r="BE157">
            <v>0</v>
          </cell>
          <cell r="BF157">
            <v>0</v>
          </cell>
          <cell r="BG157">
            <v>0</v>
          </cell>
          <cell r="BH157">
            <v>0</v>
          </cell>
          <cell r="BI157">
            <v>0</v>
          </cell>
          <cell r="BJ157">
            <v>0</v>
          </cell>
        </row>
        <row r="158">
          <cell r="A158" t="str">
            <v>00</v>
          </cell>
          <cell r="B158">
            <v>0</v>
          </cell>
          <cell r="C158">
            <v>0</v>
          </cell>
          <cell r="D158">
            <v>0</v>
          </cell>
          <cell r="E158">
            <v>0</v>
          </cell>
          <cell r="F158" t="e">
            <v>#VALUE!</v>
          </cell>
          <cell r="G158" t="e">
            <v>#VALUE!</v>
          </cell>
          <cell r="H158" t="str">
            <v/>
          </cell>
          <cell r="I158" t="e">
            <v>#VALUE!</v>
          </cell>
          <cell r="J158" t="e">
            <v>#VALUE!</v>
          </cell>
          <cell r="K158" t="e">
            <v>#VALUE!</v>
          </cell>
          <cell r="L158" t="e">
            <v>#VALUE!</v>
          </cell>
          <cell r="M158" t="e">
            <v>#VALUE!</v>
          </cell>
          <cell r="N158" t="e">
            <v>#N/A</v>
          </cell>
          <cell r="O158" t="str">
            <v/>
          </cell>
          <cell r="P158" t="e">
            <v>#N/A</v>
          </cell>
          <cell r="Q158" t="e">
            <v>#VALUE!</v>
          </cell>
          <cell r="R158" t="e">
            <v>#VALUE!</v>
          </cell>
          <cell r="S158">
            <v>0</v>
          </cell>
          <cell r="T158">
            <v>0</v>
          </cell>
          <cell r="U158">
            <v>0</v>
          </cell>
          <cell r="V158">
            <v>0</v>
          </cell>
          <cell r="W158">
            <v>0</v>
          </cell>
          <cell r="X158">
            <v>0</v>
          </cell>
          <cell r="Y158"/>
          <cell r="Z158">
            <v>0</v>
          </cell>
          <cell r="AA158">
            <v>0</v>
          </cell>
          <cell r="AB158">
            <v>0</v>
          </cell>
          <cell r="AC158" t="e">
            <v>#VALUE!</v>
          </cell>
          <cell r="AD158">
            <v>0</v>
          </cell>
          <cell r="AE158">
            <v>0</v>
          </cell>
          <cell r="AF158">
            <v>0</v>
          </cell>
          <cell r="AG158">
            <v>0</v>
          </cell>
          <cell r="AH158">
            <v>0</v>
          </cell>
          <cell r="AI158">
            <v>0</v>
          </cell>
          <cell r="AJ158">
            <v>0</v>
          </cell>
          <cell r="AK158">
            <v>0</v>
          </cell>
          <cell r="AL158">
            <v>0</v>
          </cell>
          <cell r="AM158">
            <v>0</v>
          </cell>
          <cell r="AN158">
            <v>0</v>
          </cell>
          <cell r="AO158" t="e">
            <v>#VALUE!</v>
          </cell>
          <cell r="AP158">
            <v>0</v>
          </cell>
          <cell r="AQ158">
            <v>0</v>
          </cell>
          <cell r="AR158">
            <v>0</v>
          </cell>
          <cell r="AS158">
            <v>0</v>
          </cell>
          <cell r="AT158">
            <v>0</v>
          </cell>
          <cell r="AU158">
            <v>0</v>
          </cell>
          <cell r="AV158">
            <v>0</v>
          </cell>
          <cell r="AW158">
            <v>0</v>
          </cell>
          <cell r="AX158">
            <v>0</v>
          </cell>
          <cell r="AY158">
            <v>0</v>
          </cell>
          <cell r="AZ158">
            <v>0</v>
          </cell>
          <cell r="BA158" t="e">
            <v>#VALUE!</v>
          </cell>
          <cell r="BB158">
            <v>0</v>
          </cell>
          <cell r="BC158">
            <v>0</v>
          </cell>
          <cell r="BD158">
            <v>0</v>
          </cell>
          <cell r="BE158">
            <v>0</v>
          </cell>
          <cell r="BF158">
            <v>0</v>
          </cell>
          <cell r="BG158">
            <v>0</v>
          </cell>
          <cell r="BH158">
            <v>0</v>
          </cell>
          <cell r="BI158">
            <v>0</v>
          </cell>
          <cell r="BJ158">
            <v>0</v>
          </cell>
        </row>
        <row r="159">
          <cell r="A159" t="str">
            <v>00</v>
          </cell>
          <cell r="B159">
            <v>0</v>
          </cell>
          <cell r="C159">
            <v>0</v>
          </cell>
          <cell r="D159">
            <v>0</v>
          </cell>
          <cell r="E159">
            <v>0</v>
          </cell>
          <cell r="F159" t="e">
            <v>#VALUE!</v>
          </cell>
          <cell r="G159" t="e">
            <v>#VALUE!</v>
          </cell>
          <cell r="H159" t="str">
            <v/>
          </cell>
          <cell r="I159" t="e">
            <v>#VALUE!</v>
          </cell>
          <cell r="J159" t="e">
            <v>#VALUE!</v>
          </cell>
          <cell r="K159" t="e">
            <v>#VALUE!</v>
          </cell>
          <cell r="L159" t="e">
            <v>#VALUE!</v>
          </cell>
          <cell r="M159" t="e">
            <v>#VALUE!</v>
          </cell>
          <cell r="N159" t="e">
            <v>#N/A</v>
          </cell>
          <cell r="O159" t="str">
            <v/>
          </cell>
          <cell r="P159" t="e">
            <v>#N/A</v>
          </cell>
          <cell r="Q159" t="e">
            <v>#VALUE!</v>
          </cell>
          <cell r="R159" t="e">
            <v>#VALUE!</v>
          </cell>
          <cell r="S159">
            <v>0</v>
          </cell>
          <cell r="T159">
            <v>0</v>
          </cell>
          <cell r="U159">
            <v>0</v>
          </cell>
          <cell r="V159">
            <v>0</v>
          </cell>
          <cell r="W159">
            <v>0</v>
          </cell>
          <cell r="X159">
            <v>0</v>
          </cell>
          <cell r="Y159"/>
          <cell r="Z159">
            <v>0</v>
          </cell>
          <cell r="AA159">
            <v>0</v>
          </cell>
          <cell r="AB159">
            <v>0</v>
          </cell>
          <cell r="AC159" t="e">
            <v>#VALUE!</v>
          </cell>
          <cell r="AD159">
            <v>0</v>
          </cell>
          <cell r="AE159">
            <v>0</v>
          </cell>
          <cell r="AF159">
            <v>0</v>
          </cell>
          <cell r="AG159">
            <v>0</v>
          </cell>
          <cell r="AH159">
            <v>0</v>
          </cell>
          <cell r="AI159">
            <v>0</v>
          </cell>
          <cell r="AJ159">
            <v>0</v>
          </cell>
          <cell r="AK159">
            <v>0</v>
          </cell>
          <cell r="AL159">
            <v>0</v>
          </cell>
          <cell r="AM159">
            <v>0</v>
          </cell>
          <cell r="AN159">
            <v>0</v>
          </cell>
          <cell r="AO159" t="e">
            <v>#VALUE!</v>
          </cell>
          <cell r="AP159">
            <v>0</v>
          </cell>
          <cell r="AQ159">
            <v>0</v>
          </cell>
          <cell r="AR159">
            <v>0</v>
          </cell>
          <cell r="AS159">
            <v>0</v>
          </cell>
          <cell r="AT159">
            <v>0</v>
          </cell>
          <cell r="AU159">
            <v>0</v>
          </cell>
          <cell r="AV159">
            <v>0</v>
          </cell>
          <cell r="AW159">
            <v>0</v>
          </cell>
          <cell r="AX159">
            <v>0</v>
          </cell>
          <cell r="AY159">
            <v>0</v>
          </cell>
          <cell r="AZ159">
            <v>0</v>
          </cell>
          <cell r="BA159" t="e">
            <v>#VALUE!</v>
          </cell>
          <cell r="BB159">
            <v>0</v>
          </cell>
          <cell r="BC159">
            <v>0</v>
          </cell>
          <cell r="BD159">
            <v>0</v>
          </cell>
          <cell r="BE159">
            <v>0</v>
          </cell>
          <cell r="BF159">
            <v>0</v>
          </cell>
          <cell r="BG159">
            <v>0</v>
          </cell>
          <cell r="BH159">
            <v>0</v>
          </cell>
          <cell r="BI159">
            <v>0</v>
          </cell>
          <cell r="BJ159">
            <v>0</v>
          </cell>
        </row>
        <row r="160">
          <cell r="A160" t="str">
            <v>00</v>
          </cell>
          <cell r="B160">
            <v>0</v>
          </cell>
          <cell r="C160">
            <v>0</v>
          </cell>
          <cell r="D160">
            <v>0</v>
          </cell>
          <cell r="E160">
            <v>0</v>
          </cell>
          <cell r="F160" t="e">
            <v>#VALUE!</v>
          </cell>
          <cell r="G160" t="e">
            <v>#VALUE!</v>
          </cell>
          <cell r="H160" t="str">
            <v/>
          </cell>
          <cell r="I160" t="e">
            <v>#VALUE!</v>
          </cell>
          <cell r="J160" t="e">
            <v>#VALUE!</v>
          </cell>
          <cell r="K160" t="e">
            <v>#VALUE!</v>
          </cell>
          <cell r="L160" t="e">
            <v>#VALUE!</v>
          </cell>
          <cell r="M160" t="e">
            <v>#VALUE!</v>
          </cell>
          <cell r="N160" t="e">
            <v>#N/A</v>
          </cell>
          <cell r="O160" t="str">
            <v/>
          </cell>
          <cell r="P160" t="e">
            <v>#N/A</v>
          </cell>
          <cell r="Q160" t="e">
            <v>#VALUE!</v>
          </cell>
          <cell r="R160" t="e">
            <v>#VALUE!</v>
          </cell>
          <cell r="S160">
            <v>0</v>
          </cell>
          <cell r="T160">
            <v>0</v>
          </cell>
          <cell r="U160">
            <v>0</v>
          </cell>
          <cell r="V160">
            <v>0</v>
          </cell>
          <cell r="W160">
            <v>0</v>
          </cell>
          <cell r="X160">
            <v>0</v>
          </cell>
          <cell r="Y160"/>
          <cell r="Z160">
            <v>0</v>
          </cell>
          <cell r="AA160">
            <v>0</v>
          </cell>
          <cell r="AB160">
            <v>0</v>
          </cell>
          <cell r="AC160" t="e">
            <v>#VALUE!</v>
          </cell>
          <cell r="AD160">
            <v>0</v>
          </cell>
          <cell r="AE160">
            <v>0</v>
          </cell>
          <cell r="AF160">
            <v>0</v>
          </cell>
          <cell r="AG160">
            <v>0</v>
          </cell>
          <cell r="AH160">
            <v>0</v>
          </cell>
          <cell r="AI160">
            <v>0</v>
          </cell>
          <cell r="AJ160">
            <v>0</v>
          </cell>
          <cell r="AK160">
            <v>0</v>
          </cell>
          <cell r="AL160">
            <v>0</v>
          </cell>
          <cell r="AM160">
            <v>0</v>
          </cell>
          <cell r="AN160">
            <v>0</v>
          </cell>
          <cell r="AO160" t="e">
            <v>#VALUE!</v>
          </cell>
          <cell r="AP160">
            <v>0</v>
          </cell>
          <cell r="AQ160">
            <v>0</v>
          </cell>
          <cell r="AR160">
            <v>0</v>
          </cell>
          <cell r="AS160">
            <v>0</v>
          </cell>
          <cell r="AT160">
            <v>0</v>
          </cell>
          <cell r="AU160">
            <v>0</v>
          </cell>
          <cell r="AV160">
            <v>0</v>
          </cell>
          <cell r="AW160">
            <v>0</v>
          </cell>
          <cell r="AX160">
            <v>0</v>
          </cell>
          <cell r="AY160">
            <v>0</v>
          </cell>
          <cell r="AZ160">
            <v>0</v>
          </cell>
          <cell r="BA160" t="e">
            <v>#VALUE!</v>
          </cell>
          <cell r="BB160">
            <v>0</v>
          </cell>
          <cell r="BC160">
            <v>0</v>
          </cell>
          <cell r="BD160">
            <v>0</v>
          </cell>
          <cell r="BE160">
            <v>0</v>
          </cell>
          <cell r="BF160">
            <v>0</v>
          </cell>
          <cell r="BG160">
            <v>0</v>
          </cell>
          <cell r="BH160">
            <v>0</v>
          </cell>
          <cell r="BI160">
            <v>0</v>
          </cell>
          <cell r="BJ160">
            <v>0</v>
          </cell>
        </row>
        <row r="161">
          <cell r="A161" t="str">
            <v>00</v>
          </cell>
          <cell r="B161">
            <v>0</v>
          </cell>
          <cell r="C161">
            <v>0</v>
          </cell>
          <cell r="D161">
            <v>0</v>
          </cell>
          <cell r="E161">
            <v>0</v>
          </cell>
          <cell r="F161" t="e">
            <v>#VALUE!</v>
          </cell>
          <cell r="G161" t="e">
            <v>#VALUE!</v>
          </cell>
          <cell r="H161" t="str">
            <v/>
          </cell>
          <cell r="I161" t="e">
            <v>#VALUE!</v>
          </cell>
          <cell r="J161" t="e">
            <v>#VALUE!</v>
          </cell>
          <cell r="K161" t="e">
            <v>#VALUE!</v>
          </cell>
          <cell r="L161" t="e">
            <v>#VALUE!</v>
          </cell>
          <cell r="M161" t="e">
            <v>#VALUE!</v>
          </cell>
          <cell r="N161" t="e">
            <v>#N/A</v>
          </cell>
          <cell r="O161" t="str">
            <v/>
          </cell>
          <cell r="P161" t="e">
            <v>#N/A</v>
          </cell>
          <cell r="Q161" t="e">
            <v>#VALUE!</v>
          </cell>
          <cell r="R161" t="e">
            <v>#VALUE!</v>
          </cell>
          <cell r="S161">
            <v>0</v>
          </cell>
          <cell r="T161">
            <v>0</v>
          </cell>
          <cell r="U161">
            <v>0</v>
          </cell>
          <cell r="V161">
            <v>0</v>
          </cell>
          <cell r="W161">
            <v>0</v>
          </cell>
          <cell r="X161">
            <v>0</v>
          </cell>
          <cell r="Y161"/>
          <cell r="Z161">
            <v>0</v>
          </cell>
          <cell r="AA161">
            <v>0</v>
          </cell>
          <cell r="AB161">
            <v>0</v>
          </cell>
          <cell r="AC161" t="e">
            <v>#VALUE!</v>
          </cell>
          <cell r="AD161">
            <v>0</v>
          </cell>
          <cell r="AE161">
            <v>0</v>
          </cell>
          <cell r="AF161">
            <v>0</v>
          </cell>
          <cell r="AG161">
            <v>0</v>
          </cell>
          <cell r="AH161">
            <v>0</v>
          </cell>
          <cell r="AI161">
            <v>0</v>
          </cell>
          <cell r="AJ161">
            <v>0</v>
          </cell>
          <cell r="AK161">
            <v>0</v>
          </cell>
          <cell r="AL161">
            <v>0</v>
          </cell>
          <cell r="AM161">
            <v>0</v>
          </cell>
          <cell r="AN161">
            <v>0</v>
          </cell>
          <cell r="AO161" t="e">
            <v>#VALUE!</v>
          </cell>
          <cell r="AP161">
            <v>0</v>
          </cell>
          <cell r="AQ161">
            <v>0</v>
          </cell>
          <cell r="AR161">
            <v>0</v>
          </cell>
          <cell r="AS161">
            <v>0</v>
          </cell>
          <cell r="AT161">
            <v>0</v>
          </cell>
          <cell r="AU161">
            <v>0</v>
          </cell>
          <cell r="AV161">
            <v>0</v>
          </cell>
          <cell r="AW161">
            <v>0</v>
          </cell>
          <cell r="AX161">
            <v>0</v>
          </cell>
          <cell r="AY161">
            <v>0</v>
          </cell>
          <cell r="AZ161">
            <v>0</v>
          </cell>
          <cell r="BA161" t="e">
            <v>#VALUE!</v>
          </cell>
          <cell r="BB161">
            <v>0</v>
          </cell>
          <cell r="BC161">
            <v>0</v>
          </cell>
          <cell r="BD161">
            <v>0</v>
          </cell>
          <cell r="BE161">
            <v>0</v>
          </cell>
          <cell r="BF161">
            <v>0</v>
          </cell>
          <cell r="BG161">
            <v>0</v>
          </cell>
          <cell r="BH161">
            <v>0</v>
          </cell>
          <cell r="BI161">
            <v>0</v>
          </cell>
          <cell r="BJ161">
            <v>0</v>
          </cell>
        </row>
        <row r="162">
          <cell r="A162" t="str">
            <v>00</v>
          </cell>
          <cell r="B162">
            <v>0</v>
          </cell>
          <cell r="C162">
            <v>0</v>
          </cell>
          <cell r="D162">
            <v>0</v>
          </cell>
          <cell r="E162">
            <v>0</v>
          </cell>
          <cell r="F162" t="e">
            <v>#VALUE!</v>
          </cell>
          <cell r="G162" t="e">
            <v>#VALUE!</v>
          </cell>
          <cell r="H162" t="str">
            <v/>
          </cell>
          <cell r="I162" t="e">
            <v>#VALUE!</v>
          </cell>
          <cell r="J162" t="e">
            <v>#VALUE!</v>
          </cell>
          <cell r="K162" t="e">
            <v>#VALUE!</v>
          </cell>
          <cell r="L162" t="e">
            <v>#VALUE!</v>
          </cell>
          <cell r="M162" t="e">
            <v>#VALUE!</v>
          </cell>
          <cell r="N162" t="e">
            <v>#N/A</v>
          </cell>
          <cell r="O162" t="str">
            <v/>
          </cell>
          <cell r="P162" t="e">
            <v>#N/A</v>
          </cell>
          <cell r="Q162" t="e">
            <v>#VALUE!</v>
          </cell>
          <cell r="R162" t="e">
            <v>#VALUE!</v>
          </cell>
          <cell r="S162">
            <v>0</v>
          </cell>
          <cell r="T162">
            <v>0</v>
          </cell>
          <cell r="U162">
            <v>0</v>
          </cell>
          <cell r="V162">
            <v>0</v>
          </cell>
          <cell r="W162">
            <v>0</v>
          </cell>
          <cell r="X162">
            <v>0</v>
          </cell>
          <cell r="Y162"/>
          <cell r="Z162">
            <v>0</v>
          </cell>
          <cell r="AA162">
            <v>0</v>
          </cell>
          <cell r="AB162">
            <v>0</v>
          </cell>
          <cell r="AC162" t="e">
            <v>#VALUE!</v>
          </cell>
          <cell r="AD162">
            <v>0</v>
          </cell>
          <cell r="AE162">
            <v>0</v>
          </cell>
          <cell r="AF162">
            <v>0</v>
          </cell>
          <cell r="AG162">
            <v>0</v>
          </cell>
          <cell r="AH162">
            <v>0</v>
          </cell>
          <cell r="AI162">
            <v>0</v>
          </cell>
          <cell r="AJ162">
            <v>0</v>
          </cell>
          <cell r="AK162">
            <v>0</v>
          </cell>
          <cell r="AL162">
            <v>0</v>
          </cell>
          <cell r="AM162">
            <v>0</v>
          </cell>
          <cell r="AN162">
            <v>0</v>
          </cell>
          <cell r="AO162" t="e">
            <v>#VALUE!</v>
          </cell>
          <cell r="AP162">
            <v>0</v>
          </cell>
          <cell r="AQ162">
            <v>0</v>
          </cell>
          <cell r="AR162">
            <v>0</v>
          </cell>
          <cell r="AS162">
            <v>0</v>
          </cell>
          <cell r="AT162">
            <v>0</v>
          </cell>
          <cell r="AU162">
            <v>0</v>
          </cell>
          <cell r="AV162">
            <v>0</v>
          </cell>
          <cell r="AW162">
            <v>0</v>
          </cell>
          <cell r="AX162">
            <v>0</v>
          </cell>
          <cell r="AY162">
            <v>0</v>
          </cell>
          <cell r="AZ162">
            <v>0</v>
          </cell>
          <cell r="BA162" t="e">
            <v>#VALUE!</v>
          </cell>
          <cell r="BB162">
            <v>0</v>
          </cell>
          <cell r="BC162">
            <v>0</v>
          </cell>
          <cell r="BD162">
            <v>0</v>
          </cell>
          <cell r="BE162">
            <v>0</v>
          </cell>
          <cell r="BF162">
            <v>0</v>
          </cell>
          <cell r="BG162">
            <v>0</v>
          </cell>
          <cell r="BH162">
            <v>0</v>
          </cell>
          <cell r="BI162">
            <v>0</v>
          </cell>
          <cell r="BJ162">
            <v>0</v>
          </cell>
        </row>
        <row r="163">
          <cell r="A163" t="str">
            <v>00</v>
          </cell>
          <cell r="B163">
            <v>0</v>
          </cell>
          <cell r="C163">
            <v>0</v>
          </cell>
          <cell r="D163">
            <v>0</v>
          </cell>
          <cell r="E163">
            <v>0</v>
          </cell>
          <cell r="F163" t="e">
            <v>#VALUE!</v>
          </cell>
          <cell r="G163" t="e">
            <v>#VALUE!</v>
          </cell>
          <cell r="H163" t="str">
            <v/>
          </cell>
          <cell r="I163" t="e">
            <v>#VALUE!</v>
          </cell>
          <cell r="J163" t="e">
            <v>#VALUE!</v>
          </cell>
          <cell r="K163" t="e">
            <v>#VALUE!</v>
          </cell>
          <cell r="L163" t="e">
            <v>#VALUE!</v>
          </cell>
          <cell r="M163" t="e">
            <v>#VALUE!</v>
          </cell>
          <cell r="N163" t="e">
            <v>#N/A</v>
          </cell>
          <cell r="O163" t="str">
            <v/>
          </cell>
          <cell r="P163" t="e">
            <v>#N/A</v>
          </cell>
          <cell r="Q163" t="e">
            <v>#VALUE!</v>
          </cell>
          <cell r="R163" t="e">
            <v>#VALUE!</v>
          </cell>
          <cell r="S163">
            <v>0</v>
          </cell>
          <cell r="T163">
            <v>0</v>
          </cell>
          <cell r="U163">
            <v>0</v>
          </cell>
          <cell r="V163">
            <v>0</v>
          </cell>
          <cell r="W163">
            <v>0</v>
          </cell>
          <cell r="X163">
            <v>0</v>
          </cell>
          <cell r="Y163"/>
          <cell r="Z163">
            <v>0</v>
          </cell>
          <cell r="AA163">
            <v>0</v>
          </cell>
          <cell r="AB163">
            <v>0</v>
          </cell>
          <cell r="AC163" t="e">
            <v>#VALUE!</v>
          </cell>
          <cell r="AD163">
            <v>0</v>
          </cell>
          <cell r="AE163">
            <v>0</v>
          </cell>
          <cell r="AF163">
            <v>0</v>
          </cell>
          <cell r="AG163">
            <v>0</v>
          </cell>
          <cell r="AH163">
            <v>0</v>
          </cell>
          <cell r="AI163">
            <v>0</v>
          </cell>
          <cell r="AJ163">
            <v>0</v>
          </cell>
          <cell r="AK163">
            <v>0</v>
          </cell>
          <cell r="AL163">
            <v>0</v>
          </cell>
          <cell r="AM163">
            <v>0</v>
          </cell>
          <cell r="AN163">
            <v>0</v>
          </cell>
          <cell r="AO163" t="e">
            <v>#VALUE!</v>
          </cell>
          <cell r="AP163">
            <v>0</v>
          </cell>
          <cell r="AQ163">
            <v>0</v>
          </cell>
          <cell r="AR163">
            <v>0</v>
          </cell>
          <cell r="AS163">
            <v>0</v>
          </cell>
          <cell r="AT163">
            <v>0</v>
          </cell>
          <cell r="AU163">
            <v>0</v>
          </cell>
          <cell r="AV163">
            <v>0</v>
          </cell>
          <cell r="AW163">
            <v>0</v>
          </cell>
          <cell r="AX163">
            <v>0</v>
          </cell>
          <cell r="AY163">
            <v>0</v>
          </cell>
          <cell r="AZ163">
            <v>0</v>
          </cell>
          <cell r="BA163" t="e">
            <v>#VALUE!</v>
          </cell>
          <cell r="BB163">
            <v>0</v>
          </cell>
          <cell r="BC163">
            <v>0</v>
          </cell>
          <cell r="BD163">
            <v>0</v>
          </cell>
          <cell r="BE163">
            <v>0</v>
          </cell>
          <cell r="BF163">
            <v>0</v>
          </cell>
          <cell r="BG163">
            <v>0</v>
          </cell>
          <cell r="BH163">
            <v>0</v>
          </cell>
          <cell r="BI163">
            <v>0</v>
          </cell>
          <cell r="BJ163">
            <v>0</v>
          </cell>
        </row>
        <row r="164">
          <cell r="A164" t="str">
            <v>00</v>
          </cell>
          <cell r="B164">
            <v>0</v>
          </cell>
          <cell r="C164">
            <v>0</v>
          </cell>
          <cell r="D164">
            <v>0</v>
          </cell>
          <cell r="E164">
            <v>0</v>
          </cell>
          <cell r="F164" t="e">
            <v>#VALUE!</v>
          </cell>
          <cell r="G164" t="e">
            <v>#VALUE!</v>
          </cell>
          <cell r="H164" t="str">
            <v/>
          </cell>
          <cell r="I164" t="e">
            <v>#VALUE!</v>
          </cell>
          <cell r="J164" t="e">
            <v>#VALUE!</v>
          </cell>
          <cell r="K164" t="e">
            <v>#VALUE!</v>
          </cell>
          <cell r="L164" t="e">
            <v>#VALUE!</v>
          </cell>
          <cell r="M164" t="e">
            <v>#VALUE!</v>
          </cell>
          <cell r="N164" t="e">
            <v>#N/A</v>
          </cell>
          <cell r="O164" t="str">
            <v/>
          </cell>
          <cell r="P164" t="e">
            <v>#N/A</v>
          </cell>
          <cell r="Q164" t="e">
            <v>#VALUE!</v>
          </cell>
          <cell r="R164" t="e">
            <v>#VALUE!</v>
          </cell>
          <cell r="S164">
            <v>0</v>
          </cell>
          <cell r="T164">
            <v>0</v>
          </cell>
          <cell r="U164">
            <v>0</v>
          </cell>
          <cell r="V164">
            <v>0</v>
          </cell>
          <cell r="W164">
            <v>0</v>
          </cell>
          <cell r="X164">
            <v>0</v>
          </cell>
          <cell r="Y164"/>
          <cell r="Z164">
            <v>0</v>
          </cell>
          <cell r="AA164">
            <v>0</v>
          </cell>
          <cell r="AB164">
            <v>0</v>
          </cell>
          <cell r="AC164" t="e">
            <v>#VALUE!</v>
          </cell>
          <cell r="AD164">
            <v>0</v>
          </cell>
          <cell r="AE164">
            <v>0</v>
          </cell>
          <cell r="AF164">
            <v>0</v>
          </cell>
          <cell r="AG164">
            <v>0</v>
          </cell>
          <cell r="AH164">
            <v>0</v>
          </cell>
          <cell r="AI164">
            <v>0</v>
          </cell>
          <cell r="AJ164">
            <v>0</v>
          </cell>
          <cell r="AK164">
            <v>0</v>
          </cell>
          <cell r="AL164">
            <v>0</v>
          </cell>
          <cell r="AM164">
            <v>0</v>
          </cell>
          <cell r="AN164">
            <v>0</v>
          </cell>
          <cell r="AO164" t="e">
            <v>#VALUE!</v>
          </cell>
          <cell r="AP164">
            <v>0</v>
          </cell>
          <cell r="AQ164">
            <v>0</v>
          </cell>
          <cell r="AR164">
            <v>0</v>
          </cell>
          <cell r="AS164">
            <v>0</v>
          </cell>
          <cell r="AT164">
            <v>0</v>
          </cell>
          <cell r="AU164">
            <v>0</v>
          </cell>
          <cell r="AV164">
            <v>0</v>
          </cell>
          <cell r="AW164">
            <v>0</v>
          </cell>
          <cell r="AX164">
            <v>0</v>
          </cell>
          <cell r="AY164">
            <v>0</v>
          </cell>
          <cell r="AZ164">
            <v>0</v>
          </cell>
          <cell r="BA164" t="e">
            <v>#VALUE!</v>
          </cell>
          <cell r="BB164">
            <v>0</v>
          </cell>
          <cell r="BC164">
            <v>0</v>
          </cell>
          <cell r="BD164">
            <v>0</v>
          </cell>
          <cell r="BE164">
            <v>0</v>
          </cell>
          <cell r="BF164">
            <v>0</v>
          </cell>
          <cell r="BG164">
            <v>0</v>
          </cell>
          <cell r="BH164">
            <v>0</v>
          </cell>
          <cell r="BI164">
            <v>0</v>
          </cell>
          <cell r="BJ164">
            <v>0</v>
          </cell>
        </row>
        <row r="165">
          <cell r="A165" t="str">
            <v>00</v>
          </cell>
          <cell r="B165">
            <v>0</v>
          </cell>
          <cell r="C165">
            <v>0</v>
          </cell>
          <cell r="D165">
            <v>0</v>
          </cell>
          <cell r="E165">
            <v>0</v>
          </cell>
          <cell r="F165" t="e">
            <v>#VALUE!</v>
          </cell>
          <cell r="G165" t="e">
            <v>#VALUE!</v>
          </cell>
          <cell r="H165" t="str">
            <v/>
          </cell>
          <cell r="I165" t="e">
            <v>#VALUE!</v>
          </cell>
          <cell r="J165" t="e">
            <v>#VALUE!</v>
          </cell>
          <cell r="K165" t="e">
            <v>#VALUE!</v>
          </cell>
          <cell r="L165" t="e">
            <v>#VALUE!</v>
          </cell>
          <cell r="M165" t="e">
            <v>#VALUE!</v>
          </cell>
          <cell r="N165" t="e">
            <v>#N/A</v>
          </cell>
          <cell r="O165" t="str">
            <v/>
          </cell>
          <cell r="P165" t="e">
            <v>#N/A</v>
          </cell>
          <cell r="Q165" t="e">
            <v>#VALUE!</v>
          </cell>
          <cell r="R165" t="e">
            <v>#VALUE!</v>
          </cell>
          <cell r="S165">
            <v>0</v>
          </cell>
          <cell r="T165">
            <v>0</v>
          </cell>
          <cell r="U165">
            <v>0</v>
          </cell>
          <cell r="V165">
            <v>0</v>
          </cell>
          <cell r="W165">
            <v>0</v>
          </cell>
          <cell r="X165">
            <v>0</v>
          </cell>
          <cell r="Y165"/>
          <cell r="Z165">
            <v>0</v>
          </cell>
          <cell r="AA165">
            <v>0</v>
          </cell>
          <cell r="AB165">
            <v>0</v>
          </cell>
          <cell r="AC165" t="e">
            <v>#VALUE!</v>
          </cell>
          <cell r="AD165">
            <v>0</v>
          </cell>
          <cell r="AE165">
            <v>0</v>
          </cell>
          <cell r="AF165">
            <v>0</v>
          </cell>
          <cell r="AG165">
            <v>0</v>
          </cell>
          <cell r="AH165">
            <v>0</v>
          </cell>
          <cell r="AI165">
            <v>0</v>
          </cell>
          <cell r="AJ165">
            <v>0</v>
          </cell>
          <cell r="AK165">
            <v>0</v>
          </cell>
          <cell r="AL165">
            <v>0</v>
          </cell>
          <cell r="AM165">
            <v>0</v>
          </cell>
          <cell r="AN165">
            <v>0</v>
          </cell>
          <cell r="AO165" t="e">
            <v>#VALUE!</v>
          </cell>
          <cell r="AP165">
            <v>0</v>
          </cell>
          <cell r="AQ165">
            <v>0</v>
          </cell>
          <cell r="AR165">
            <v>0</v>
          </cell>
          <cell r="AS165">
            <v>0</v>
          </cell>
          <cell r="AT165">
            <v>0</v>
          </cell>
          <cell r="AU165">
            <v>0</v>
          </cell>
          <cell r="AV165">
            <v>0</v>
          </cell>
          <cell r="AW165">
            <v>0</v>
          </cell>
          <cell r="AX165">
            <v>0</v>
          </cell>
          <cell r="AY165">
            <v>0</v>
          </cell>
          <cell r="AZ165">
            <v>0</v>
          </cell>
          <cell r="BA165" t="e">
            <v>#VALUE!</v>
          </cell>
          <cell r="BB165">
            <v>0</v>
          </cell>
          <cell r="BC165">
            <v>0</v>
          </cell>
          <cell r="BD165">
            <v>0</v>
          </cell>
          <cell r="BE165">
            <v>0</v>
          </cell>
          <cell r="BF165">
            <v>0</v>
          </cell>
          <cell r="BG165">
            <v>0</v>
          </cell>
          <cell r="BH165">
            <v>0</v>
          </cell>
          <cell r="BI165">
            <v>0</v>
          </cell>
          <cell r="BJ165">
            <v>0</v>
          </cell>
        </row>
        <row r="166">
          <cell r="A166" t="str">
            <v>00</v>
          </cell>
          <cell r="B166">
            <v>0</v>
          </cell>
          <cell r="C166">
            <v>0</v>
          </cell>
          <cell r="D166">
            <v>0</v>
          </cell>
          <cell r="E166">
            <v>0</v>
          </cell>
          <cell r="F166" t="e">
            <v>#VALUE!</v>
          </cell>
          <cell r="G166" t="e">
            <v>#VALUE!</v>
          </cell>
          <cell r="H166" t="str">
            <v/>
          </cell>
          <cell r="I166" t="e">
            <v>#VALUE!</v>
          </cell>
          <cell r="J166" t="e">
            <v>#VALUE!</v>
          </cell>
          <cell r="K166" t="e">
            <v>#VALUE!</v>
          </cell>
          <cell r="L166" t="e">
            <v>#VALUE!</v>
          </cell>
          <cell r="M166" t="e">
            <v>#VALUE!</v>
          </cell>
          <cell r="N166" t="e">
            <v>#N/A</v>
          </cell>
          <cell r="O166" t="str">
            <v/>
          </cell>
          <cell r="P166" t="e">
            <v>#N/A</v>
          </cell>
          <cell r="Q166" t="e">
            <v>#VALUE!</v>
          </cell>
          <cell r="R166" t="e">
            <v>#VALUE!</v>
          </cell>
          <cell r="S166">
            <v>0</v>
          </cell>
          <cell r="T166">
            <v>0</v>
          </cell>
          <cell r="U166">
            <v>0</v>
          </cell>
          <cell r="V166">
            <v>0</v>
          </cell>
          <cell r="W166">
            <v>0</v>
          </cell>
          <cell r="X166">
            <v>0</v>
          </cell>
          <cell r="Y166"/>
          <cell r="Z166">
            <v>0</v>
          </cell>
          <cell r="AA166">
            <v>0</v>
          </cell>
          <cell r="AB166">
            <v>0</v>
          </cell>
          <cell r="AC166" t="e">
            <v>#VALUE!</v>
          </cell>
          <cell r="AD166">
            <v>0</v>
          </cell>
          <cell r="AE166">
            <v>0</v>
          </cell>
          <cell r="AF166">
            <v>0</v>
          </cell>
          <cell r="AG166">
            <v>0</v>
          </cell>
          <cell r="AH166">
            <v>0</v>
          </cell>
          <cell r="AI166">
            <v>0</v>
          </cell>
          <cell r="AJ166">
            <v>0</v>
          </cell>
          <cell r="AK166">
            <v>0</v>
          </cell>
          <cell r="AL166">
            <v>0</v>
          </cell>
          <cell r="AM166">
            <v>0</v>
          </cell>
          <cell r="AN166">
            <v>0</v>
          </cell>
          <cell r="AO166" t="e">
            <v>#VALUE!</v>
          </cell>
          <cell r="AP166">
            <v>0</v>
          </cell>
          <cell r="AQ166">
            <v>0</v>
          </cell>
          <cell r="AR166">
            <v>0</v>
          </cell>
          <cell r="AS166">
            <v>0</v>
          </cell>
          <cell r="AT166">
            <v>0</v>
          </cell>
          <cell r="AU166">
            <v>0</v>
          </cell>
          <cell r="AV166">
            <v>0</v>
          </cell>
          <cell r="AW166">
            <v>0</v>
          </cell>
          <cell r="AX166">
            <v>0</v>
          </cell>
          <cell r="AY166">
            <v>0</v>
          </cell>
          <cell r="AZ166">
            <v>0</v>
          </cell>
          <cell r="BA166" t="e">
            <v>#VALUE!</v>
          </cell>
          <cell r="BB166">
            <v>0</v>
          </cell>
          <cell r="BC166">
            <v>0</v>
          </cell>
          <cell r="BD166">
            <v>0</v>
          </cell>
          <cell r="BE166">
            <v>0</v>
          </cell>
          <cell r="BF166">
            <v>0</v>
          </cell>
          <cell r="BG166">
            <v>0</v>
          </cell>
          <cell r="BH166">
            <v>0</v>
          </cell>
          <cell r="BI166">
            <v>0</v>
          </cell>
          <cell r="BJ166">
            <v>0</v>
          </cell>
        </row>
        <row r="167">
          <cell r="A167" t="str">
            <v>00</v>
          </cell>
          <cell r="B167">
            <v>0</v>
          </cell>
          <cell r="C167">
            <v>0</v>
          </cell>
          <cell r="D167">
            <v>0</v>
          </cell>
          <cell r="E167">
            <v>0</v>
          </cell>
          <cell r="F167" t="e">
            <v>#VALUE!</v>
          </cell>
          <cell r="G167" t="e">
            <v>#VALUE!</v>
          </cell>
          <cell r="H167" t="str">
            <v/>
          </cell>
          <cell r="I167" t="e">
            <v>#VALUE!</v>
          </cell>
          <cell r="J167" t="e">
            <v>#VALUE!</v>
          </cell>
          <cell r="K167" t="e">
            <v>#VALUE!</v>
          </cell>
          <cell r="L167" t="e">
            <v>#VALUE!</v>
          </cell>
          <cell r="M167" t="e">
            <v>#VALUE!</v>
          </cell>
          <cell r="N167" t="e">
            <v>#N/A</v>
          </cell>
          <cell r="O167" t="str">
            <v/>
          </cell>
          <cell r="P167" t="e">
            <v>#N/A</v>
          </cell>
          <cell r="Q167" t="e">
            <v>#VALUE!</v>
          </cell>
          <cell r="R167" t="e">
            <v>#VALUE!</v>
          </cell>
          <cell r="S167">
            <v>0</v>
          </cell>
          <cell r="T167">
            <v>0</v>
          </cell>
          <cell r="U167">
            <v>0</v>
          </cell>
          <cell r="V167">
            <v>0</v>
          </cell>
          <cell r="W167">
            <v>0</v>
          </cell>
          <cell r="X167">
            <v>0</v>
          </cell>
          <cell r="Y167"/>
          <cell r="Z167">
            <v>0</v>
          </cell>
          <cell r="AA167">
            <v>0</v>
          </cell>
          <cell r="AB167">
            <v>0</v>
          </cell>
          <cell r="AC167" t="e">
            <v>#VALUE!</v>
          </cell>
          <cell r="AD167">
            <v>0</v>
          </cell>
          <cell r="AE167">
            <v>0</v>
          </cell>
          <cell r="AF167">
            <v>0</v>
          </cell>
          <cell r="AG167">
            <v>0</v>
          </cell>
          <cell r="AH167">
            <v>0</v>
          </cell>
          <cell r="AI167">
            <v>0</v>
          </cell>
          <cell r="AJ167">
            <v>0</v>
          </cell>
          <cell r="AK167">
            <v>0</v>
          </cell>
          <cell r="AL167">
            <v>0</v>
          </cell>
          <cell r="AM167">
            <v>0</v>
          </cell>
          <cell r="AN167">
            <v>0</v>
          </cell>
          <cell r="AO167" t="e">
            <v>#VALUE!</v>
          </cell>
          <cell r="AP167">
            <v>0</v>
          </cell>
          <cell r="AQ167">
            <v>0</v>
          </cell>
          <cell r="AR167">
            <v>0</v>
          </cell>
          <cell r="AS167">
            <v>0</v>
          </cell>
          <cell r="AT167">
            <v>0</v>
          </cell>
          <cell r="AU167">
            <v>0</v>
          </cell>
          <cell r="AV167">
            <v>0</v>
          </cell>
          <cell r="AW167">
            <v>0</v>
          </cell>
          <cell r="AX167">
            <v>0</v>
          </cell>
          <cell r="AY167">
            <v>0</v>
          </cell>
          <cell r="AZ167">
            <v>0</v>
          </cell>
          <cell r="BA167" t="e">
            <v>#VALUE!</v>
          </cell>
          <cell r="BB167">
            <v>0</v>
          </cell>
          <cell r="BC167">
            <v>0</v>
          </cell>
          <cell r="BD167">
            <v>0</v>
          </cell>
          <cell r="BE167">
            <v>0</v>
          </cell>
          <cell r="BF167">
            <v>0</v>
          </cell>
          <cell r="BG167">
            <v>0</v>
          </cell>
          <cell r="BH167">
            <v>0</v>
          </cell>
          <cell r="BI167">
            <v>0</v>
          </cell>
          <cell r="BJ167">
            <v>0</v>
          </cell>
        </row>
        <row r="168">
          <cell r="A168" t="str">
            <v>00</v>
          </cell>
          <cell r="B168">
            <v>0</v>
          </cell>
          <cell r="C168">
            <v>0</v>
          </cell>
          <cell r="D168">
            <v>0</v>
          </cell>
          <cell r="E168">
            <v>0</v>
          </cell>
          <cell r="F168" t="e">
            <v>#VALUE!</v>
          </cell>
          <cell r="G168" t="e">
            <v>#VALUE!</v>
          </cell>
          <cell r="H168" t="str">
            <v/>
          </cell>
          <cell r="I168" t="e">
            <v>#VALUE!</v>
          </cell>
          <cell r="J168" t="e">
            <v>#VALUE!</v>
          </cell>
          <cell r="K168" t="e">
            <v>#VALUE!</v>
          </cell>
          <cell r="L168" t="e">
            <v>#VALUE!</v>
          </cell>
          <cell r="M168" t="e">
            <v>#VALUE!</v>
          </cell>
          <cell r="N168" t="e">
            <v>#N/A</v>
          </cell>
          <cell r="O168" t="str">
            <v/>
          </cell>
          <cell r="P168" t="e">
            <v>#N/A</v>
          </cell>
          <cell r="Q168" t="e">
            <v>#VALUE!</v>
          </cell>
          <cell r="R168" t="e">
            <v>#VALUE!</v>
          </cell>
          <cell r="S168">
            <v>0</v>
          </cell>
          <cell r="T168">
            <v>0</v>
          </cell>
          <cell r="U168">
            <v>0</v>
          </cell>
          <cell r="V168">
            <v>0</v>
          </cell>
          <cell r="W168">
            <v>0</v>
          </cell>
          <cell r="X168">
            <v>0</v>
          </cell>
          <cell r="Y168"/>
          <cell r="Z168">
            <v>0</v>
          </cell>
          <cell r="AA168">
            <v>0</v>
          </cell>
          <cell r="AB168">
            <v>0</v>
          </cell>
          <cell r="AC168" t="e">
            <v>#VALUE!</v>
          </cell>
          <cell r="AD168">
            <v>0</v>
          </cell>
          <cell r="AE168">
            <v>0</v>
          </cell>
          <cell r="AF168">
            <v>0</v>
          </cell>
          <cell r="AG168">
            <v>0</v>
          </cell>
          <cell r="AH168">
            <v>0</v>
          </cell>
          <cell r="AI168">
            <v>0</v>
          </cell>
          <cell r="AJ168">
            <v>0</v>
          </cell>
          <cell r="AK168">
            <v>0</v>
          </cell>
          <cell r="AL168">
            <v>0</v>
          </cell>
          <cell r="AM168">
            <v>0</v>
          </cell>
          <cell r="AN168">
            <v>0</v>
          </cell>
          <cell r="AO168" t="e">
            <v>#VALUE!</v>
          </cell>
          <cell r="AP168">
            <v>0</v>
          </cell>
          <cell r="AQ168">
            <v>0</v>
          </cell>
          <cell r="AR168">
            <v>0</v>
          </cell>
          <cell r="AS168">
            <v>0</v>
          </cell>
          <cell r="AT168">
            <v>0</v>
          </cell>
          <cell r="AU168">
            <v>0</v>
          </cell>
          <cell r="AV168">
            <v>0</v>
          </cell>
          <cell r="AW168">
            <v>0</v>
          </cell>
          <cell r="AX168">
            <v>0</v>
          </cell>
          <cell r="AY168">
            <v>0</v>
          </cell>
          <cell r="AZ168">
            <v>0</v>
          </cell>
          <cell r="BA168" t="e">
            <v>#VALUE!</v>
          </cell>
          <cell r="BB168">
            <v>0</v>
          </cell>
          <cell r="BC168">
            <v>0</v>
          </cell>
          <cell r="BD168">
            <v>0</v>
          </cell>
          <cell r="BE168">
            <v>0</v>
          </cell>
          <cell r="BF168">
            <v>0</v>
          </cell>
          <cell r="BG168">
            <v>0</v>
          </cell>
          <cell r="BH168">
            <v>0</v>
          </cell>
          <cell r="BI168">
            <v>0</v>
          </cell>
          <cell r="BJ168">
            <v>0</v>
          </cell>
        </row>
        <row r="169">
          <cell r="A169" t="str">
            <v>00</v>
          </cell>
          <cell r="B169">
            <v>0</v>
          </cell>
          <cell r="C169">
            <v>0</v>
          </cell>
          <cell r="D169">
            <v>0</v>
          </cell>
          <cell r="E169">
            <v>0</v>
          </cell>
          <cell r="F169" t="e">
            <v>#VALUE!</v>
          </cell>
          <cell r="G169" t="e">
            <v>#VALUE!</v>
          </cell>
          <cell r="H169" t="str">
            <v/>
          </cell>
          <cell r="I169" t="e">
            <v>#VALUE!</v>
          </cell>
          <cell r="J169" t="e">
            <v>#VALUE!</v>
          </cell>
          <cell r="K169" t="e">
            <v>#VALUE!</v>
          </cell>
          <cell r="L169" t="e">
            <v>#VALUE!</v>
          </cell>
          <cell r="M169" t="e">
            <v>#VALUE!</v>
          </cell>
          <cell r="N169" t="e">
            <v>#N/A</v>
          </cell>
          <cell r="O169" t="str">
            <v/>
          </cell>
          <cell r="P169" t="e">
            <v>#N/A</v>
          </cell>
          <cell r="Q169" t="e">
            <v>#VALUE!</v>
          </cell>
          <cell r="R169" t="e">
            <v>#VALUE!</v>
          </cell>
          <cell r="S169">
            <v>0</v>
          </cell>
          <cell r="T169">
            <v>0</v>
          </cell>
          <cell r="U169">
            <v>0</v>
          </cell>
          <cell r="V169">
            <v>0</v>
          </cell>
          <cell r="W169">
            <v>0</v>
          </cell>
          <cell r="X169">
            <v>0</v>
          </cell>
          <cell r="Y169"/>
          <cell r="Z169">
            <v>0</v>
          </cell>
          <cell r="AA169">
            <v>0</v>
          </cell>
          <cell r="AB169">
            <v>0</v>
          </cell>
          <cell r="AC169" t="e">
            <v>#VALUE!</v>
          </cell>
          <cell r="AD169">
            <v>0</v>
          </cell>
          <cell r="AE169">
            <v>0</v>
          </cell>
          <cell r="AF169">
            <v>0</v>
          </cell>
          <cell r="AG169">
            <v>0</v>
          </cell>
          <cell r="AH169">
            <v>0</v>
          </cell>
          <cell r="AI169">
            <v>0</v>
          </cell>
          <cell r="AJ169">
            <v>0</v>
          </cell>
          <cell r="AK169">
            <v>0</v>
          </cell>
          <cell r="AL169">
            <v>0</v>
          </cell>
          <cell r="AM169">
            <v>0</v>
          </cell>
          <cell r="AN169">
            <v>0</v>
          </cell>
          <cell r="AO169" t="e">
            <v>#VALUE!</v>
          </cell>
          <cell r="AP169">
            <v>0</v>
          </cell>
          <cell r="AQ169">
            <v>0</v>
          </cell>
          <cell r="AR169">
            <v>0</v>
          </cell>
          <cell r="AS169">
            <v>0</v>
          </cell>
          <cell r="AT169">
            <v>0</v>
          </cell>
          <cell r="AU169">
            <v>0</v>
          </cell>
          <cell r="AV169">
            <v>0</v>
          </cell>
          <cell r="AW169">
            <v>0</v>
          </cell>
          <cell r="AX169">
            <v>0</v>
          </cell>
          <cell r="AY169">
            <v>0</v>
          </cell>
          <cell r="AZ169">
            <v>0</v>
          </cell>
          <cell r="BA169" t="e">
            <v>#VALUE!</v>
          </cell>
          <cell r="BB169">
            <v>0</v>
          </cell>
          <cell r="BC169">
            <v>0</v>
          </cell>
          <cell r="BD169">
            <v>0</v>
          </cell>
          <cell r="BE169">
            <v>0</v>
          </cell>
          <cell r="BF169">
            <v>0</v>
          </cell>
          <cell r="BG169">
            <v>0</v>
          </cell>
          <cell r="BH169">
            <v>0</v>
          </cell>
          <cell r="BI169">
            <v>0</v>
          </cell>
          <cell r="BJ169">
            <v>0</v>
          </cell>
        </row>
        <row r="170">
          <cell r="A170" t="str">
            <v>00</v>
          </cell>
          <cell r="B170">
            <v>0</v>
          </cell>
          <cell r="C170">
            <v>0</v>
          </cell>
          <cell r="D170">
            <v>0</v>
          </cell>
          <cell r="E170">
            <v>0</v>
          </cell>
          <cell r="F170" t="e">
            <v>#VALUE!</v>
          </cell>
          <cell r="G170" t="e">
            <v>#VALUE!</v>
          </cell>
          <cell r="H170" t="str">
            <v/>
          </cell>
          <cell r="I170" t="e">
            <v>#VALUE!</v>
          </cell>
          <cell r="J170" t="e">
            <v>#VALUE!</v>
          </cell>
          <cell r="K170" t="e">
            <v>#VALUE!</v>
          </cell>
          <cell r="L170" t="e">
            <v>#VALUE!</v>
          </cell>
          <cell r="M170" t="e">
            <v>#VALUE!</v>
          </cell>
          <cell r="N170" t="e">
            <v>#N/A</v>
          </cell>
          <cell r="O170" t="str">
            <v/>
          </cell>
          <cell r="P170" t="e">
            <v>#N/A</v>
          </cell>
          <cell r="Q170" t="e">
            <v>#VALUE!</v>
          </cell>
          <cell r="R170" t="e">
            <v>#VALUE!</v>
          </cell>
          <cell r="S170">
            <v>0</v>
          </cell>
          <cell r="T170">
            <v>0</v>
          </cell>
          <cell r="U170">
            <v>0</v>
          </cell>
          <cell r="V170">
            <v>0</v>
          </cell>
          <cell r="W170">
            <v>0</v>
          </cell>
          <cell r="X170">
            <v>0</v>
          </cell>
          <cell r="Y170"/>
          <cell r="Z170">
            <v>0</v>
          </cell>
          <cell r="AA170">
            <v>0</v>
          </cell>
          <cell r="AB170">
            <v>0</v>
          </cell>
          <cell r="AC170" t="e">
            <v>#VALUE!</v>
          </cell>
          <cell r="AD170">
            <v>0</v>
          </cell>
          <cell r="AE170">
            <v>0</v>
          </cell>
          <cell r="AF170">
            <v>0</v>
          </cell>
          <cell r="AG170">
            <v>0</v>
          </cell>
          <cell r="AH170">
            <v>0</v>
          </cell>
          <cell r="AI170">
            <v>0</v>
          </cell>
          <cell r="AJ170">
            <v>0</v>
          </cell>
          <cell r="AK170">
            <v>0</v>
          </cell>
          <cell r="AL170">
            <v>0</v>
          </cell>
          <cell r="AM170">
            <v>0</v>
          </cell>
          <cell r="AN170">
            <v>0</v>
          </cell>
          <cell r="AO170" t="e">
            <v>#VALUE!</v>
          </cell>
          <cell r="AP170">
            <v>0</v>
          </cell>
          <cell r="AQ170">
            <v>0</v>
          </cell>
          <cell r="AR170">
            <v>0</v>
          </cell>
          <cell r="AS170">
            <v>0</v>
          </cell>
          <cell r="AT170">
            <v>0</v>
          </cell>
          <cell r="AU170">
            <v>0</v>
          </cell>
          <cell r="AV170">
            <v>0</v>
          </cell>
          <cell r="AW170">
            <v>0</v>
          </cell>
          <cell r="AX170">
            <v>0</v>
          </cell>
          <cell r="AY170">
            <v>0</v>
          </cell>
          <cell r="AZ170">
            <v>0</v>
          </cell>
          <cell r="BA170" t="e">
            <v>#VALUE!</v>
          </cell>
          <cell r="BB170">
            <v>0</v>
          </cell>
          <cell r="BC170">
            <v>0</v>
          </cell>
          <cell r="BD170">
            <v>0</v>
          </cell>
          <cell r="BE170">
            <v>0</v>
          </cell>
          <cell r="BF170">
            <v>0</v>
          </cell>
          <cell r="BG170">
            <v>0</v>
          </cell>
          <cell r="BH170">
            <v>0</v>
          </cell>
          <cell r="BI170">
            <v>0</v>
          </cell>
          <cell r="BJ170">
            <v>0</v>
          </cell>
        </row>
        <row r="171">
          <cell r="A171" t="str">
            <v>00</v>
          </cell>
          <cell r="B171">
            <v>0</v>
          </cell>
          <cell r="C171">
            <v>0</v>
          </cell>
          <cell r="D171">
            <v>0</v>
          </cell>
          <cell r="E171">
            <v>0</v>
          </cell>
          <cell r="F171" t="e">
            <v>#VALUE!</v>
          </cell>
          <cell r="G171" t="e">
            <v>#VALUE!</v>
          </cell>
          <cell r="H171" t="str">
            <v/>
          </cell>
          <cell r="I171" t="e">
            <v>#VALUE!</v>
          </cell>
          <cell r="J171" t="e">
            <v>#VALUE!</v>
          </cell>
          <cell r="K171" t="e">
            <v>#VALUE!</v>
          </cell>
          <cell r="L171" t="e">
            <v>#VALUE!</v>
          </cell>
          <cell r="M171" t="e">
            <v>#VALUE!</v>
          </cell>
          <cell r="N171" t="e">
            <v>#N/A</v>
          </cell>
          <cell r="O171" t="str">
            <v/>
          </cell>
          <cell r="P171" t="e">
            <v>#N/A</v>
          </cell>
          <cell r="Q171" t="e">
            <v>#VALUE!</v>
          </cell>
          <cell r="R171" t="e">
            <v>#VALUE!</v>
          </cell>
          <cell r="S171">
            <v>0</v>
          </cell>
          <cell r="T171">
            <v>0</v>
          </cell>
          <cell r="U171">
            <v>0</v>
          </cell>
          <cell r="V171">
            <v>0</v>
          </cell>
          <cell r="W171">
            <v>0</v>
          </cell>
          <cell r="X171">
            <v>0</v>
          </cell>
          <cell r="Y171"/>
          <cell r="Z171">
            <v>0</v>
          </cell>
          <cell r="AA171">
            <v>0</v>
          </cell>
          <cell r="AB171">
            <v>0</v>
          </cell>
          <cell r="AC171" t="e">
            <v>#VALUE!</v>
          </cell>
          <cell r="AD171">
            <v>0</v>
          </cell>
          <cell r="AE171">
            <v>0</v>
          </cell>
          <cell r="AF171">
            <v>0</v>
          </cell>
          <cell r="AG171">
            <v>0</v>
          </cell>
          <cell r="AH171">
            <v>0</v>
          </cell>
          <cell r="AI171">
            <v>0</v>
          </cell>
          <cell r="AJ171">
            <v>0</v>
          </cell>
          <cell r="AK171">
            <v>0</v>
          </cell>
          <cell r="AL171">
            <v>0</v>
          </cell>
          <cell r="AM171">
            <v>0</v>
          </cell>
          <cell r="AN171">
            <v>0</v>
          </cell>
          <cell r="AO171" t="e">
            <v>#VALUE!</v>
          </cell>
          <cell r="AP171">
            <v>0</v>
          </cell>
          <cell r="AQ171">
            <v>0</v>
          </cell>
          <cell r="AR171">
            <v>0</v>
          </cell>
          <cell r="AS171">
            <v>0</v>
          </cell>
          <cell r="AT171">
            <v>0</v>
          </cell>
          <cell r="AU171">
            <v>0</v>
          </cell>
          <cell r="AV171">
            <v>0</v>
          </cell>
          <cell r="AW171">
            <v>0</v>
          </cell>
          <cell r="AX171">
            <v>0</v>
          </cell>
          <cell r="AY171">
            <v>0</v>
          </cell>
          <cell r="AZ171">
            <v>0</v>
          </cell>
          <cell r="BA171" t="e">
            <v>#VALUE!</v>
          </cell>
          <cell r="BB171">
            <v>0</v>
          </cell>
          <cell r="BC171">
            <v>0</v>
          </cell>
          <cell r="BD171">
            <v>0</v>
          </cell>
          <cell r="BE171">
            <v>0</v>
          </cell>
          <cell r="BF171">
            <v>0</v>
          </cell>
          <cell r="BG171">
            <v>0</v>
          </cell>
          <cell r="BH171">
            <v>0</v>
          </cell>
          <cell r="BI171">
            <v>0</v>
          </cell>
          <cell r="BJ171">
            <v>0</v>
          </cell>
        </row>
        <row r="172">
          <cell r="A172" t="str">
            <v>00</v>
          </cell>
          <cell r="B172">
            <v>0</v>
          </cell>
          <cell r="C172">
            <v>0</v>
          </cell>
          <cell r="D172">
            <v>0</v>
          </cell>
          <cell r="E172">
            <v>0</v>
          </cell>
          <cell r="F172" t="e">
            <v>#VALUE!</v>
          </cell>
          <cell r="G172" t="e">
            <v>#VALUE!</v>
          </cell>
          <cell r="H172" t="str">
            <v/>
          </cell>
          <cell r="I172" t="e">
            <v>#VALUE!</v>
          </cell>
          <cell r="J172" t="e">
            <v>#VALUE!</v>
          </cell>
          <cell r="K172" t="e">
            <v>#VALUE!</v>
          </cell>
          <cell r="L172" t="e">
            <v>#VALUE!</v>
          </cell>
          <cell r="M172" t="e">
            <v>#VALUE!</v>
          </cell>
          <cell r="N172" t="e">
            <v>#N/A</v>
          </cell>
          <cell r="O172" t="str">
            <v/>
          </cell>
          <cell r="P172" t="e">
            <v>#N/A</v>
          </cell>
          <cell r="Q172" t="e">
            <v>#VALUE!</v>
          </cell>
          <cell r="R172" t="e">
            <v>#VALUE!</v>
          </cell>
          <cell r="S172">
            <v>0</v>
          </cell>
          <cell r="T172">
            <v>0</v>
          </cell>
          <cell r="U172">
            <v>0</v>
          </cell>
          <cell r="V172">
            <v>0</v>
          </cell>
          <cell r="W172">
            <v>0</v>
          </cell>
          <cell r="X172">
            <v>0</v>
          </cell>
          <cell r="Y172"/>
          <cell r="Z172">
            <v>0</v>
          </cell>
          <cell r="AA172">
            <v>0</v>
          </cell>
          <cell r="AB172">
            <v>0</v>
          </cell>
          <cell r="AC172" t="e">
            <v>#VALUE!</v>
          </cell>
          <cell r="AD172">
            <v>0</v>
          </cell>
          <cell r="AE172">
            <v>0</v>
          </cell>
          <cell r="AF172">
            <v>0</v>
          </cell>
          <cell r="AG172">
            <v>0</v>
          </cell>
          <cell r="AH172">
            <v>0</v>
          </cell>
          <cell r="AI172">
            <v>0</v>
          </cell>
          <cell r="AJ172">
            <v>0</v>
          </cell>
          <cell r="AK172">
            <v>0</v>
          </cell>
          <cell r="AL172">
            <v>0</v>
          </cell>
          <cell r="AM172">
            <v>0</v>
          </cell>
          <cell r="AN172">
            <v>0</v>
          </cell>
          <cell r="AO172" t="e">
            <v>#VALUE!</v>
          </cell>
          <cell r="AP172">
            <v>0</v>
          </cell>
          <cell r="AQ172">
            <v>0</v>
          </cell>
          <cell r="AR172">
            <v>0</v>
          </cell>
          <cell r="AS172">
            <v>0</v>
          </cell>
          <cell r="AT172">
            <v>0</v>
          </cell>
          <cell r="AU172">
            <v>0</v>
          </cell>
          <cell r="AV172">
            <v>0</v>
          </cell>
          <cell r="AW172">
            <v>0</v>
          </cell>
          <cell r="AX172">
            <v>0</v>
          </cell>
          <cell r="AY172">
            <v>0</v>
          </cell>
          <cell r="AZ172">
            <v>0</v>
          </cell>
          <cell r="BA172" t="e">
            <v>#VALUE!</v>
          </cell>
          <cell r="BB172">
            <v>0</v>
          </cell>
          <cell r="BC172">
            <v>0</v>
          </cell>
          <cell r="BD172">
            <v>0</v>
          </cell>
          <cell r="BE172">
            <v>0</v>
          </cell>
          <cell r="BF172">
            <v>0</v>
          </cell>
          <cell r="BG172">
            <v>0</v>
          </cell>
          <cell r="BH172">
            <v>0</v>
          </cell>
          <cell r="BI172">
            <v>0</v>
          </cell>
          <cell r="BJ172">
            <v>0</v>
          </cell>
        </row>
        <row r="173">
          <cell r="A173" t="str">
            <v>00</v>
          </cell>
          <cell r="B173">
            <v>0</v>
          </cell>
          <cell r="C173">
            <v>0</v>
          </cell>
          <cell r="D173">
            <v>0</v>
          </cell>
          <cell r="E173">
            <v>0</v>
          </cell>
          <cell r="F173" t="e">
            <v>#VALUE!</v>
          </cell>
          <cell r="G173" t="e">
            <v>#VALUE!</v>
          </cell>
          <cell r="H173" t="str">
            <v/>
          </cell>
          <cell r="I173" t="e">
            <v>#VALUE!</v>
          </cell>
          <cell r="J173" t="e">
            <v>#VALUE!</v>
          </cell>
          <cell r="K173" t="e">
            <v>#VALUE!</v>
          </cell>
          <cell r="L173" t="e">
            <v>#VALUE!</v>
          </cell>
          <cell r="M173" t="e">
            <v>#VALUE!</v>
          </cell>
          <cell r="N173" t="e">
            <v>#N/A</v>
          </cell>
          <cell r="O173" t="str">
            <v/>
          </cell>
          <cell r="P173" t="e">
            <v>#N/A</v>
          </cell>
          <cell r="Q173" t="e">
            <v>#VALUE!</v>
          </cell>
          <cell r="R173" t="e">
            <v>#VALUE!</v>
          </cell>
          <cell r="S173">
            <v>0</v>
          </cell>
          <cell r="T173">
            <v>0</v>
          </cell>
          <cell r="U173">
            <v>0</v>
          </cell>
          <cell r="V173">
            <v>0</v>
          </cell>
          <cell r="W173">
            <v>0</v>
          </cell>
          <cell r="X173">
            <v>0</v>
          </cell>
          <cell r="Y173"/>
          <cell r="Z173">
            <v>0</v>
          </cell>
          <cell r="AA173">
            <v>0</v>
          </cell>
          <cell r="AB173">
            <v>0</v>
          </cell>
          <cell r="AC173" t="e">
            <v>#VALUE!</v>
          </cell>
          <cell r="AD173">
            <v>0</v>
          </cell>
          <cell r="AE173">
            <v>0</v>
          </cell>
          <cell r="AF173">
            <v>0</v>
          </cell>
          <cell r="AG173">
            <v>0</v>
          </cell>
          <cell r="AH173">
            <v>0</v>
          </cell>
          <cell r="AI173">
            <v>0</v>
          </cell>
          <cell r="AJ173">
            <v>0</v>
          </cell>
          <cell r="AK173">
            <v>0</v>
          </cell>
          <cell r="AL173">
            <v>0</v>
          </cell>
          <cell r="AM173">
            <v>0</v>
          </cell>
          <cell r="AN173">
            <v>0</v>
          </cell>
          <cell r="AO173" t="e">
            <v>#VALUE!</v>
          </cell>
          <cell r="AP173">
            <v>0</v>
          </cell>
          <cell r="AQ173">
            <v>0</v>
          </cell>
          <cell r="AR173">
            <v>0</v>
          </cell>
          <cell r="AS173">
            <v>0</v>
          </cell>
          <cell r="AT173">
            <v>0</v>
          </cell>
          <cell r="AU173">
            <v>0</v>
          </cell>
          <cell r="AV173">
            <v>0</v>
          </cell>
          <cell r="AW173">
            <v>0</v>
          </cell>
          <cell r="AX173">
            <v>0</v>
          </cell>
          <cell r="AY173">
            <v>0</v>
          </cell>
          <cell r="AZ173">
            <v>0</v>
          </cell>
          <cell r="BA173" t="e">
            <v>#VALUE!</v>
          </cell>
          <cell r="BB173">
            <v>0</v>
          </cell>
          <cell r="BC173">
            <v>0</v>
          </cell>
          <cell r="BD173">
            <v>0</v>
          </cell>
          <cell r="BE173">
            <v>0</v>
          </cell>
          <cell r="BF173">
            <v>0</v>
          </cell>
          <cell r="BG173">
            <v>0</v>
          </cell>
          <cell r="BH173">
            <v>0</v>
          </cell>
          <cell r="BI173">
            <v>0</v>
          </cell>
          <cell r="BJ173">
            <v>0</v>
          </cell>
        </row>
        <row r="174">
          <cell r="A174" t="str">
            <v>00</v>
          </cell>
          <cell r="B174">
            <v>0</v>
          </cell>
          <cell r="C174">
            <v>0</v>
          </cell>
          <cell r="D174">
            <v>0</v>
          </cell>
          <cell r="E174">
            <v>0</v>
          </cell>
          <cell r="F174" t="e">
            <v>#VALUE!</v>
          </cell>
          <cell r="G174" t="e">
            <v>#VALUE!</v>
          </cell>
          <cell r="H174" t="str">
            <v/>
          </cell>
          <cell r="I174" t="e">
            <v>#VALUE!</v>
          </cell>
          <cell r="J174" t="e">
            <v>#VALUE!</v>
          </cell>
          <cell r="K174" t="e">
            <v>#VALUE!</v>
          </cell>
          <cell r="L174" t="e">
            <v>#VALUE!</v>
          </cell>
          <cell r="M174" t="e">
            <v>#VALUE!</v>
          </cell>
          <cell r="N174" t="e">
            <v>#N/A</v>
          </cell>
          <cell r="O174" t="str">
            <v/>
          </cell>
          <cell r="P174" t="e">
            <v>#N/A</v>
          </cell>
          <cell r="Q174" t="e">
            <v>#VALUE!</v>
          </cell>
          <cell r="R174" t="e">
            <v>#VALUE!</v>
          </cell>
          <cell r="S174">
            <v>0</v>
          </cell>
          <cell r="T174">
            <v>0</v>
          </cell>
          <cell r="U174">
            <v>0</v>
          </cell>
          <cell r="V174">
            <v>0</v>
          </cell>
          <cell r="W174">
            <v>0</v>
          </cell>
          <cell r="X174">
            <v>0</v>
          </cell>
          <cell r="Y174"/>
          <cell r="Z174">
            <v>0</v>
          </cell>
          <cell r="AA174">
            <v>0</v>
          </cell>
          <cell r="AB174">
            <v>0</v>
          </cell>
          <cell r="AC174" t="e">
            <v>#VALUE!</v>
          </cell>
          <cell r="AD174">
            <v>0</v>
          </cell>
          <cell r="AE174">
            <v>0</v>
          </cell>
          <cell r="AF174">
            <v>0</v>
          </cell>
          <cell r="AG174">
            <v>0</v>
          </cell>
          <cell r="AH174">
            <v>0</v>
          </cell>
          <cell r="AI174">
            <v>0</v>
          </cell>
          <cell r="AJ174">
            <v>0</v>
          </cell>
          <cell r="AK174">
            <v>0</v>
          </cell>
          <cell r="AL174">
            <v>0</v>
          </cell>
          <cell r="AM174">
            <v>0</v>
          </cell>
          <cell r="AN174">
            <v>0</v>
          </cell>
          <cell r="AO174" t="e">
            <v>#VALUE!</v>
          </cell>
          <cell r="AP174">
            <v>0</v>
          </cell>
          <cell r="AQ174">
            <v>0</v>
          </cell>
          <cell r="AR174">
            <v>0</v>
          </cell>
          <cell r="AS174">
            <v>0</v>
          </cell>
          <cell r="AT174">
            <v>0</v>
          </cell>
          <cell r="AU174">
            <v>0</v>
          </cell>
          <cell r="AV174">
            <v>0</v>
          </cell>
          <cell r="AW174">
            <v>0</v>
          </cell>
          <cell r="AX174">
            <v>0</v>
          </cell>
          <cell r="AY174">
            <v>0</v>
          </cell>
          <cell r="AZ174">
            <v>0</v>
          </cell>
          <cell r="BA174" t="e">
            <v>#VALUE!</v>
          </cell>
          <cell r="BB174">
            <v>0</v>
          </cell>
          <cell r="BC174">
            <v>0</v>
          </cell>
          <cell r="BD174">
            <v>0</v>
          </cell>
          <cell r="BE174">
            <v>0</v>
          </cell>
          <cell r="BF174">
            <v>0</v>
          </cell>
          <cell r="BG174">
            <v>0</v>
          </cell>
          <cell r="BH174">
            <v>0</v>
          </cell>
          <cell r="BI174">
            <v>0</v>
          </cell>
          <cell r="BJ174">
            <v>0</v>
          </cell>
        </row>
        <row r="175">
          <cell r="A175" t="str">
            <v>00</v>
          </cell>
          <cell r="B175">
            <v>0</v>
          </cell>
          <cell r="C175">
            <v>0</v>
          </cell>
          <cell r="D175">
            <v>0</v>
          </cell>
          <cell r="E175">
            <v>0</v>
          </cell>
          <cell r="F175" t="e">
            <v>#VALUE!</v>
          </cell>
          <cell r="G175" t="e">
            <v>#VALUE!</v>
          </cell>
          <cell r="H175" t="str">
            <v/>
          </cell>
          <cell r="I175" t="e">
            <v>#VALUE!</v>
          </cell>
          <cell r="J175" t="e">
            <v>#VALUE!</v>
          </cell>
          <cell r="K175" t="e">
            <v>#VALUE!</v>
          </cell>
          <cell r="L175" t="e">
            <v>#VALUE!</v>
          </cell>
          <cell r="M175" t="e">
            <v>#VALUE!</v>
          </cell>
          <cell r="N175" t="e">
            <v>#N/A</v>
          </cell>
          <cell r="O175" t="str">
            <v/>
          </cell>
          <cell r="P175" t="e">
            <v>#N/A</v>
          </cell>
          <cell r="Q175" t="e">
            <v>#VALUE!</v>
          </cell>
          <cell r="R175" t="e">
            <v>#VALUE!</v>
          </cell>
          <cell r="S175">
            <v>0</v>
          </cell>
          <cell r="T175">
            <v>0</v>
          </cell>
          <cell r="U175">
            <v>0</v>
          </cell>
          <cell r="V175">
            <v>0</v>
          </cell>
          <cell r="W175">
            <v>0</v>
          </cell>
          <cell r="X175">
            <v>0</v>
          </cell>
          <cell r="Y175"/>
          <cell r="Z175">
            <v>0</v>
          </cell>
          <cell r="AA175">
            <v>0</v>
          </cell>
          <cell r="AB175">
            <v>0</v>
          </cell>
          <cell r="AC175" t="e">
            <v>#VALUE!</v>
          </cell>
          <cell r="AD175">
            <v>0</v>
          </cell>
          <cell r="AE175">
            <v>0</v>
          </cell>
          <cell r="AF175">
            <v>0</v>
          </cell>
          <cell r="AG175">
            <v>0</v>
          </cell>
          <cell r="AH175">
            <v>0</v>
          </cell>
          <cell r="AI175">
            <v>0</v>
          </cell>
          <cell r="AJ175">
            <v>0</v>
          </cell>
          <cell r="AK175">
            <v>0</v>
          </cell>
          <cell r="AL175">
            <v>0</v>
          </cell>
          <cell r="AM175">
            <v>0</v>
          </cell>
          <cell r="AN175">
            <v>0</v>
          </cell>
          <cell r="AO175" t="e">
            <v>#VALUE!</v>
          </cell>
          <cell r="AP175">
            <v>0</v>
          </cell>
          <cell r="AQ175">
            <v>0</v>
          </cell>
          <cell r="AR175">
            <v>0</v>
          </cell>
          <cell r="AS175">
            <v>0</v>
          </cell>
          <cell r="AT175">
            <v>0</v>
          </cell>
          <cell r="AU175">
            <v>0</v>
          </cell>
          <cell r="AV175">
            <v>0</v>
          </cell>
          <cell r="AW175">
            <v>0</v>
          </cell>
          <cell r="AX175">
            <v>0</v>
          </cell>
          <cell r="AY175">
            <v>0</v>
          </cell>
          <cell r="AZ175">
            <v>0</v>
          </cell>
          <cell r="BA175" t="e">
            <v>#VALUE!</v>
          </cell>
          <cell r="BB175">
            <v>0</v>
          </cell>
          <cell r="BC175">
            <v>0</v>
          </cell>
          <cell r="BD175">
            <v>0</v>
          </cell>
          <cell r="BE175">
            <v>0</v>
          </cell>
          <cell r="BF175">
            <v>0</v>
          </cell>
          <cell r="BG175">
            <v>0</v>
          </cell>
          <cell r="BH175">
            <v>0</v>
          </cell>
          <cell r="BI175">
            <v>0</v>
          </cell>
          <cell r="BJ175">
            <v>0</v>
          </cell>
        </row>
        <row r="176">
          <cell r="A176" t="str">
            <v>00</v>
          </cell>
          <cell r="B176">
            <v>0</v>
          </cell>
          <cell r="C176">
            <v>0</v>
          </cell>
          <cell r="D176">
            <v>0</v>
          </cell>
          <cell r="E176">
            <v>0</v>
          </cell>
          <cell r="F176" t="e">
            <v>#VALUE!</v>
          </cell>
          <cell r="G176" t="e">
            <v>#VALUE!</v>
          </cell>
          <cell r="H176" t="str">
            <v/>
          </cell>
          <cell r="I176" t="e">
            <v>#VALUE!</v>
          </cell>
          <cell r="J176" t="e">
            <v>#VALUE!</v>
          </cell>
          <cell r="K176" t="e">
            <v>#VALUE!</v>
          </cell>
          <cell r="L176" t="e">
            <v>#VALUE!</v>
          </cell>
          <cell r="M176" t="e">
            <v>#VALUE!</v>
          </cell>
          <cell r="N176" t="e">
            <v>#N/A</v>
          </cell>
          <cell r="O176" t="str">
            <v/>
          </cell>
          <cell r="P176" t="e">
            <v>#N/A</v>
          </cell>
          <cell r="Q176" t="e">
            <v>#VALUE!</v>
          </cell>
          <cell r="R176" t="e">
            <v>#VALUE!</v>
          </cell>
          <cell r="S176">
            <v>0</v>
          </cell>
          <cell r="T176">
            <v>0</v>
          </cell>
          <cell r="U176">
            <v>0</v>
          </cell>
          <cell r="V176">
            <v>0</v>
          </cell>
          <cell r="W176">
            <v>0</v>
          </cell>
          <cell r="X176">
            <v>0</v>
          </cell>
          <cell r="Y176"/>
          <cell r="Z176">
            <v>0</v>
          </cell>
          <cell r="AA176">
            <v>0</v>
          </cell>
          <cell r="AB176">
            <v>0</v>
          </cell>
          <cell r="AC176" t="e">
            <v>#VALUE!</v>
          </cell>
          <cell r="AD176">
            <v>0</v>
          </cell>
          <cell r="AE176">
            <v>0</v>
          </cell>
          <cell r="AF176">
            <v>0</v>
          </cell>
          <cell r="AG176">
            <v>0</v>
          </cell>
          <cell r="AH176">
            <v>0</v>
          </cell>
          <cell r="AI176">
            <v>0</v>
          </cell>
          <cell r="AJ176">
            <v>0</v>
          </cell>
          <cell r="AK176">
            <v>0</v>
          </cell>
          <cell r="AL176">
            <v>0</v>
          </cell>
          <cell r="AM176">
            <v>0</v>
          </cell>
          <cell r="AN176">
            <v>0</v>
          </cell>
          <cell r="AO176" t="e">
            <v>#VALUE!</v>
          </cell>
          <cell r="AP176">
            <v>0</v>
          </cell>
          <cell r="AQ176">
            <v>0</v>
          </cell>
          <cell r="AR176">
            <v>0</v>
          </cell>
          <cell r="AS176">
            <v>0</v>
          </cell>
          <cell r="AT176">
            <v>0</v>
          </cell>
          <cell r="AU176">
            <v>0</v>
          </cell>
          <cell r="AV176">
            <v>0</v>
          </cell>
          <cell r="AW176">
            <v>0</v>
          </cell>
          <cell r="AX176">
            <v>0</v>
          </cell>
          <cell r="AY176">
            <v>0</v>
          </cell>
          <cell r="AZ176">
            <v>0</v>
          </cell>
          <cell r="BA176" t="e">
            <v>#VALUE!</v>
          </cell>
          <cell r="BB176">
            <v>0</v>
          </cell>
          <cell r="BC176">
            <v>0</v>
          </cell>
          <cell r="BD176">
            <v>0</v>
          </cell>
          <cell r="BE176">
            <v>0</v>
          </cell>
          <cell r="BF176">
            <v>0</v>
          </cell>
          <cell r="BG176">
            <v>0</v>
          </cell>
          <cell r="BH176">
            <v>0</v>
          </cell>
          <cell r="BI176">
            <v>0</v>
          </cell>
          <cell r="BJ176">
            <v>0</v>
          </cell>
        </row>
        <row r="177">
          <cell r="A177" t="str">
            <v>00</v>
          </cell>
          <cell r="B177">
            <v>0</v>
          </cell>
          <cell r="C177">
            <v>0</v>
          </cell>
          <cell r="D177">
            <v>0</v>
          </cell>
          <cell r="E177">
            <v>0</v>
          </cell>
          <cell r="F177" t="e">
            <v>#VALUE!</v>
          </cell>
          <cell r="G177" t="e">
            <v>#VALUE!</v>
          </cell>
          <cell r="H177" t="str">
            <v/>
          </cell>
          <cell r="I177" t="e">
            <v>#VALUE!</v>
          </cell>
          <cell r="J177" t="e">
            <v>#VALUE!</v>
          </cell>
          <cell r="K177" t="e">
            <v>#VALUE!</v>
          </cell>
          <cell r="L177" t="e">
            <v>#VALUE!</v>
          </cell>
          <cell r="M177" t="e">
            <v>#VALUE!</v>
          </cell>
          <cell r="N177" t="e">
            <v>#N/A</v>
          </cell>
          <cell r="O177" t="str">
            <v/>
          </cell>
          <cell r="P177" t="e">
            <v>#N/A</v>
          </cell>
          <cell r="Q177" t="e">
            <v>#VALUE!</v>
          </cell>
          <cell r="R177" t="e">
            <v>#VALUE!</v>
          </cell>
          <cell r="S177">
            <v>0</v>
          </cell>
          <cell r="T177">
            <v>0</v>
          </cell>
          <cell r="U177">
            <v>0</v>
          </cell>
          <cell r="V177">
            <v>0</v>
          </cell>
          <cell r="W177">
            <v>0</v>
          </cell>
          <cell r="X177">
            <v>0</v>
          </cell>
          <cell r="Y177"/>
          <cell r="Z177">
            <v>0</v>
          </cell>
          <cell r="AA177">
            <v>0</v>
          </cell>
          <cell r="AB177">
            <v>0</v>
          </cell>
          <cell r="AC177" t="e">
            <v>#VALUE!</v>
          </cell>
          <cell r="AD177">
            <v>0</v>
          </cell>
          <cell r="AE177">
            <v>0</v>
          </cell>
          <cell r="AF177">
            <v>0</v>
          </cell>
          <cell r="AG177">
            <v>0</v>
          </cell>
          <cell r="AH177">
            <v>0</v>
          </cell>
          <cell r="AI177">
            <v>0</v>
          </cell>
          <cell r="AJ177">
            <v>0</v>
          </cell>
          <cell r="AK177">
            <v>0</v>
          </cell>
          <cell r="AL177">
            <v>0</v>
          </cell>
          <cell r="AM177">
            <v>0</v>
          </cell>
          <cell r="AN177">
            <v>0</v>
          </cell>
          <cell r="AO177" t="e">
            <v>#VALUE!</v>
          </cell>
          <cell r="AP177">
            <v>0</v>
          </cell>
          <cell r="AQ177">
            <v>0</v>
          </cell>
          <cell r="AR177">
            <v>0</v>
          </cell>
          <cell r="AS177">
            <v>0</v>
          </cell>
          <cell r="AT177">
            <v>0</v>
          </cell>
          <cell r="AU177">
            <v>0</v>
          </cell>
          <cell r="AV177">
            <v>0</v>
          </cell>
          <cell r="AW177">
            <v>0</v>
          </cell>
          <cell r="AX177">
            <v>0</v>
          </cell>
          <cell r="AY177">
            <v>0</v>
          </cell>
          <cell r="AZ177">
            <v>0</v>
          </cell>
          <cell r="BA177" t="e">
            <v>#VALUE!</v>
          </cell>
          <cell r="BB177">
            <v>0</v>
          </cell>
          <cell r="BC177">
            <v>0</v>
          </cell>
          <cell r="BD177">
            <v>0</v>
          </cell>
          <cell r="BE177">
            <v>0</v>
          </cell>
          <cell r="BF177">
            <v>0</v>
          </cell>
          <cell r="BG177">
            <v>0</v>
          </cell>
          <cell r="BH177">
            <v>0</v>
          </cell>
          <cell r="BI177">
            <v>0</v>
          </cell>
          <cell r="BJ177">
            <v>0</v>
          </cell>
        </row>
        <row r="178">
          <cell r="A178" t="str">
            <v>00</v>
          </cell>
          <cell r="B178">
            <v>0</v>
          </cell>
          <cell r="C178">
            <v>0</v>
          </cell>
          <cell r="D178">
            <v>0</v>
          </cell>
          <cell r="E178">
            <v>0</v>
          </cell>
          <cell r="F178" t="e">
            <v>#VALUE!</v>
          </cell>
          <cell r="G178" t="e">
            <v>#VALUE!</v>
          </cell>
          <cell r="H178" t="str">
            <v/>
          </cell>
          <cell r="I178" t="e">
            <v>#VALUE!</v>
          </cell>
          <cell r="J178" t="e">
            <v>#VALUE!</v>
          </cell>
          <cell r="K178" t="e">
            <v>#VALUE!</v>
          </cell>
          <cell r="L178" t="e">
            <v>#VALUE!</v>
          </cell>
          <cell r="M178" t="e">
            <v>#VALUE!</v>
          </cell>
          <cell r="N178" t="e">
            <v>#N/A</v>
          </cell>
          <cell r="O178" t="str">
            <v/>
          </cell>
          <cell r="P178" t="e">
            <v>#N/A</v>
          </cell>
          <cell r="Q178" t="e">
            <v>#VALUE!</v>
          </cell>
          <cell r="R178" t="e">
            <v>#VALUE!</v>
          </cell>
          <cell r="S178">
            <v>0</v>
          </cell>
          <cell r="T178">
            <v>0</v>
          </cell>
          <cell r="U178">
            <v>0</v>
          </cell>
          <cell r="V178">
            <v>0</v>
          </cell>
          <cell r="W178">
            <v>0</v>
          </cell>
          <cell r="X178">
            <v>0</v>
          </cell>
          <cell r="Y178"/>
          <cell r="Z178">
            <v>0</v>
          </cell>
          <cell r="AA178">
            <v>0</v>
          </cell>
          <cell r="AB178">
            <v>0</v>
          </cell>
          <cell r="AC178" t="e">
            <v>#VALUE!</v>
          </cell>
          <cell r="AD178">
            <v>0</v>
          </cell>
          <cell r="AE178">
            <v>0</v>
          </cell>
          <cell r="AF178">
            <v>0</v>
          </cell>
          <cell r="AG178">
            <v>0</v>
          </cell>
          <cell r="AH178">
            <v>0</v>
          </cell>
          <cell r="AI178">
            <v>0</v>
          </cell>
          <cell r="AJ178">
            <v>0</v>
          </cell>
          <cell r="AK178">
            <v>0</v>
          </cell>
          <cell r="AL178">
            <v>0</v>
          </cell>
          <cell r="AM178">
            <v>0</v>
          </cell>
          <cell r="AN178">
            <v>0</v>
          </cell>
          <cell r="AO178" t="e">
            <v>#VALUE!</v>
          </cell>
          <cell r="AP178">
            <v>0</v>
          </cell>
          <cell r="AQ178">
            <v>0</v>
          </cell>
          <cell r="AR178">
            <v>0</v>
          </cell>
          <cell r="AS178">
            <v>0</v>
          </cell>
          <cell r="AT178">
            <v>0</v>
          </cell>
          <cell r="AU178">
            <v>0</v>
          </cell>
          <cell r="AV178">
            <v>0</v>
          </cell>
          <cell r="AW178">
            <v>0</v>
          </cell>
          <cell r="AX178">
            <v>0</v>
          </cell>
          <cell r="AY178">
            <v>0</v>
          </cell>
          <cell r="AZ178">
            <v>0</v>
          </cell>
          <cell r="BA178" t="e">
            <v>#VALUE!</v>
          </cell>
          <cell r="BB178">
            <v>0</v>
          </cell>
          <cell r="BC178">
            <v>0</v>
          </cell>
          <cell r="BD178">
            <v>0</v>
          </cell>
          <cell r="BE178">
            <v>0</v>
          </cell>
          <cell r="BF178">
            <v>0</v>
          </cell>
          <cell r="BG178">
            <v>0</v>
          </cell>
          <cell r="BH178">
            <v>0</v>
          </cell>
          <cell r="BI178">
            <v>0</v>
          </cell>
          <cell r="BJ178">
            <v>0</v>
          </cell>
        </row>
        <row r="179">
          <cell r="A179" t="str">
            <v>00</v>
          </cell>
          <cell r="B179">
            <v>0</v>
          </cell>
          <cell r="C179">
            <v>0</v>
          </cell>
          <cell r="D179">
            <v>0</v>
          </cell>
          <cell r="E179">
            <v>0</v>
          </cell>
          <cell r="F179" t="e">
            <v>#VALUE!</v>
          </cell>
          <cell r="G179" t="e">
            <v>#VALUE!</v>
          </cell>
          <cell r="H179" t="str">
            <v/>
          </cell>
          <cell r="I179" t="e">
            <v>#VALUE!</v>
          </cell>
          <cell r="J179" t="e">
            <v>#VALUE!</v>
          </cell>
          <cell r="K179" t="e">
            <v>#VALUE!</v>
          </cell>
          <cell r="L179" t="e">
            <v>#VALUE!</v>
          </cell>
          <cell r="M179" t="e">
            <v>#VALUE!</v>
          </cell>
          <cell r="N179" t="e">
            <v>#N/A</v>
          </cell>
          <cell r="O179" t="str">
            <v/>
          </cell>
          <cell r="P179" t="e">
            <v>#N/A</v>
          </cell>
          <cell r="Q179" t="e">
            <v>#VALUE!</v>
          </cell>
          <cell r="R179" t="e">
            <v>#VALUE!</v>
          </cell>
          <cell r="S179">
            <v>0</v>
          </cell>
          <cell r="T179">
            <v>0</v>
          </cell>
          <cell r="U179">
            <v>0</v>
          </cell>
          <cell r="V179">
            <v>0</v>
          </cell>
          <cell r="W179">
            <v>0</v>
          </cell>
          <cell r="X179">
            <v>0</v>
          </cell>
          <cell r="Y179"/>
          <cell r="Z179">
            <v>0</v>
          </cell>
          <cell r="AA179">
            <v>0</v>
          </cell>
          <cell r="AB179">
            <v>0</v>
          </cell>
          <cell r="AC179" t="e">
            <v>#VALUE!</v>
          </cell>
          <cell r="AD179">
            <v>0</v>
          </cell>
          <cell r="AE179">
            <v>0</v>
          </cell>
          <cell r="AF179">
            <v>0</v>
          </cell>
          <cell r="AG179">
            <v>0</v>
          </cell>
          <cell r="AH179">
            <v>0</v>
          </cell>
          <cell r="AI179">
            <v>0</v>
          </cell>
          <cell r="AJ179">
            <v>0</v>
          </cell>
          <cell r="AK179">
            <v>0</v>
          </cell>
          <cell r="AL179">
            <v>0</v>
          </cell>
          <cell r="AM179">
            <v>0</v>
          </cell>
          <cell r="AN179">
            <v>0</v>
          </cell>
          <cell r="AO179" t="e">
            <v>#VALUE!</v>
          </cell>
          <cell r="AP179">
            <v>0</v>
          </cell>
          <cell r="AQ179">
            <v>0</v>
          </cell>
          <cell r="AR179">
            <v>0</v>
          </cell>
          <cell r="AS179">
            <v>0</v>
          </cell>
          <cell r="AT179">
            <v>0</v>
          </cell>
          <cell r="AU179">
            <v>0</v>
          </cell>
          <cell r="AV179">
            <v>0</v>
          </cell>
          <cell r="AW179">
            <v>0</v>
          </cell>
          <cell r="AX179">
            <v>0</v>
          </cell>
          <cell r="AY179">
            <v>0</v>
          </cell>
          <cell r="AZ179">
            <v>0</v>
          </cell>
          <cell r="BA179" t="e">
            <v>#VALUE!</v>
          </cell>
          <cell r="BB179">
            <v>0</v>
          </cell>
          <cell r="BC179">
            <v>0</v>
          </cell>
          <cell r="BD179">
            <v>0</v>
          </cell>
          <cell r="BE179">
            <v>0</v>
          </cell>
          <cell r="BF179">
            <v>0</v>
          </cell>
          <cell r="BG179">
            <v>0</v>
          </cell>
          <cell r="BH179">
            <v>0</v>
          </cell>
          <cell r="BI179">
            <v>0</v>
          </cell>
          <cell r="BJ179">
            <v>0</v>
          </cell>
        </row>
        <row r="180">
          <cell r="A180" t="str">
            <v>00</v>
          </cell>
          <cell r="B180">
            <v>0</v>
          </cell>
          <cell r="C180">
            <v>0</v>
          </cell>
          <cell r="D180">
            <v>0</v>
          </cell>
          <cell r="E180">
            <v>0</v>
          </cell>
          <cell r="F180" t="e">
            <v>#VALUE!</v>
          </cell>
          <cell r="G180" t="e">
            <v>#VALUE!</v>
          </cell>
          <cell r="H180" t="str">
            <v/>
          </cell>
          <cell r="I180" t="e">
            <v>#VALUE!</v>
          </cell>
          <cell r="J180" t="e">
            <v>#VALUE!</v>
          </cell>
          <cell r="K180" t="e">
            <v>#VALUE!</v>
          </cell>
          <cell r="L180" t="e">
            <v>#VALUE!</v>
          </cell>
          <cell r="M180" t="e">
            <v>#VALUE!</v>
          </cell>
          <cell r="N180" t="e">
            <v>#N/A</v>
          </cell>
          <cell r="O180" t="str">
            <v/>
          </cell>
          <cell r="P180" t="e">
            <v>#N/A</v>
          </cell>
          <cell r="Q180" t="e">
            <v>#VALUE!</v>
          </cell>
          <cell r="R180" t="e">
            <v>#VALUE!</v>
          </cell>
          <cell r="S180">
            <v>0</v>
          </cell>
          <cell r="T180">
            <v>0</v>
          </cell>
          <cell r="U180">
            <v>0</v>
          </cell>
          <cell r="V180">
            <v>0</v>
          </cell>
          <cell r="W180">
            <v>0</v>
          </cell>
          <cell r="X180">
            <v>0</v>
          </cell>
          <cell r="Y180"/>
          <cell r="Z180">
            <v>0</v>
          </cell>
          <cell r="AA180">
            <v>0</v>
          </cell>
          <cell r="AB180">
            <v>0</v>
          </cell>
          <cell r="AC180" t="e">
            <v>#VALUE!</v>
          </cell>
          <cell r="AD180">
            <v>0</v>
          </cell>
          <cell r="AE180">
            <v>0</v>
          </cell>
          <cell r="AF180">
            <v>0</v>
          </cell>
          <cell r="AG180">
            <v>0</v>
          </cell>
          <cell r="AH180">
            <v>0</v>
          </cell>
          <cell r="AI180">
            <v>0</v>
          </cell>
          <cell r="AJ180">
            <v>0</v>
          </cell>
          <cell r="AK180">
            <v>0</v>
          </cell>
          <cell r="AL180">
            <v>0</v>
          </cell>
          <cell r="AM180">
            <v>0</v>
          </cell>
          <cell r="AN180">
            <v>0</v>
          </cell>
          <cell r="AO180" t="e">
            <v>#VALUE!</v>
          </cell>
          <cell r="AP180">
            <v>0</v>
          </cell>
          <cell r="AQ180">
            <v>0</v>
          </cell>
          <cell r="AR180">
            <v>0</v>
          </cell>
          <cell r="AS180">
            <v>0</v>
          </cell>
          <cell r="AT180">
            <v>0</v>
          </cell>
          <cell r="AU180">
            <v>0</v>
          </cell>
          <cell r="AV180">
            <v>0</v>
          </cell>
          <cell r="AW180">
            <v>0</v>
          </cell>
          <cell r="AX180">
            <v>0</v>
          </cell>
          <cell r="AY180">
            <v>0</v>
          </cell>
          <cell r="AZ180">
            <v>0</v>
          </cell>
          <cell r="BA180" t="e">
            <v>#VALUE!</v>
          </cell>
          <cell r="BB180">
            <v>0</v>
          </cell>
          <cell r="BC180">
            <v>0</v>
          </cell>
          <cell r="BD180">
            <v>0</v>
          </cell>
          <cell r="BE180">
            <v>0</v>
          </cell>
          <cell r="BF180">
            <v>0</v>
          </cell>
          <cell r="BG180">
            <v>0</v>
          </cell>
          <cell r="BH180">
            <v>0</v>
          </cell>
          <cell r="BI180">
            <v>0</v>
          </cell>
          <cell r="BJ180">
            <v>0</v>
          </cell>
        </row>
        <row r="181">
          <cell r="A181" t="str">
            <v>00</v>
          </cell>
          <cell r="B181">
            <v>0</v>
          </cell>
          <cell r="C181">
            <v>0</v>
          </cell>
          <cell r="D181">
            <v>0</v>
          </cell>
          <cell r="E181">
            <v>0</v>
          </cell>
          <cell r="F181" t="e">
            <v>#VALUE!</v>
          </cell>
          <cell r="G181" t="e">
            <v>#VALUE!</v>
          </cell>
          <cell r="H181" t="str">
            <v/>
          </cell>
          <cell r="I181" t="e">
            <v>#VALUE!</v>
          </cell>
          <cell r="J181" t="e">
            <v>#VALUE!</v>
          </cell>
          <cell r="K181" t="e">
            <v>#VALUE!</v>
          </cell>
          <cell r="L181" t="e">
            <v>#VALUE!</v>
          </cell>
          <cell r="M181" t="e">
            <v>#VALUE!</v>
          </cell>
          <cell r="N181" t="e">
            <v>#N/A</v>
          </cell>
          <cell r="O181" t="str">
            <v/>
          </cell>
          <cell r="P181" t="e">
            <v>#N/A</v>
          </cell>
          <cell r="Q181" t="e">
            <v>#VALUE!</v>
          </cell>
          <cell r="R181" t="e">
            <v>#VALUE!</v>
          </cell>
          <cell r="S181">
            <v>0</v>
          </cell>
          <cell r="T181">
            <v>0</v>
          </cell>
          <cell r="U181">
            <v>0</v>
          </cell>
          <cell r="V181">
            <v>0</v>
          </cell>
          <cell r="W181">
            <v>0</v>
          </cell>
          <cell r="X181">
            <v>0</v>
          </cell>
          <cell r="Y181"/>
          <cell r="Z181">
            <v>0</v>
          </cell>
          <cell r="AA181">
            <v>0</v>
          </cell>
          <cell r="AB181">
            <v>0</v>
          </cell>
          <cell r="AC181" t="e">
            <v>#VALUE!</v>
          </cell>
          <cell r="AD181">
            <v>0</v>
          </cell>
          <cell r="AE181">
            <v>0</v>
          </cell>
          <cell r="AF181">
            <v>0</v>
          </cell>
          <cell r="AG181">
            <v>0</v>
          </cell>
          <cell r="AH181">
            <v>0</v>
          </cell>
          <cell r="AI181">
            <v>0</v>
          </cell>
          <cell r="AJ181">
            <v>0</v>
          </cell>
          <cell r="AK181">
            <v>0</v>
          </cell>
          <cell r="AL181">
            <v>0</v>
          </cell>
          <cell r="AM181">
            <v>0</v>
          </cell>
          <cell r="AN181">
            <v>0</v>
          </cell>
          <cell r="AO181" t="e">
            <v>#VALUE!</v>
          </cell>
          <cell r="AP181">
            <v>0</v>
          </cell>
          <cell r="AQ181">
            <v>0</v>
          </cell>
          <cell r="AR181">
            <v>0</v>
          </cell>
          <cell r="AS181">
            <v>0</v>
          </cell>
          <cell r="AT181">
            <v>0</v>
          </cell>
          <cell r="AU181">
            <v>0</v>
          </cell>
          <cell r="AV181">
            <v>0</v>
          </cell>
          <cell r="AW181">
            <v>0</v>
          </cell>
          <cell r="AX181">
            <v>0</v>
          </cell>
          <cell r="AY181">
            <v>0</v>
          </cell>
          <cell r="AZ181">
            <v>0</v>
          </cell>
          <cell r="BA181" t="e">
            <v>#VALUE!</v>
          </cell>
          <cell r="BB181">
            <v>0</v>
          </cell>
          <cell r="BC181">
            <v>0</v>
          </cell>
          <cell r="BD181">
            <v>0</v>
          </cell>
          <cell r="BE181">
            <v>0</v>
          </cell>
          <cell r="BF181">
            <v>0</v>
          </cell>
          <cell r="BG181">
            <v>0</v>
          </cell>
          <cell r="BH181">
            <v>0</v>
          </cell>
          <cell r="BI181">
            <v>0</v>
          </cell>
          <cell r="BJ181">
            <v>0</v>
          </cell>
        </row>
        <row r="182">
          <cell r="A182" t="str">
            <v>00</v>
          </cell>
          <cell r="B182">
            <v>0</v>
          </cell>
          <cell r="C182">
            <v>0</v>
          </cell>
          <cell r="D182">
            <v>0</v>
          </cell>
          <cell r="E182">
            <v>0</v>
          </cell>
          <cell r="F182" t="e">
            <v>#VALUE!</v>
          </cell>
          <cell r="G182" t="e">
            <v>#VALUE!</v>
          </cell>
          <cell r="H182" t="str">
            <v/>
          </cell>
          <cell r="I182" t="e">
            <v>#VALUE!</v>
          </cell>
          <cell r="J182" t="e">
            <v>#VALUE!</v>
          </cell>
          <cell r="K182" t="e">
            <v>#VALUE!</v>
          </cell>
          <cell r="L182" t="e">
            <v>#VALUE!</v>
          </cell>
          <cell r="M182" t="e">
            <v>#VALUE!</v>
          </cell>
          <cell r="N182" t="e">
            <v>#N/A</v>
          </cell>
          <cell r="O182" t="str">
            <v/>
          </cell>
          <cell r="P182" t="e">
            <v>#N/A</v>
          </cell>
          <cell r="Q182" t="e">
            <v>#VALUE!</v>
          </cell>
          <cell r="R182" t="e">
            <v>#VALUE!</v>
          </cell>
          <cell r="S182">
            <v>0</v>
          </cell>
          <cell r="T182">
            <v>0</v>
          </cell>
          <cell r="U182">
            <v>0</v>
          </cell>
          <cell r="V182">
            <v>0</v>
          </cell>
          <cell r="W182">
            <v>0</v>
          </cell>
          <cell r="X182">
            <v>0</v>
          </cell>
          <cell r="Y182"/>
          <cell r="Z182">
            <v>0</v>
          </cell>
          <cell r="AA182">
            <v>0</v>
          </cell>
          <cell r="AB182">
            <v>0</v>
          </cell>
          <cell r="AC182" t="e">
            <v>#VALUE!</v>
          </cell>
          <cell r="AD182">
            <v>0</v>
          </cell>
          <cell r="AE182">
            <v>0</v>
          </cell>
          <cell r="AF182">
            <v>0</v>
          </cell>
          <cell r="AG182">
            <v>0</v>
          </cell>
          <cell r="AH182">
            <v>0</v>
          </cell>
          <cell r="AI182">
            <v>0</v>
          </cell>
          <cell r="AJ182">
            <v>0</v>
          </cell>
          <cell r="AK182">
            <v>0</v>
          </cell>
          <cell r="AL182">
            <v>0</v>
          </cell>
          <cell r="AM182">
            <v>0</v>
          </cell>
          <cell r="AN182">
            <v>0</v>
          </cell>
          <cell r="AO182" t="e">
            <v>#VALUE!</v>
          </cell>
          <cell r="AP182">
            <v>0</v>
          </cell>
          <cell r="AQ182">
            <v>0</v>
          </cell>
          <cell r="AR182">
            <v>0</v>
          </cell>
          <cell r="AS182">
            <v>0</v>
          </cell>
          <cell r="AT182">
            <v>0</v>
          </cell>
          <cell r="AU182">
            <v>0</v>
          </cell>
          <cell r="AV182">
            <v>0</v>
          </cell>
          <cell r="AW182">
            <v>0</v>
          </cell>
          <cell r="AX182">
            <v>0</v>
          </cell>
          <cell r="AY182">
            <v>0</v>
          </cell>
          <cell r="AZ182">
            <v>0</v>
          </cell>
          <cell r="BA182" t="e">
            <v>#VALUE!</v>
          </cell>
          <cell r="BB182">
            <v>0</v>
          </cell>
          <cell r="BC182">
            <v>0</v>
          </cell>
          <cell r="BD182">
            <v>0</v>
          </cell>
          <cell r="BE182">
            <v>0</v>
          </cell>
          <cell r="BF182">
            <v>0</v>
          </cell>
          <cell r="BG182">
            <v>0</v>
          </cell>
          <cell r="BH182">
            <v>0</v>
          </cell>
          <cell r="BI182">
            <v>0</v>
          </cell>
          <cell r="BJ182">
            <v>0</v>
          </cell>
        </row>
        <row r="183">
          <cell r="A183" t="str">
            <v>00</v>
          </cell>
          <cell r="B183">
            <v>0</v>
          </cell>
          <cell r="C183">
            <v>0</v>
          </cell>
          <cell r="D183">
            <v>0</v>
          </cell>
          <cell r="E183">
            <v>0</v>
          </cell>
          <cell r="F183" t="e">
            <v>#VALUE!</v>
          </cell>
          <cell r="G183" t="e">
            <v>#VALUE!</v>
          </cell>
          <cell r="H183" t="str">
            <v/>
          </cell>
          <cell r="I183" t="e">
            <v>#VALUE!</v>
          </cell>
          <cell r="J183" t="e">
            <v>#VALUE!</v>
          </cell>
          <cell r="K183" t="e">
            <v>#VALUE!</v>
          </cell>
          <cell r="L183" t="e">
            <v>#VALUE!</v>
          </cell>
          <cell r="M183" t="e">
            <v>#VALUE!</v>
          </cell>
          <cell r="N183" t="e">
            <v>#N/A</v>
          </cell>
          <cell r="O183" t="str">
            <v/>
          </cell>
          <cell r="P183" t="e">
            <v>#N/A</v>
          </cell>
          <cell r="Q183" t="e">
            <v>#VALUE!</v>
          </cell>
          <cell r="R183" t="e">
            <v>#VALUE!</v>
          </cell>
          <cell r="S183">
            <v>0</v>
          </cell>
          <cell r="T183">
            <v>0</v>
          </cell>
          <cell r="U183">
            <v>0</v>
          </cell>
          <cell r="V183">
            <v>0</v>
          </cell>
          <cell r="W183">
            <v>0</v>
          </cell>
          <cell r="X183">
            <v>0</v>
          </cell>
          <cell r="Y183"/>
          <cell r="Z183">
            <v>0</v>
          </cell>
          <cell r="AA183">
            <v>0</v>
          </cell>
          <cell r="AB183">
            <v>0</v>
          </cell>
          <cell r="AC183" t="e">
            <v>#VALUE!</v>
          </cell>
          <cell r="AD183">
            <v>0</v>
          </cell>
          <cell r="AE183">
            <v>0</v>
          </cell>
          <cell r="AF183">
            <v>0</v>
          </cell>
          <cell r="AG183">
            <v>0</v>
          </cell>
          <cell r="AH183">
            <v>0</v>
          </cell>
          <cell r="AI183">
            <v>0</v>
          </cell>
          <cell r="AJ183">
            <v>0</v>
          </cell>
          <cell r="AK183">
            <v>0</v>
          </cell>
          <cell r="AL183">
            <v>0</v>
          </cell>
          <cell r="AM183">
            <v>0</v>
          </cell>
          <cell r="AN183">
            <v>0</v>
          </cell>
          <cell r="AO183" t="e">
            <v>#VALUE!</v>
          </cell>
          <cell r="AP183">
            <v>0</v>
          </cell>
          <cell r="AQ183">
            <v>0</v>
          </cell>
          <cell r="AR183">
            <v>0</v>
          </cell>
          <cell r="AS183">
            <v>0</v>
          </cell>
          <cell r="AT183">
            <v>0</v>
          </cell>
          <cell r="AU183">
            <v>0</v>
          </cell>
          <cell r="AV183">
            <v>0</v>
          </cell>
          <cell r="AW183">
            <v>0</v>
          </cell>
          <cell r="AX183">
            <v>0</v>
          </cell>
          <cell r="AY183">
            <v>0</v>
          </cell>
          <cell r="AZ183">
            <v>0</v>
          </cell>
          <cell r="BA183" t="e">
            <v>#VALUE!</v>
          </cell>
          <cell r="BB183">
            <v>0</v>
          </cell>
          <cell r="BC183">
            <v>0</v>
          </cell>
          <cell r="BD183">
            <v>0</v>
          </cell>
          <cell r="BE183">
            <v>0</v>
          </cell>
          <cell r="BF183">
            <v>0</v>
          </cell>
          <cell r="BG183">
            <v>0</v>
          </cell>
          <cell r="BH183">
            <v>0</v>
          </cell>
          <cell r="BI183">
            <v>0</v>
          </cell>
          <cell r="BJ183">
            <v>0</v>
          </cell>
        </row>
        <row r="184">
          <cell r="A184" t="str">
            <v>00</v>
          </cell>
          <cell r="B184">
            <v>0</v>
          </cell>
          <cell r="C184">
            <v>0</v>
          </cell>
          <cell r="D184">
            <v>0</v>
          </cell>
          <cell r="E184">
            <v>0</v>
          </cell>
          <cell r="F184" t="e">
            <v>#VALUE!</v>
          </cell>
          <cell r="G184" t="e">
            <v>#VALUE!</v>
          </cell>
          <cell r="H184" t="str">
            <v/>
          </cell>
          <cell r="I184" t="e">
            <v>#VALUE!</v>
          </cell>
          <cell r="J184" t="e">
            <v>#VALUE!</v>
          </cell>
          <cell r="K184" t="e">
            <v>#VALUE!</v>
          </cell>
          <cell r="L184" t="e">
            <v>#VALUE!</v>
          </cell>
          <cell r="M184" t="e">
            <v>#VALUE!</v>
          </cell>
          <cell r="N184" t="e">
            <v>#N/A</v>
          </cell>
          <cell r="O184" t="str">
            <v/>
          </cell>
          <cell r="P184" t="e">
            <v>#N/A</v>
          </cell>
          <cell r="Q184" t="e">
            <v>#VALUE!</v>
          </cell>
          <cell r="R184" t="e">
            <v>#VALUE!</v>
          </cell>
          <cell r="S184">
            <v>0</v>
          </cell>
          <cell r="T184">
            <v>0</v>
          </cell>
          <cell r="U184">
            <v>0</v>
          </cell>
          <cell r="V184">
            <v>0</v>
          </cell>
          <cell r="W184">
            <v>0</v>
          </cell>
          <cell r="X184">
            <v>0</v>
          </cell>
          <cell r="Y184"/>
          <cell r="Z184">
            <v>0</v>
          </cell>
          <cell r="AA184">
            <v>0</v>
          </cell>
          <cell r="AB184">
            <v>0</v>
          </cell>
          <cell r="AC184" t="e">
            <v>#VALUE!</v>
          </cell>
          <cell r="AD184">
            <v>0</v>
          </cell>
          <cell r="AE184">
            <v>0</v>
          </cell>
          <cell r="AF184">
            <v>0</v>
          </cell>
          <cell r="AG184">
            <v>0</v>
          </cell>
          <cell r="AH184">
            <v>0</v>
          </cell>
          <cell r="AI184">
            <v>0</v>
          </cell>
          <cell r="AJ184">
            <v>0</v>
          </cell>
          <cell r="AK184">
            <v>0</v>
          </cell>
          <cell r="AL184">
            <v>0</v>
          </cell>
          <cell r="AM184">
            <v>0</v>
          </cell>
          <cell r="AN184">
            <v>0</v>
          </cell>
          <cell r="AO184" t="e">
            <v>#VALUE!</v>
          </cell>
          <cell r="AP184">
            <v>0</v>
          </cell>
          <cell r="AQ184">
            <v>0</v>
          </cell>
          <cell r="AR184">
            <v>0</v>
          </cell>
          <cell r="AS184">
            <v>0</v>
          </cell>
          <cell r="AT184">
            <v>0</v>
          </cell>
          <cell r="AU184">
            <v>0</v>
          </cell>
          <cell r="AV184">
            <v>0</v>
          </cell>
          <cell r="AW184">
            <v>0</v>
          </cell>
          <cell r="AX184">
            <v>0</v>
          </cell>
          <cell r="AY184">
            <v>0</v>
          </cell>
          <cell r="AZ184">
            <v>0</v>
          </cell>
          <cell r="BA184" t="e">
            <v>#VALUE!</v>
          </cell>
          <cell r="BB184">
            <v>0</v>
          </cell>
          <cell r="BC184">
            <v>0</v>
          </cell>
          <cell r="BD184">
            <v>0</v>
          </cell>
          <cell r="BE184">
            <v>0</v>
          </cell>
          <cell r="BF184">
            <v>0</v>
          </cell>
          <cell r="BG184">
            <v>0</v>
          </cell>
          <cell r="BH184">
            <v>0</v>
          </cell>
          <cell r="BI184">
            <v>0</v>
          </cell>
          <cell r="BJ184">
            <v>0</v>
          </cell>
        </row>
        <row r="185">
          <cell r="A185" t="str">
            <v>00</v>
          </cell>
          <cell r="B185">
            <v>0</v>
          </cell>
          <cell r="C185">
            <v>0</v>
          </cell>
          <cell r="D185">
            <v>0</v>
          </cell>
          <cell r="E185">
            <v>0</v>
          </cell>
          <cell r="F185" t="e">
            <v>#VALUE!</v>
          </cell>
          <cell r="G185" t="e">
            <v>#VALUE!</v>
          </cell>
          <cell r="H185" t="str">
            <v/>
          </cell>
          <cell r="I185" t="e">
            <v>#VALUE!</v>
          </cell>
          <cell r="J185" t="e">
            <v>#VALUE!</v>
          </cell>
          <cell r="K185" t="e">
            <v>#VALUE!</v>
          </cell>
          <cell r="L185" t="e">
            <v>#VALUE!</v>
          </cell>
          <cell r="M185" t="e">
            <v>#VALUE!</v>
          </cell>
          <cell r="N185" t="e">
            <v>#N/A</v>
          </cell>
          <cell r="O185" t="str">
            <v/>
          </cell>
          <cell r="P185" t="e">
            <v>#N/A</v>
          </cell>
          <cell r="Q185" t="e">
            <v>#VALUE!</v>
          </cell>
          <cell r="R185" t="e">
            <v>#VALUE!</v>
          </cell>
          <cell r="S185">
            <v>0</v>
          </cell>
          <cell r="T185">
            <v>0</v>
          </cell>
          <cell r="U185">
            <v>0</v>
          </cell>
          <cell r="V185">
            <v>0</v>
          </cell>
          <cell r="W185">
            <v>0</v>
          </cell>
          <cell r="X185">
            <v>0</v>
          </cell>
          <cell r="Y185"/>
          <cell r="Z185">
            <v>0</v>
          </cell>
          <cell r="AA185">
            <v>0</v>
          </cell>
          <cell r="AB185">
            <v>0</v>
          </cell>
          <cell r="AC185" t="e">
            <v>#VALUE!</v>
          </cell>
          <cell r="AD185">
            <v>0</v>
          </cell>
          <cell r="AE185">
            <v>0</v>
          </cell>
          <cell r="AF185">
            <v>0</v>
          </cell>
          <cell r="AG185">
            <v>0</v>
          </cell>
          <cell r="AH185">
            <v>0</v>
          </cell>
          <cell r="AI185">
            <v>0</v>
          </cell>
          <cell r="AJ185">
            <v>0</v>
          </cell>
          <cell r="AK185">
            <v>0</v>
          </cell>
          <cell r="AL185">
            <v>0</v>
          </cell>
          <cell r="AM185">
            <v>0</v>
          </cell>
          <cell r="AN185">
            <v>0</v>
          </cell>
          <cell r="AO185" t="e">
            <v>#VALUE!</v>
          </cell>
          <cell r="AP185">
            <v>0</v>
          </cell>
          <cell r="AQ185">
            <v>0</v>
          </cell>
          <cell r="AR185">
            <v>0</v>
          </cell>
          <cell r="AS185">
            <v>0</v>
          </cell>
          <cell r="AT185">
            <v>0</v>
          </cell>
          <cell r="AU185">
            <v>0</v>
          </cell>
          <cell r="AV185">
            <v>0</v>
          </cell>
          <cell r="AW185">
            <v>0</v>
          </cell>
          <cell r="AX185">
            <v>0</v>
          </cell>
          <cell r="AY185">
            <v>0</v>
          </cell>
          <cell r="AZ185">
            <v>0</v>
          </cell>
          <cell r="BA185" t="e">
            <v>#VALUE!</v>
          </cell>
          <cell r="BB185">
            <v>0</v>
          </cell>
          <cell r="BC185">
            <v>0</v>
          </cell>
          <cell r="BD185">
            <v>0</v>
          </cell>
          <cell r="BE185">
            <v>0</v>
          </cell>
          <cell r="BF185">
            <v>0</v>
          </cell>
          <cell r="BG185">
            <v>0</v>
          </cell>
          <cell r="BH185">
            <v>0</v>
          </cell>
          <cell r="BI185">
            <v>0</v>
          </cell>
          <cell r="BJ185">
            <v>0</v>
          </cell>
        </row>
        <row r="186">
          <cell r="A186" t="str">
            <v>00</v>
          </cell>
          <cell r="B186">
            <v>0</v>
          </cell>
          <cell r="C186">
            <v>0</v>
          </cell>
          <cell r="D186">
            <v>0</v>
          </cell>
          <cell r="E186">
            <v>0</v>
          </cell>
          <cell r="F186" t="e">
            <v>#VALUE!</v>
          </cell>
          <cell r="G186" t="e">
            <v>#VALUE!</v>
          </cell>
          <cell r="H186" t="str">
            <v/>
          </cell>
          <cell r="I186" t="e">
            <v>#VALUE!</v>
          </cell>
          <cell r="J186" t="e">
            <v>#VALUE!</v>
          </cell>
          <cell r="K186" t="e">
            <v>#VALUE!</v>
          </cell>
          <cell r="L186" t="e">
            <v>#VALUE!</v>
          </cell>
          <cell r="M186" t="e">
            <v>#VALUE!</v>
          </cell>
          <cell r="N186" t="e">
            <v>#N/A</v>
          </cell>
          <cell r="O186" t="str">
            <v/>
          </cell>
          <cell r="P186" t="e">
            <v>#N/A</v>
          </cell>
          <cell r="Q186" t="e">
            <v>#VALUE!</v>
          </cell>
          <cell r="R186" t="e">
            <v>#VALUE!</v>
          </cell>
          <cell r="S186">
            <v>0</v>
          </cell>
          <cell r="T186">
            <v>0</v>
          </cell>
          <cell r="U186">
            <v>0</v>
          </cell>
          <cell r="V186">
            <v>0</v>
          </cell>
          <cell r="W186">
            <v>0</v>
          </cell>
          <cell r="X186">
            <v>0</v>
          </cell>
          <cell r="Y186"/>
          <cell r="Z186">
            <v>0</v>
          </cell>
          <cell r="AA186">
            <v>0</v>
          </cell>
          <cell r="AB186">
            <v>0</v>
          </cell>
          <cell r="AC186" t="e">
            <v>#VALUE!</v>
          </cell>
          <cell r="AD186">
            <v>0</v>
          </cell>
          <cell r="AE186">
            <v>0</v>
          </cell>
          <cell r="AF186">
            <v>0</v>
          </cell>
          <cell r="AG186">
            <v>0</v>
          </cell>
          <cell r="AH186">
            <v>0</v>
          </cell>
          <cell r="AI186">
            <v>0</v>
          </cell>
          <cell r="AJ186">
            <v>0</v>
          </cell>
          <cell r="AK186">
            <v>0</v>
          </cell>
          <cell r="AL186">
            <v>0</v>
          </cell>
          <cell r="AM186">
            <v>0</v>
          </cell>
          <cell r="AN186">
            <v>0</v>
          </cell>
          <cell r="AO186" t="e">
            <v>#VALUE!</v>
          </cell>
          <cell r="AP186">
            <v>0</v>
          </cell>
          <cell r="AQ186">
            <v>0</v>
          </cell>
          <cell r="AR186">
            <v>0</v>
          </cell>
          <cell r="AS186">
            <v>0</v>
          </cell>
          <cell r="AT186">
            <v>0</v>
          </cell>
          <cell r="AU186">
            <v>0</v>
          </cell>
          <cell r="AV186">
            <v>0</v>
          </cell>
          <cell r="AW186">
            <v>0</v>
          </cell>
          <cell r="AX186">
            <v>0</v>
          </cell>
          <cell r="AY186">
            <v>0</v>
          </cell>
          <cell r="AZ186">
            <v>0</v>
          </cell>
          <cell r="BA186" t="e">
            <v>#VALUE!</v>
          </cell>
          <cell r="BB186">
            <v>0</v>
          </cell>
          <cell r="BC186">
            <v>0</v>
          </cell>
          <cell r="BD186">
            <v>0</v>
          </cell>
          <cell r="BE186">
            <v>0</v>
          </cell>
          <cell r="BF186">
            <v>0</v>
          </cell>
          <cell r="BG186">
            <v>0</v>
          </cell>
          <cell r="BH186">
            <v>0</v>
          </cell>
          <cell r="BI186">
            <v>0</v>
          </cell>
          <cell r="BJ186">
            <v>0</v>
          </cell>
        </row>
        <row r="187">
          <cell r="A187" t="str">
            <v>00</v>
          </cell>
          <cell r="B187">
            <v>0</v>
          </cell>
          <cell r="C187">
            <v>0</v>
          </cell>
          <cell r="D187">
            <v>0</v>
          </cell>
          <cell r="E187">
            <v>0</v>
          </cell>
          <cell r="F187" t="e">
            <v>#VALUE!</v>
          </cell>
          <cell r="G187" t="e">
            <v>#VALUE!</v>
          </cell>
          <cell r="H187" t="str">
            <v/>
          </cell>
          <cell r="I187" t="e">
            <v>#VALUE!</v>
          </cell>
          <cell r="J187" t="e">
            <v>#VALUE!</v>
          </cell>
          <cell r="K187" t="e">
            <v>#VALUE!</v>
          </cell>
          <cell r="L187" t="e">
            <v>#VALUE!</v>
          </cell>
          <cell r="M187" t="e">
            <v>#VALUE!</v>
          </cell>
          <cell r="N187" t="e">
            <v>#N/A</v>
          </cell>
          <cell r="O187" t="str">
            <v/>
          </cell>
          <cell r="P187" t="e">
            <v>#N/A</v>
          </cell>
          <cell r="Q187" t="e">
            <v>#VALUE!</v>
          </cell>
          <cell r="R187" t="e">
            <v>#VALUE!</v>
          </cell>
          <cell r="S187">
            <v>0</v>
          </cell>
          <cell r="T187">
            <v>0</v>
          </cell>
          <cell r="U187">
            <v>0</v>
          </cell>
          <cell r="V187">
            <v>0</v>
          </cell>
          <cell r="W187">
            <v>0</v>
          </cell>
          <cell r="X187">
            <v>0</v>
          </cell>
          <cell r="Y187"/>
          <cell r="Z187">
            <v>0</v>
          </cell>
          <cell r="AA187">
            <v>0</v>
          </cell>
          <cell r="AB187">
            <v>0</v>
          </cell>
          <cell r="AC187" t="e">
            <v>#VALUE!</v>
          </cell>
          <cell r="AD187">
            <v>0</v>
          </cell>
          <cell r="AE187">
            <v>0</v>
          </cell>
          <cell r="AF187">
            <v>0</v>
          </cell>
          <cell r="AG187">
            <v>0</v>
          </cell>
          <cell r="AH187">
            <v>0</v>
          </cell>
          <cell r="AI187">
            <v>0</v>
          </cell>
          <cell r="AJ187">
            <v>0</v>
          </cell>
          <cell r="AK187">
            <v>0</v>
          </cell>
          <cell r="AL187">
            <v>0</v>
          </cell>
          <cell r="AM187">
            <v>0</v>
          </cell>
          <cell r="AN187">
            <v>0</v>
          </cell>
          <cell r="AO187" t="e">
            <v>#VALUE!</v>
          </cell>
          <cell r="AP187">
            <v>0</v>
          </cell>
          <cell r="AQ187">
            <v>0</v>
          </cell>
          <cell r="AR187">
            <v>0</v>
          </cell>
          <cell r="AS187">
            <v>0</v>
          </cell>
          <cell r="AT187">
            <v>0</v>
          </cell>
          <cell r="AU187">
            <v>0</v>
          </cell>
          <cell r="AV187">
            <v>0</v>
          </cell>
          <cell r="AW187">
            <v>0</v>
          </cell>
          <cell r="AX187">
            <v>0</v>
          </cell>
          <cell r="AY187">
            <v>0</v>
          </cell>
          <cell r="AZ187">
            <v>0</v>
          </cell>
          <cell r="BA187" t="e">
            <v>#VALUE!</v>
          </cell>
          <cell r="BB187">
            <v>0</v>
          </cell>
          <cell r="BC187">
            <v>0</v>
          </cell>
          <cell r="BD187">
            <v>0</v>
          </cell>
          <cell r="BE187">
            <v>0</v>
          </cell>
          <cell r="BF187">
            <v>0</v>
          </cell>
          <cell r="BG187">
            <v>0</v>
          </cell>
          <cell r="BH187">
            <v>0</v>
          </cell>
          <cell r="BI187">
            <v>0</v>
          </cell>
          <cell r="BJ187">
            <v>0</v>
          </cell>
        </row>
        <row r="188">
          <cell r="A188" t="str">
            <v>00</v>
          </cell>
          <cell r="B188">
            <v>0</v>
          </cell>
          <cell r="C188">
            <v>0</v>
          </cell>
          <cell r="D188">
            <v>0</v>
          </cell>
          <cell r="E188">
            <v>0</v>
          </cell>
          <cell r="F188" t="e">
            <v>#VALUE!</v>
          </cell>
          <cell r="G188" t="e">
            <v>#VALUE!</v>
          </cell>
          <cell r="H188" t="str">
            <v/>
          </cell>
          <cell r="I188" t="e">
            <v>#VALUE!</v>
          </cell>
          <cell r="J188" t="e">
            <v>#VALUE!</v>
          </cell>
          <cell r="K188" t="e">
            <v>#VALUE!</v>
          </cell>
          <cell r="L188" t="e">
            <v>#VALUE!</v>
          </cell>
          <cell r="M188" t="e">
            <v>#VALUE!</v>
          </cell>
          <cell r="N188" t="e">
            <v>#N/A</v>
          </cell>
          <cell r="O188" t="str">
            <v/>
          </cell>
          <cell r="P188" t="e">
            <v>#N/A</v>
          </cell>
          <cell r="Q188" t="e">
            <v>#VALUE!</v>
          </cell>
          <cell r="R188" t="e">
            <v>#VALUE!</v>
          </cell>
          <cell r="S188">
            <v>0</v>
          </cell>
          <cell r="T188">
            <v>0</v>
          </cell>
          <cell r="U188">
            <v>0</v>
          </cell>
          <cell r="V188">
            <v>0</v>
          </cell>
          <cell r="W188">
            <v>0</v>
          </cell>
          <cell r="X188">
            <v>0</v>
          </cell>
          <cell r="Y188"/>
          <cell r="Z188">
            <v>0</v>
          </cell>
          <cell r="AA188">
            <v>0</v>
          </cell>
          <cell r="AB188">
            <v>0</v>
          </cell>
          <cell r="AC188" t="e">
            <v>#VALUE!</v>
          </cell>
          <cell r="AD188">
            <v>0</v>
          </cell>
          <cell r="AE188">
            <v>0</v>
          </cell>
          <cell r="AF188">
            <v>0</v>
          </cell>
          <cell r="AG188">
            <v>0</v>
          </cell>
          <cell r="AH188">
            <v>0</v>
          </cell>
          <cell r="AI188">
            <v>0</v>
          </cell>
          <cell r="AJ188">
            <v>0</v>
          </cell>
          <cell r="AK188">
            <v>0</v>
          </cell>
          <cell r="AL188">
            <v>0</v>
          </cell>
          <cell r="AM188">
            <v>0</v>
          </cell>
          <cell r="AN188">
            <v>0</v>
          </cell>
          <cell r="AO188" t="e">
            <v>#VALUE!</v>
          </cell>
          <cell r="AP188">
            <v>0</v>
          </cell>
          <cell r="AQ188">
            <v>0</v>
          </cell>
          <cell r="AR188">
            <v>0</v>
          </cell>
          <cell r="AS188">
            <v>0</v>
          </cell>
          <cell r="AT188">
            <v>0</v>
          </cell>
          <cell r="AU188">
            <v>0</v>
          </cell>
          <cell r="AV188">
            <v>0</v>
          </cell>
          <cell r="AW188">
            <v>0</v>
          </cell>
          <cell r="AX188">
            <v>0</v>
          </cell>
          <cell r="AY188">
            <v>0</v>
          </cell>
          <cell r="AZ188">
            <v>0</v>
          </cell>
          <cell r="BA188" t="e">
            <v>#VALUE!</v>
          </cell>
          <cell r="BB188">
            <v>0</v>
          </cell>
          <cell r="BC188">
            <v>0</v>
          </cell>
          <cell r="BD188">
            <v>0</v>
          </cell>
          <cell r="BE188">
            <v>0</v>
          </cell>
          <cell r="BF188">
            <v>0</v>
          </cell>
          <cell r="BG188">
            <v>0</v>
          </cell>
          <cell r="BH188">
            <v>0</v>
          </cell>
          <cell r="BI188">
            <v>0</v>
          </cell>
          <cell r="BJ188">
            <v>0</v>
          </cell>
        </row>
        <row r="189">
          <cell r="A189" t="str">
            <v>00</v>
          </cell>
          <cell r="B189">
            <v>0</v>
          </cell>
          <cell r="C189">
            <v>0</v>
          </cell>
          <cell r="D189">
            <v>0</v>
          </cell>
          <cell r="E189">
            <v>0</v>
          </cell>
          <cell r="F189" t="e">
            <v>#VALUE!</v>
          </cell>
          <cell r="G189" t="e">
            <v>#VALUE!</v>
          </cell>
          <cell r="H189" t="str">
            <v/>
          </cell>
          <cell r="I189" t="e">
            <v>#VALUE!</v>
          </cell>
          <cell r="J189" t="e">
            <v>#VALUE!</v>
          </cell>
          <cell r="K189" t="e">
            <v>#VALUE!</v>
          </cell>
          <cell r="L189" t="e">
            <v>#VALUE!</v>
          </cell>
          <cell r="M189" t="e">
            <v>#VALUE!</v>
          </cell>
          <cell r="N189" t="e">
            <v>#N/A</v>
          </cell>
          <cell r="O189" t="str">
            <v/>
          </cell>
          <cell r="P189" t="e">
            <v>#N/A</v>
          </cell>
          <cell r="Q189" t="e">
            <v>#VALUE!</v>
          </cell>
          <cell r="R189" t="e">
            <v>#VALUE!</v>
          </cell>
          <cell r="S189">
            <v>0</v>
          </cell>
          <cell r="T189">
            <v>0</v>
          </cell>
          <cell r="U189">
            <v>0</v>
          </cell>
          <cell r="V189">
            <v>0</v>
          </cell>
          <cell r="W189">
            <v>0</v>
          </cell>
          <cell r="X189">
            <v>0</v>
          </cell>
          <cell r="Y189"/>
          <cell r="Z189">
            <v>0</v>
          </cell>
          <cell r="AA189">
            <v>0</v>
          </cell>
          <cell r="AB189">
            <v>0</v>
          </cell>
          <cell r="AC189" t="e">
            <v>#VALUE!</v>
          </cell>
          <cell r="AD189">
            <v>0</v>
          </cell>
          <cell r="AE189">
            <v>0</v>
          </cell>
          <cell r="AF189">
            <v>0</v>
          </cell>
          <cell r="AG189">
            <v>0</v>
          </cell>
          <cell r="AH189">
            <v>0</v>
          </cell>
          <cell r="AI189">
            <v>0</v>
          </cell>
          <cell r="AJ189">
            <v>0</v>
          </cell>
          <cell r="AK189">
            <v>0</v>
          </cell>
          <cell r="AL189">
            <v>0</v>
          </cell>
          <cell r="AM189">
            <v>0</v>
          </cell>
          <cell r="AN189">
            <v>0</v>
          </cell>
          <cell r="AO189" t="e">
            <v>#VALUE!</v>
          </cell>
          <cell r="AP189">
            <v>0</v>
          </cell>
          <cell r="AQ189">
            <v>0</v>
          </cell>
          <cell r="AR189">
            <v>0</v>
          </cell>
          <cell r="AS189">
            <v>0</v>
          </cell>
          <cell r="AT189">
            <v>0</v>
          </cell>
          <cell r="AU189">
            <v>0</v>
          </cell>
          <cell r="AV189">
            <v>0</v>
          </cell>
          <cell r="AW189">
            <v>0</v>
          </cell>
          <cell r="AX189">
            <v>0</v>
          </cell>
          <cell r="AY189">
            <v>0</v>
          </cell>
          <cell r="AZ189">
            <v>0</v>
          </cell>
          <cell r="BA189" t="e">
            <v>#VALUE!</v>
          </cell>
          <cell r="BB189">
            <v>0</v>
          </cell>
          <cell r="BC189">
            <v>0</v>
          </cell>
          <cell r="BD189">
            <v>0</v>
          </cell>
          <cell r="BE189">
            <v>0</v>
          </cell>
          <cell r="BF189">
            <v>0</v>
          </cell>
          <cell r="BG189">
            <v>0</v>
          </cell>
          <cell r="BH189">
            <v>0</v>
          </cell>
          <cell r="BI189">
            <v>0</v>
          </cell>
          <cell r="BJ189">
            <v>0</v>
          </cell>
        </row>
        <row r="190">
          <cell r="A190" t="str">
            <v>00</v>
          </cell>
          <cell r="B190">
            <v>0</v>
          </cell>
          <cell r="C190">
            <v>0</v>
          </cell>
          <cell r="D190">
            <v>0</v>
          </cell>
          <cell r="E190">
            <v>0</v>
          </cell>
          <cell r="F190" t="e">
            <v>#VALUE!</v>
          </cell>
          <cell r="G190" t="e">
            <v>#VALUE!</v>
          </cell>
          <cell r="H190" t="str">
            <v/>
          </cell>
          <cell r="I190" t="e">
            <v>#VALUE!</v>
          </cell>
          <cell r="J190" t="e">
            <v>#VALUE!</v>
          </cell>
          <cell r="K190" t="e">
            <v>#VALUE!</v>
          </cell>
          <cell r="L190" t="e">
            <v>#VALUE!</v>
          </cell>
          <cell r="M190" t="e">
            <v>#VALUE!</v>
          </cell>
          <cell r="N190" t="e">
            <v>#N/A</v>
          </cell>
          <cell r="O190" t="str">
            <v/>
          </cell>
          <cell r="P190" t="e">
            <v>#N/A</v>
          </cell>
          <cell r="Q190" t="e">
            <v>#VALUE!</v>
          </cell>
          <cell r="R190" t="e">
            <v>#VALUE!</v>
          </cell>
          <cell r="S190">
            <v>0</v>
          </cell>
          <cell r="T190">
            <v>0</v>
          </cell>
          <cell r="U190">
            <v>0</v>
          </cell>
          <cell r="V190">
            <v>0</v>
          </cell>
          <cell r="W190">
            <v>0</v>
          </cell>
          <cell r="X190">
            <v>0</v>
          </cell>
          <cell r="Y190"/>
          <cell r="Z190">
            <v>0</v>
          </cell>
          <cell r="AA190">
            <v>0</v>
          </cell>
          <cell r="AB190">
            <v>0</v>
          </cell>
          <cell r="AC190" t="e">
            <v>#VALUE!</v>
          </cell>
          <cell r="AD190">
            <v>0</v>
          </cell>
          <cell r="AE190">
            <v>0</v>
          </cell>
          <cell r="AF190">
            <v>0</v>
          </cell>
          <cell r="AG190">
            <v>0</v>
          </cell>
          <cell r="AH190">
            <v>0</v>
          </cell>
          <cell r="AI190">
            <v>0</v>
          </cell>
          <cell r="AJ190">
            <v>0</v>
          </cell>
          <cell r="AK190">
            <v>0</v>
          </cell>
          <cell r="AL190">
            <v>0</v>
          </cell>
          <cell r="AM190">
            <v>0</v>
          </cell>
          <cell r="AN190">
            <v>0</v>
          </cell>
          <cell r="AO190" t="e">
            <v>#VALUE!</v>
          </cell>
          <cell r="AP190">
            <v>0</v>
          </cell>
          <cell r="AQ190">
            <v>0</v>
          </cell>
          <cell r="AR190">
            <v>0</v>
          </cell>
          <cell r="AS190">
            <v>0</v>
          </cell>
          <cell r="AT190">
            <v>0</v>
          </cell>
          <cell r="AU190">
            <v>0</v>
          </cell>
          <cell r="AV190">
            <v>0</v>
          </cell>
          <cell r="AW190">
            <v>0</v>
          </cell>
          <cell r="AX190">
            <v>0</v>
          </cell>
          <cell r="AY190">
            <v>0</v>
          </cell>
          <cell r="AZ190">
            <v>0</v>
          </cell>
          <cell r="BA190" t="e">
            <v>#VALUE!</v>
          </cell>
          <cell r="BB190">
            <v>0</v>
          </cell>
          <cell r="BC190">
            <v>0</v>
          </cell>
          <cell r="BD190">
            <v>0</v>
          </cell>
          <cell r="BE190">
            <v>0</v>
          </cell>
          <cell r="BF190">
            <v>0</v>
          </cell>
          <cell r="BG190">
            <v>0</v>
          </cell>
          <cell r="BH190">
            <v>0</v>
          </cell>
          <cell r="BI190">
            <v>0</v>
          </cell>
          <cell r="BJ190">
            <v>0</v>
          </cell>
        </row>
        <row r="191">
          <cell r="A191" t="str">
            <v>00</v>
          </cell>
          <cell r="B191">
            <v>0</v>
          </cell>
          <cell r="C191">
            <v>0</v>
          </cell>
          <cell r="D191">
            <v>0</v>
          </cell>
          <cell r="E191">
            <v>0</v>
          </cell>
          <cell r="F191" t="e">
            <v>#VALUE!</v>
          </cell>
          <cell r="G191" t="e">
            <v>#VALUE!</v>
          </cell>
          <cell r="H191" t="str">
            <v/>
          </cell>
          <cell r="I191" t="e">
            <v>#VALUE!</v>
          </cell>
          <cell r="J191" t="e">
            <v>#VALUE!</v>
          </cell>
          <cell r="K191" t="e">
            <v>#VALUE!</v>
          </cell>
          <cell r="L191" t="e">
            <v>#VALUE!</v>
          </cell>
          <cell r="M191" t="e">
            <v>#VALUE!</v>
          </cell>
          <cell r="N191" t="e">
            <v>#N/A</v>
          </cell>
          <cell r="O191" t="str">
            <v/>
          </cell>
          <cell r="P191" t="e">
            <v>#N/A</v>
          </cell>
          <cell r="Q191" t="e">
            <v>#VALUE!</v>
          </cell>
          <cell r="R191" t="e">
            <v>#VALUE!</v>
          </cell>
          <cell r="S191">
            <v>0</v>
          </cell>
          <cell r="T191">
            <v>0</v>
          </cell>
          <cell r="U191">
            <v>0</v>
          </cell>
          <cell r="V191">
            <v>0</v>
          </cell>
          <cell r="W191">
            <v>0</v>
          </cell>
          <cell r="X191">
            <v>0</v>
          </cell>
          <cell r="Y191"/>
          <cell r="Z191">
            <v>0</v>
          </cell>
          <cell r="AA191">
            <v>0</v>
          </cell>
          <cell r="AB191">
            <v>0</v>
          </cell>
          <cell r="AC191" t="e">
            <v>#VALUE!</v>
          </cell>
          <cell r="AD191">
            <v>0</v>
          </cell>
          <cell r="AE191">
            <v>0</v>
          </cell>
          <cell r="AF191">
            <v>0</v>
          </cell>
          <cell r="AG191">
            <v>0</v>
          </cell>
          <cell r="AH191">
            <v>0</v>
          </cell>
          <cell r="AI191">
            <v>0</v>
          </cell>
          <cell r="AJ191">
            <v>0</v>
          </cell>
          <cell r="AK191">
            <v>0</v>
          </cell>
          <cell r="AL191">
            <v>0</v>
          </cell>
          <cell r="AM191">
            <v>0</v>
          </cell>
          <cell r="AN191">
            <v>0</v>
          </cell>
          <cell r="AO191" t="e">
            <v>#VALUE!</v>
          </cell>
          <cell r="AP191">
            <v>0</v>
          </cell>
          <cell r="AQ191">
            <v>0</v>
          </cell>
          <cell r="AR191">
            <v>0</v>
          </cell>
          <cell r="AS191">
            <v>0</v>
          </cell>
          <cell r="AT191">
            <v>0</v>
          </cell>
          <cell r="AU191">
            <v>0</v>
          </cell>
          <cell r="AV191">
            <v>0</v>
          </cell>
          <cell r="AW191">
            <v>0</v>
          </cell>
          <cell r="AX191">
            <v>0</v>
          </cell>
          <cell r="AY191">
            <v>0</v>
          </cell>
          <cell r="AZ191">
            <v>0</v>
          </cell>
          <cell r="BA191" t="e">
            <v>#VALUE!</v>
          </cell>
          <cell r="BB191">
            <v>0</v>
          </cell>
          <cell r="BC191">
            <v>0</v>
          </cell>
          <cell r="BD191">
            <v>0</v>
          </cell>
          <cell r="BE191">
            <v>0</v>
          </cell>
          <cell r="BF191">
            <v>0</v>
          </cell>
          <cell r="BG191">
            <v>0</v>
          </cell>
          <cell r="BH191">
            <v>0</v>
          </cell>
          <cell r="BI191">
            <v>0</v>
          </cell>
          <cell r="BJ191">
            <v>0</v>
          </cell>
        </row>
        <row r="192">
          <cell r="A192" t="str">
            <v>00</v>
          </cell>
          <cell r="B192">
            <v>0</v>
          </cell>
          <cell r="C192">
            <v>0</v>
          </cell>
          <cell r="D192">
            <v>0</v>
          </cell>
          <cell r="E192">
            <v>0</v>
          </cell>
          <cell r="F192" t="e">
            <v>#VALUE!</v>
          </cell>
          <cell r="G192" t="e">
            <v>#VALUE!</v>
          </cell>
          <cell r="H192" t="str">
            <v/>
          </cell>
          <cell r="I192" t="e">
            <v>#VALUE!</v>
          </cell>
          <cell r="J192" t="e">
            <v>#VALUE!</v>
          </cell>
          <cell r="K192" t="e">
            <v>#VALUE!</v>
          </cell>
          <cell r="L192" t="e">
            <v>#VALUE!</v>
          </cell>
          <cell r="M192" t="e">
            <v>#VALUE!</v>
          </cell>
          <cell r="N192" t="e">
            <v>#N/A</v>
          </cell>
          <cell r="O192" t="str">
            <v/>
          </cell>
          <cell r="P192" t="e">
            <v>#N/A</v>
          </cell>
          <cell r="Q192" t="e">
            <v>#VALUE!</v>
          </cell>
          <cell r="R192" t="e">
            <v>#VALUE!</v>
          </cell>
          <cell r="S192">
            <v>0</v>
          </cell>
          <cell r="T192">
            <v>0</v>
          </cell>
          <cell r="U192">
            <v>0</v>
          </cell>
          <cell r="V192">
            <v>0</v>
          </cell>
          <cell r="W192">
            <v>0</v>
          </cell>
          <cell r="X192">
            <v>0</v>
          </cell>
          <cell r="Y192"/>
          <cell r="Z192">
            <v>0</v>
          </cell>
          <cell r="AA192">
            <v>0</v>
          </cell>
          <cell r="AB192">
            <v>0</v>
          </cell>
          <cell r="AC192" t="e">
            <v>#VALUE!</v>
          </cell>
          <cell r="AD192">
            <v>0</v>
          </cell>
          <cell r="AE192">
            <v>0</v>
          </cell>
          <cell r="AF192">
            <v>0</v>
          </cell>
          <cell r="AG192">
            <v>0</v>
          </cell>
          <cell r="AH192">
            <v>0</v>
          </cell>
          <cell r="AI192">
            <v>0</v>
          </cell>
          <cell r="AJ192">
            <v>0</v>
          </cell>
          <cell r="AK192">
            <v>0</v>
          </cell>
          <cell r="AL192">
            <v>0</v>
          </cell>
          <cell r="AM192">
            <v>0</v>
          </cell>
          <cell r="AN192">
            <v>0</v>
          </cell>
          <cell r="AO192" t="e">
            <v>#VALUE!</v>
          </cell>
          <cell r="AP192">
            <v>0</v>
          </cell>
          <cell r="AQ192">
            <v>0</v>
          </cell>
          <cell r="AR192">
            <v>0</v>
          </cell>
          <cell r="AS192">
            <v>0</v>
          </cell>
          <cell r="AT192">
            <v>0</v>
          </cell>
          <cell r="AU192">
            <v>0</v>
          </cell>
          <cell r="AV192">
            <v>0</v>
          </cell>
          <cell r="AW192">
            <v>0</v>
          </cell>
          <cell r="AX192">
            <v>0</v>
          </cell>
          <cell r="AY192">
            <v>0</v>
          </cell>
          <cell r="AZ192">
            <v>0</v>
          </cell>
          <cell r="BA192" t="e">
            <v>#VALUE!</v>
          </cell>
          <cell r="BB192">
            <v>0</v>
          </cell>
          <cell r="BC192">
            <v>0</v>
          </cell>
          <cell r="BD192">
            <v>0</v>
          </cell>
          <cell r="BE192">
            <v>0</v>
          </cell>
          <cell r="BF192">
            <v>0</v>
          </cell>
          <cell r="BG192">
            <v>0</v>
          </cell>
          <cell r="BH192">
            <v>0</v>
          </cell>
          <cell r="BI192">
            <v>0</v>
          </cell>
          <cell r="BJ192">
            <v>0</v>
          </cell>
        </row>
        <row r="193">
          <cell r="A193" t="str">
            <v>00</v>
          </cell>
          <cell r="B193">
            <v>0</v>
          </cell>
          <cell r="C193">
            <v>0</v>
          </cell>
          <cell r="D193">
            <v>0</v>
          </cell>
          <cell r="E193">
            <v>0</v>
          </cell>
          <cell r="F193" t="e">
            <v>#VALUE!</v>
          </cell>
          <cell r="G193" t="e">
            <v>#VALUE!</v>
          </cell>
          <cell r="H193" t="str">
            <v/>
          </cell>
          <cell r="I193" t="e">
            <v>#VALUE!</v>
          </cell>
          <cell r="J193" t="e">
            <v>#VALUE!</v>
          </cell>
          <cell r="K193" t="e">
            <v>#VALUE!</v>
          </cell>
          <cell r="L193" t="e">
            <v>#VALUE!</v>
          </cell>
          <cell r="M193" t="e">
            <v>#VALUE!</v>
          </cell>
          <cell r="N193" t="e">
            <v>#N/A</v>
          </cell>
          <cell r="O193" t="str">
            <v/>
          </cell>
          <cell r="P193" t="e">
            <v>#N/A</v>
          </cell>
          <cell r="Q193" t="e">
            <v>#VALUE!</v>
          </cell>
          <cell r="R193" t="e">
            <v>#VALUE!</v>
          </cell>
          <cell r="S193">
            <v>0</v>
          </cell>
          <cell r="T193">
            <v>0</v>
          </cell>
          <cell r="U193">
            <v>0</v>
          </cell>
          <cell r="V193">
            <v>0</v>
          </cell>
          <cell r="W193">
            <v>0</v>
          </cell>
          <cell r="X193">
            <v>0</v>
          </cell>
          <cell r="Y193"/>
          <cell r="Z193">
            <v>0</v>
          </cell>
          <cell r="AA193">
            <v>0</v>
          </cell>
          <cell r="AB193">
            <v>0</v>
          </cell>
          <cell r="AC193" t="e">
            <v>#VALUE!</v>
          </cell>
          <cell r="AD193">
            <v>0</v>
          </cell>
          <cell r="AE193">
            <v>0</v>
          </cell>
          <cell r="AF193">
            <v>0</v>
          </cell>
          <cell r="AG193">
            <v>0</v>
          </cell>
          <cell r="AH193">
            <v>0</v>
          </cell>
          <cell r="AI193">
            <v>0</v>
          </cell>
          <cell r="AJ193">
            <v>0</v>
          </cell>
          <cell r="AK193">
            <v>0</v>
          </cell>
          <cell r="AL193">
            <v>0</v>
          </cell>
          <cell r="AM193">
            <v>0</v>
          </cell>
          <cell r="AN193">
            <v>0</v>
          </cell>
          <cell r="AO193" t="e">
            <v>#VALUE!</v>
          </cell>
          <cell r="AP193">
            <v>0</v>
          </cell>
          <cell r="AQ193">
            <v>0</v>
          </cell>
          <cell r="AR193">
            <v>0</v>
          </cell>
          <cell r="AS193">
            <v>0</v>
          </cell>
          <cell r="AT193">
            <v>0</v>
          </cell>
          <cell r="AU193">
            <v>0</v>
          </cell>
          <cell r="AV193">
            <v>0</v>
          </cell>
          <cell r="AW193">
            <v>0</v>
          </cell>
          <cell r="AX193">
            <v>0</v>
          </cell>
          <cell r="AY193">
            <v>0</v>
          </cell>
          <cell r="AZ193">
            <v>0</v>
          </cell>
          <cell r="BA193" t="e">
            <v>#VALUE!</v>
          </cell>
          <cell r="BB193">
            <v>0</v>
          </cell>
          <cell r="BC193">
            <v>0</v>
          </cell>
          <cell r="BD193">
            <v>0</v>
          </cell>
          <cell r="BE193">
            <v>0</v>
          </cell>
          <cell r="BF193">
            <v>0</v>
          </cell>
          <cell r="BG193">
            <v>0</v>
          </cell>
          <cell r="BH193">
            <v>0</v>
          </cell>
          <cell r="BI193">
            <v>0</v>
          </cell>
          <cell r="BJ193">
            <v>0</v>
          </cell>
        </row>
        <row r="194">
          <cell r="A194" t="str">
            <v>00</v>
          </cell>
          <cell r="B194">
            <v>0</v>
          </cell>
          <cell r="C194">
            <v>0</v>
          </cell>
          <cell r="D194">
            <v>0</v>
          </cell>
          <cell r="E194">
            <v>0</v>
          </cell>
          <cell r="F194" t="e">
            <v>#VALUE!</v>
          </cell>
          <cell r="G194" t="e">
            <v>#VALUE!</v>
          </cell>
          <cell r="H194" t="str">
            <v/>
          </cell>
          <cell r="I194" t="e">
            <v>#VALUE!</v>
          </cell>
          <cell r="J194" t="e">
            <v>#VALUE!</v>
          </cell>
          <cell r="K194" t="e">
            <v>#VALUE!</v>
          </cell>
          <cell r="L194" t="e">
            <v>#VALUE!</v>
          </cell>
          <cell r="M194" t="e">
            <v>#VALUE!</v>
          </cell>
          <cell r="N194" t="e">
            <v>#N/A</v>
          </cell>
          <cell r="O194" t="str">
            <v/>
          </cell>
          <cell r="P194" t="e">
            <v>#N/A</v>
          </cell>
          <cell r="Q194" t="e">
            <v>#VALUE!</v>
          </cell>
          <cell r="R194" t="e">
            <v>#VALUE!</v>
          </cell>
          <cell r="S194">
            <v>0</v>
          </cell>
          <cell r="T194">
            <v>0</v>
          </cell>
          <cell r="U194">
            <v>0</v>
          </cell>
          <cell r="V194">
            <v>0</v>
          </cell>
          <cell r="W194">
            <v>0</v>
          </cell>
          <cell r="X194">
            <v>0</v>
          </cell>
          <cell r="Y194"/>
          <cell r="Z194">
            <v>0</v>
          </cell>
          <cell r="AA194">
            <v>0</v>
          </cell>
          <cell r="AB194">
            <v>0</v>
          </cell>
          <cell r="AC194" t="e">
            <v>#VALUE!</v>
          </cell>
          <cell r="AD194">
            <v>0</v>
          </cell>
          <cell r="AE194">
            <v>0</v>
          </cell>
          <cell r="AF194">
            <v>0</v>
          </cell>
          <cell r="AG194">
            <v>0</v>
          </cell>
          <cell r="AH194">
            <v>0</v>
          </cell>
          <cell r="AI194">
            <v>0</v>
          </cell>
          <cell r="AJ194">
            <v>0</v>
          </cell>
          <cell r="AK194">
            <v>0</v>
          </cell>
          <cell r="AL194">
            <v>0</v>
          </cell>
          <cell r="AM194">
            <v>0</v>
          </cell>
          <cell r="AN194">
            <v>0</v>
          </cell>
          <cell r="AO194" t="e">
            <v>#VALUE!</v>
          </cell>
          <cell r="AP194">
            <v>0</v>
          </cell>
          <cell r="AQ194">
            <v>0</v>
          </cell>
          <cell r="AR194">
            <v>0</v>
          </cell>
          <cell r="AS194">
            <v>0</v>
          </cell>
          <cell r="AT194">
            <v>0</v>
          </cell>
          <cell r="AU194">
            <v>0</v>
          </cell>
          <cell r="AV194">
            <v>0</v>
          </cell>
          <cell r="AW194">
            <v>0</v>
          </cell>
          <cell r="AX194">
            <v>0</v>
          </cell>
          <cell r="AY194">
            <v>0</v>
          </cell>
          <cell r="AZ194">
            <v>0</v>
          </cell>
          <cell r="BA194" t="e">
            <v>#VALUE!</v>
          </cell>
          <cell r="BB194">
            <v>0</v>
          </cell>
          <cell r="BC194">
            <v>0</v>
          </cell>
          <cell r="BD194">
            <v>0</v>
          </cell>
          <cell r="BE194">
            <v>0</v>
          </cell>
          <cell r="BF194">
            <v>0</v>
          </cell>
          <cell r="BG194">
            <v>0</v>
          </cell>
          <cell r="BH194">
            <v>0</v>
          </cell>
          <cell r="BI194">
            <v>0</v>
          </cell>
          <cell r="BJ194">
            <v>0</v>
          </cell>
        </row>
        <row r="195">
          <cell r="A195" t="str">
            <v>00</v>
          </cell>
          <cell r="B195">
            <v>0</v>
          </cell>
          <cell r="C195">
            <v>0</v>
          </cell>
          <cell r="D195">
            <v>0</v>
          </cell>
          <cell r="E195">
            <v>0</v>
          </cell>
          <cell r="F195" t="e">
            <v>#VALUE!</v>
          </cell>
          <cell r="G195" t="e">
            <v>#VALUE!</v>
          </cell>
          <cell r="H195" t="str">
            <v/>
          </cell>
          <cell r="I195" t="e">
            <v>#VALUE!</v>
          </cell>
          <cell r="J195" t="e">
            <v>#VALUE!</v>
          </cell>
          <cell r="K195" t="e">
            <v>#VALUE!</v>
          </cell>
          <cell r="L195" t="e">
            <v>#VALUE!</v>
          </cell>
          <cell r="M195" t="e">
            <v>#VALUE!</v>
          </cell>
          <cell r="N195" t="e">
            <v>#N/A</v>
          </cell>
          <cell r="O195" t="str">
            <v/>
          </cell>
          <cell r="P195" t="e">
            <v>#N/A</v>
          </cell>
          <cell r="Q195" t="e">
            <v>#VALUE!</v>
          </cell>
          <cell r="R195" t="e">
            <v>#VALUE!</v>
          </cell>
          <cell r="S195">
            <v>0</v>
          </cell>
          <cell r="T195">
            <v>0</v>
          </cell>
          <cell r="U195">
            <v>0</v>
          </cell>
          <cell r="V195">
            <v>0</v>
          </cell>
          <cell r="W195">
            <v>0</v>
          </cell>
          <cell r="X195">
            <v>0</v>
          </cell>
          <cell r="Y195"/>
          <cell r="Z195">
            <v>0</v>
          </cell>
          <cell r="AA195">
            <v>0</v>
          </cell>
          <cell r="AB195">
            <v>0</v>
          </cell>
          <cell r="AC195" t="e">
            <v>#VALUE!</v>
          </cell>
          <cell r="AD195">
            <v>0</v>
          </cell>
          <cell r="AE195">
            <v>0</v>
          </cell>
          <cell r="AF195">
            <v>0</v>
          </cell>
          <cell r="AG195">
            <v>0</v>
          </cell>
          <cell r="AH195">
            <v>0</v>
          </cell>
          <cell r="AI195">
            <v>0</v>
          </cell>
          <cell r="AJ195">
            <v>0</v>
          </cell>
          <cell r="AK195">
            <v>0</v>
          </cell>
          <cell r="AL195">
            <v>0</v>
          </cell>
          <cell r="AM195">
            <v>0</v>
          </cell>
          <cell r="AN195">
            <v>0</v>
          </cell>
          <cell r="AO195" t="e">
            <v>#VALUE!</v>
          </cell>
          <cell r="AP195">
            <v>0</v>
          </cell>
          <cell r="AQ195">
            <v>0</v>
          </cell>
          <cell r="AR195">
            <v>0</v>
          </cell>
          <cell r="AS195">
            <v>0</v>
          </cell>
          <cell r="AT195">
            <v>0</v>
          </cell>
          <cell r="AU195">
            <v>0</v>
          </cell>
          <cell r="AV195">
            <v>0</v>
          </cell>
          <cell r="AW195">
            <v>0</v>
          </cell>
          <cell r="AX195">
            <v>0</v>
          </cell>
          <cell r="AY195">
            <v>0</v>
          </cell>
          <cell r="AZ195">
            <v>0</v>
          </cell>
          <cell r="BA195" t="e">
            <v>#VALUE!</v>
          </cell>
          <cell r="BB195">
            <v>0</v>
          </cell>
          <cell r="BC195">
            <v>0</v>
          </cell>
          <cell r="BD195">
            <v>0</v>
          </cell>
          <cell r="BE195">
            <v>0</v>
          </cell>
          <cell r="BF195">
            <v>0</v>
          </cell>
          <cell r="BG195">
            <v>0</v>
          </cell>
          <cell r="BH195">
            <v>0</v>
          </cell>
          <cell r="BI195">
            <v>0</v>
          </cell>
          <cell r="BJ195">
            <v>0</v>
          </cell>
        </row>
        <row r="196">
          <cell r="A196" t="str">
            <v>00</v>
          </cell>
          <cell r="B196">
            <v>0</v>
          </cell>
          <cell r="C196">
            <v>0</v>
          </cell>
          <cell r="D196">
            <v>0</v>
          </cell>
          <cell r="E196">
            <v>0</v>
          </cell>
          <cell r="F196" t="e">
            <v>#VALUE!</v>
          </cell>
          <cell r="G196" t="e">
            <v>#VALUE!</v>
          </cell>
          <cell r="H196" t="str">
            <v/>
          </cell>
          <cell r="I196" t="e">
            <v>#VALUE!</v>
          </cell>
          <cell r="J196" t="e">
            <v>#VALUE!</v>
          </cell>
          <cell r="K196" t="e">
            <v>#VALUE!</v>
          </cell>
          <cell r="L196" t="e">
            <v>#VALUE!</v>
          </cell>
          <cell r="M196" t="e">
            <v>#VALUE!</v>
          </cell>
          <cell r="N196" t="e">
            <v>#N/A</v>
          </cell>
          <cell r="O196" t="str">
            <v/>
          </cell>
          <cell r="P196" t="e">
            <v>#N/A</v>
          </cell>
          <cell r="Q196" t="e">
            <v>#VALUE!</v>
          </cell>
          <cell r="R196" t="e">
            <v>#VALUE!</v>
          </cell>
          <cell r="S196">
            <v>0</v>
          </cell>
          <cell r="T196">
            <v>0</v>
          </cell>
          <cell r="U196">
            <v>0</v>
          </cell>
          <cell r="V196">
            <v>0</v>
          </cell>
          <cell r="W196">
            <v>0</v>
          </cell>
          <cell r="X196">
            <v>0</v>
          </cell>
          <cell r="Y196"/>
          <cell r="Z196">
            <v>0</v>
          </cell>
          <cell r="AA196">
            <v>0</v>
          </cell>
          <cell r="AB196">
            <v>0</v>
          </cell>
          <cell r="AC196" t="e">
            <v>#VALUE!</v>
          </cell>
          <cell r="AD196">
            <v>0</v>
          </cell>
          <cell r="AE196">
            <v>0</v>
          </cell>
          <cell r="AF196">
            <v>0</v>
          </cell>
          <cell r="AG196">
            <v>0</v>
          </cell>
          <cell r="AH196">
            <v>0</v>
          </cell>
          <cell r="AI196">
            <v>0</v>
          </cell>
          <cell r="AJ196">
            <v>0</v>
          </cell>
          <cell r="AK196">
            <v>0</v>
          </cell>
          <cell r="AL196">
            <v>0</v>
          </cell>
          <cell r="AM196">
            <v>0</v>
          </cell>
          <cell r="AN196">
            <v>0</v>
          </cell>
          <cell r="AO196" t="e">
            <v>#VALUE!</v>
          </cell>
          <cell r="AP196">
            <v>0</v>
          </cell>
          <cell r="AQ196">
            <v>0</v>
          </cell>
          <cell r="AR196">
            <v>0</v>
          </cell>
          <cell r="AS196">
            <v>0</v>
          </cell>
          <cell r="AT196">
            <v>0</v>
          </cell>
          <cell r="AU196">
            <v>0</v>
          </cell>
          <cell r="AV196">
            <v>0</v>
          </cell>
          <cell r="AW196">
            <v>0</v>
          </cell>
          <cell r="AX196">
            <v>0</v>
          </cell>
          <cell r="AY196">
            <v>0</v>
          </cell>
          <cell r="AZ196">
            <v>0</v>
          </cell>
          <cell r="BA196" t="e">
            <v>#VALUE!</v>
          </cell>
          <cell r="BB196">
            <v>0</v>
          </cell>
          <cell r="BC196">
            <v>0</v>
          </cell>
          <cell r="BD196">
            <v>0</v>
          </cell>
          <cell r="BE196">
            <v>0</v>
          </cell>
          <cell r="BF196">
            <v>0</v>
          </cell>
          <cell r="BG196">
            <v>0</v>
          </cell>
          <cell r="BH196">
            <v>0</v>
          </cell>
          <cell r="BI196">
            <v>0</v>
          </cell>
          <cell r="BJ196">
            <v>0</v>
          </cell>
        </row>
        <row r="197">
          <cell r="A197" t="str">
            <v>00</v>
          </cell>
          <cell r="B197">
            <v>0</v>
          </cell>
          <cell r="C197">
            <v>0</v>
          </cell>
          <cell r="D197">
            <v>0</v>
          </cell>
          <cell r="E197">
            <v>0</v>
          </cell>
          <cell r="F197" t="e">
            <v>#VALUE!</v>
          </cell>
          <cell r="G197" t="e">
            <v>#VALUE!</v>
          </cell>
          <cell r="H197" t="str">
            <v/>
          </cell>
          <cell r="I197" t="e">
            <v>#VALUE!</v>
          </cell>
          <cell r="J197" t="e">
            <v>#VALUE!</v>
          </cell>
          <cell r="K197" t="e">
            <v>#VALUE!</v>
          </cell>
          <cell r="L197" t="e">
            <v>#VALUE!</v>
          </cell>
          <cell r="M197" t="e">
            <v>#VALUE!</v>
          </cell>
          <cell r="N197" t="e">
            <v>#N/A</v>
          </cell>
          <cell r="O197" t="str">
            <v/>
          </cell>
          <cell r="P197" t="e">
            <v>#N/A</v>
          </cell>
          <cell r="Q197" t="e">
            <v>#VALUE!</v>
          </cell>
          <cell r="R197" t="e">
            <v>#VALUE!</v>
          </cell>
          <cell r="S197">
            <v>0</v>
          </cell>
          <cell r="T197">
            <v>0</v>
          </cell>
          <cell r="U197">
            <v>0</v>
          </cell>
          <cell r="V197">
            <v>0</v>
          </cell>
          <cell r="W197">
            <v>0</v>
          </cell>
          <cell r="X197">
            <v>0</v>
          </cell>
          <cell r="Y197"/>
          <cell r="Z197">
            <v>0</v>
          </cell>
          <cell r="AA197">
            <v>0</v>
          </cell>
          <cell r="AB197">
            <v>0</v>
          </cell>
          <cell r="AC197" t="e">
            <v>#VALUE!</v>
          </cell>
          <cell r="AD197">
            <v>0</v>
          </cell>
          <cell r="AE197">
            <v>0</v>
          </cell>
          <cell r="AF197">
            <v>0</v>
          </cell>
          <cell r="AG197">
            <v>0</v>
          </cell>
          <cell r="AH197">
            <v>0</v>
          </cell>
          <cell r="AI197">
            <v>0</v>
          </cell>
          <cell r="AJ197">
            <v>0</v>
          </cell>
          <cell r="AK197">
            <v>0</v>
          </cell>
          <cell r="AL197">
            <v>0</v>
          </cell>
          <cell r="AM197">
            <v>0</v>
          </cell>
          <cell r="AN197">
            <v>0</v>
          </cell>
          <cell r="AO197" t="e">
            <v>#VALUE!</v>
          </cell>
          <cell r="AP197">
            <v>0</v>
          </cell>
          <cell r="AQ197">
            <v>0</v>
          </cell>
          <cell r="AR197">
            <v>0</v>
          </cell>
          <cell r="AS197">
            <v>0</v>
          </cell>
          <cell r="AT197">
            <v>0</v>
          </cell>
          <cell r="AU197">
            <v>0</v>
          </cell>
          <cell r="AV197">
            <v>0</v>
          </cell>
          <cell r="AW197">
            <v>0</v>
          </cell>
          <cell r="AX197">
            <v>0</v>
          </cell>
          <cell r="AY197">
            <v>0</v>
          </cell>
          <cell r="AZ197">
            <v>0</v>
          </cell>
          <cell r="BA197" t="e">
            <v>#VALUE!</v>
          </cell>
          <cell r="BB197">
            <v>0</v>
          </cell>
          <cell r="BC197">
            <v>0</v>
          </cell>
          <cell r="BD197">
            <v>0</v>
          </cell>
          <cell r="BE197">
            <v>0</v>
          </cell>
          <cell r="BF197">
            <v>0</v>
          </cell>
          <cell r="BG197">
            <v>0</v>
          </cell>
          <cell r="BH197">
            <v>0</v>
          </cell>
          <cell r="BI197">
            <v>0</v>
          </cell>
          <cell r="BJ197">
            <v>0</v>
          </cell>
        </row>
        <row r="198">
          <cell r="A198" t="str">
            <v>00</v>
          </cell>
          <cell r="B198">
            <v>0</v>
          </cell>
          <cell r="C198">
            <v>0</v>
          </cell>
          <cell r="D198">
            <v>0</v>
          </cell>
          <cell r="E198">
            <v>0</v>
          </cell>
          <cell r="F198" t="e">
            <v>#VALUE!</v>
          </cell>
          <cell r="G198" t="e">
            <v>#VALUE!</v>
          </cell>
          <cell r="H198" t="str">
            <v/>
          </cell>
          <cell r="I198" t="e">
            <v>#VALUE!</v>
          </cell>
          <cell r="J198" t="e">
            <v>#VALUE!</v>
          </cell>
          <cell r="K198" t="e">
            <v>#VALUE!</v>
          </cell>
          <cell r="L198" t="e">
            <v>#VALUE!</v>
          </cell>
          <cell r="M198" t="e">
            <v>#VALUE!</v>
          </cell>
          <cell r="N198" t="e">
            <v>#N/A</v>
          </cell>
          <cell r="O198" t="str">
            <v/>
          </cell>
          <cell r="P198" t="e">
            <v>#N/A</v>
          </cell>
          <cell r="Q198" t="e">
            <v>#VALUE!</v>
          </cell>
          <cell r="R198" t="e">
            <v>#VALUE!</v>
          </cell>
          <cell r="S198">
            <v>0</v>
          </cell>
          <cell r="T198">
            <v>0</v>
          </cell>
          <cell r="U198">
            <v>0</v>
          </cell>
          <cell r="V198">
            <v>0</v>
          </cell>
          <cell r="W198">
            <v>0</v>
          </cell>
          <cell r="X198">
            <v>0</v>
          </cell>
          <cell r="Y198"/>
          <cell r="Z198">
            <v>0</v>
          </cell>
          <cell r="AA198">
            <v>0</v>
          </cell>
          <cell r="AB198">
            <v>0</v>
          </cell>
          <cell r="AC198" t="e">
            <v>#VALUE!</v>
          </cell>
          <cell r="AD198">
            <v>0</v>
          </cell>
          <cell r="AE198">
            <v>0</v>
          </cell>
          <cell r="AF198">
            <v>0</v>
          </cell>
          <cell r="AG198">
            <v>0</v>
          </cell>
          <cell r="AH198">
            <v>0</v>
          </cell>
          <cell r="AI198">
            <v>0</v>
          </cell>
          <cell r="AJ198">
            <v>0</v>
          </cell>
          <cell r="AK198">
            <v>0</v>
          </cell>
          <cell r="AL198">
            <v>0</v>
          </cell>
          <cell r="AM198">
            <v>0</v>
          </cell>
          <cell r="AN198">
            <v>0</v>
          </cell>
          <cell r="AO198" t="e">
            <v>#VALUE!</v>
          </cell>
          <cell r="AP198">
            <v>0</v>
          </cell>
          <cell r="AQ198">
            <v>0</v>
          </cell>
          <cell r="AR198">
            <v>0</v>
          </cell>
          <cell r="AS198">
            <v>0</v>
          </cell>
          <cell r="AT198">
            <v>0</v>
          </cell>
          <cell r="AU198">
            <v>0</v>
          </cell>
          <cell r="AV198">
            <v>0</v>
          </cell>
          <cell r="AW198">
            <v>0</v>
          </cell>
          <cell r="AX198">
            <v>0</v>
          </cell>
          <cell r="AY198">
            <v>0</v>
          </cell>
          <cell r="AZ198">
            <v>0</v>
          </cell>
          <cell r="BA198" t="e">
            <v>#VALUE!</v>
          </cell>
          <cell r="BB198">
            <v>0</v>
          </cell>
          <cell r="BC198">
            <v>0</v>
          </cell>
          <cell r="BD198">
            <v>0</v>
          </cell>
          <cell r="BE198">
            <v>0</v>
          </cell>
          <cell r="BF198">
            <v>0</v>
          </cell>
          <cell r="BG198">
            <v>0</v>
          </cell>
          <cell r="BH198">
            <v>0</v>
          </cell>
          <cell r="BI198">
            <v>0</v>
          </cell>
          <cell r="BJ198">
            <v>0</v>
          </cell>
        </row>
        <row r="199">
          <cell r="A199" t="str">
            <v>00</v>
          </cell>
          <cell r="B199">
            <v>0</v>
          </cell>
          <cell r="C199">
            <v>0</v>
          </cell>
          <cell r="D199">
            <v>0</v>
          </cell>
          <cell r="E199">
            <v>0</v>
          </cell>
          <cell r="F199" t="e">
            <v>#VALUE!</v>
          </cell>
          <cell r="G199" t="e">
            <v>#VALUE!</v>
          </cell>
          <cell r="H199" t="str">
            <v/>
          </cell>
          <cell r="I199" t="e">
            <v>#VALUE!</v>
          </cell>
          <cell r="J199" t="e">
            <v>#VALUE!</v>
          </cell>
          <cell r="K199" t="e">
            <v>#VALUE!</v>
          </cell>
          <cell r="L199" t="e">
            <v>#VALUE!</v>
          </cell>
          <cell r="M199" t="e">
            <v>#VALUE!</v>
          </cell>
          <cell r="N199" t="e">
            <v>#N/A</v>
          </cell>
          <cell r="O199" t="str">
            <v/>
          </cell>
          <cell r="P199" t="e">
            <v>#N/A</v>
          </cell>
          <cell r="Q199" t="e">
            <v>#VALUE!</v>
          </cell>
          <cell r="R199" t="e">
            <v>#VALUE!</v>
          </cell>
          <cell r="S199">
            <v>0</v>
          </cell>
          <cell r="T199">
            <v>0</v>
          </cell>
          <cell r="U199">
            <v>0</v>
          </cell>
          <cell r="V199">
            <v>0</v>
          </cell>
          <cell r="W199">
            <v>0</v>
          </cell>
          <cell r="X199">
            <v>0</v>
          </cell>
          <cell r="Y199"/>
          <cell r="Z199">
            <v>0</v>
          </cell>
          <cell r="AA199">
            <v>0</v>
          </cell>
          <cell r="AB199">
            <v>0</v>
          </cell>
          <cell r="AC199" t="e">
            <v>#VALUE!</v>
          </cell>
          <cell r="AD199">
            <v>0</v>
          </cell>
          <cell r="AE199">
            <v>0</v>
          </cell>
          <cell r="AF199">
            <v>0</v>
          </cell>
          <cell r="AG199">
            <v>0</v>
          </cell>
          <cell r="AH199">
            <v>0</v>
          </cell>
          <cell r="AI199">
            <v>0</v>
          </cell>
          <cell r="AJ199">
            <v>0</v>
          </cell>
          <cell r="AK199">
            <v>0</v>
          </cell>
          <cell r="AL199">
            <v>0</v>
          </cell>
          <cell r="AM199">
            <v>0</v>
          </cell>
          <cell r="AN199">
            <v>0</v>
          </cell>
          <cell r="AO199" t="e">
            <v>#VALUE!</v>
          </cell>
          <cell r="AP199">
            <v>0</v>
          </cell>
          <cell r="AQ199">
            <v>0</v>
          </cell>
          <cell r="AR199">
            <v>0</v>
          </cell>
          <cell r="AS199">
            <v>0</v>
          </cell>
          <cell r="AT199">
            <v>0</v>
          </cell>
          <cell r="AU199">
            <v>0</v>
          </cell>
          <cell r="AV199">
            <v>0</v>
          </cell>
          <cell r="AW199">
            <v>0</v>
          </cell>
          <cell r="AX199">
            <v>0</v>
          </cell>
          <cell r="AY199">
            <v>0</v>
          </cell>
          <cell r="AZ199">
            <v>0</v>
          </cell>
          <cell r="BA199" t="e">
            <v>#VALUE!</v>
          </cell>
          <cell r="BB199">
            <v>0</v>
          </cell>
          <cell r="BC199">
            <v>0</v>
          </cell>
          <cell r="BD199">
            <v>0</v>
          </cell>
          <cell r="BE199">
            <v>0</v>
          </cell>
          <cell r="BF199">
            <v>0</v>
          </cell>
          <cell r="BG199">
            <v>0</v>
          </cell>
          <cell r="BH199">
            <v>0</v>
          </cell>
          <cell r="BI199">
            <v>0</v>
          </cell>
          <cell r="BJ199">
            <v>0</v>
          </cell>
        </row>
        <row r="200">
          <cell r="A200" t="str">
            <v>Under Counter Commercial Dishwasher (Low Temp)Retail</v>
          </cell>
          <cell r="B200" t="str">
            <v>Under Counter Commercial Dishwasher (Low Temp)</v>
          </cell>
          <cell r="C200" t="str">
            <v>COM-Other</v>
          </cell>
          <cell r="D200" t="str">
            <v>Retail</v>
          </cell>
          <cell r="E200">
            <v>20</v>
          </cell>
          <cell r="F200">
            <v>12739.152557286432</v>
          </cell>
          <cell r="G200">
            <v>1454.242549575903</v>
          </cell>
          <cell r="H200">
            <v>400</v>
          </cell>
          <cell r="I200">
            <v>0.5</v>
          </cell>
          <cell r="J200">
            <v>407.65288183316585</v>
          </cell>
          <cell r="K200">
            <v>607.65288183316579</v>
          </cell>
          <cell r="L200">
            <v>200</v>
          </cell>
          <cell r="M200">
            <v>807.65288183316579</v>
          </cell>
          <cell r="N200">
            <v>14595.547787967404</v>
          </cell>
          <cell r="O200">
            <v>0.82</v>
          </cell>
          <cell r="P200">
            <v>16.269016925903237</v>
          </cell>
          <cell r="Q200">
            <v>4.7699631439424572E-2</v>
          </cell>
          <cell r="R200">
            <v>0.41784837199982494</v>
          </cell>
          <cell r="S200" t="str">
            <v>ROB</v>
          </cell>
          <cell r="T200" t="str">
            <v>COM</v>
          </cell>
          <cell r="U200" t="str">
            <v>Retail</v>
          </cell>
          <cell r="V200" t="str">
            <v>Business Energy Rebates</v>
          </cell>
          <cell r="W200" t="str">
            <v>Business Energy Rebates</v>
          </cell>
          <cell r="X200" t="str">
            <v xml:space="preserve">Conventional Under Counter Commercial Dishwasher </v>
          </cell>
          <cell r="Y200"/>
          <cell r="Z200" t="str">
            <v>Under Counter Commercial Dishwasher (Low Temp)</v>
          </cell>
          <cell r="AA200">
            <v>14.696206424989533</v>
          </cell>
          <cell r="AB200">
            <v>128.73864522524966</v>
          </cell>
          <cell r="AC200">
            <v>14.696206424989533</v>
          </cell>
          <cell r="AD200">
            <v>128.73864522524966</v>
          </cell>
          <cell r="AE200">
            <v>147498.90466368367</v>
          </cell>
          <cell r="AF200">
            <v>9066.2456948359631</v>
          </cell>
          <cell r="AG200">
            <v>138432.65896884771</v>
          </cell>
          <cell r="AH200">
            <v>16.269016925903241</v>
          </cell>
          <cell r="AI200">
            <v>7488.7633283600553</v>
          </cell>
          <cell r="AJ200">
            <v>19.69602966421748</v>
          </cell>
          <cell r="AK200">
            <v>332467.91531304969</v>
          </cell>
          <cell r="AL200">
            <v>0.44364853831022955</v>
          </cell>
          <cell r="AM200">
            <v>11.315623788678918</v>
          </cell>
          <cell r="AN200">
            <v>99.124769638241389</v>
          </cell>
          <cell r="AO200">
            <v>26.01183021366845</v>
          </cell>
          <cell r="AP200">
            <v>227.86341486349104</v>
          </cell>
          <cell r="AQ200">
            <v>119850.41975627124</v>
          </cell>
          <cell r="AR200">
            <v>6980.7283928761699</v>
          </cell>
          <cell r="AS200">
            <v>112869.69136339506</v>
          </cell>
          <cell r="AT200">
            <v>17.168755609884283</v>
          </cell>
          <cell r="AU200">
            <v>5766.1158271487529</v>
          </cell>
          <cell r="AV200">
            <v>20.785295222821642</v>
          </cell>
          <cell r="AW200">
            <v>270294.19750055613</v>
          </cell>
          <cell r="AX200">
            <v>0.44340729791665118</v>
          </cell>
          <cell r="AY200">
            <v>11.308915436376983</v>
          </cell>
          <cell r="AZ200">
            <v>99.066004528248371</v>
          </cell>
          <cell r="BA200">
            <v>37.320745650045438</v>
          </cell>
          <cell r="BB200">
            <v>326.92941939173943</v>
          </cell>
          <cell r="BC200">
            <v>126797.73178761809</v>
          </cell>
          <cell r="BD200">
            <v>6976.5899391543007</v>
          </cell>
          <cell r="BE200">
            <v>119821.14184846378</v>
          </cell>
          <cell r="BF200">
            <v>18.174743376559761</v>
          </cell>
          <cell r="BG200">
            <v>5762.6974441144066</v>
          </cell>
          <cell r="BH200">
            <v>22.003190869775736</v>
          </cell>
          <cell r="BI200">
            <v>285246.89932337456</v>
          </cell>
          <cell r="BJ200">
            <v>0.44451922909027619</v>
          </cell>
        </row>
        <row r="201">
          <cell r="A201" t="str">
            <v>Single-Tank Door Type Dishwasher (Low Temp)Retail</v>
          </cell>
          <cell r="B201" t="str">
            <v>Single-Tank Door Type Dishwasher (Low Temp)</v>
          </cell>
          <cell r="C201" t="str">
            <v>COM-Other</v>
          </cell>
          <cell r="D201" t="str">
            <v>Retail</v>
          </cell>
          <cell r="E201">
            <v>20</v>
          </cell>
          <cell r="F201">
            <v>15826.561362675877</v>
          </cell>
          <cell r="G201">
            <v>1806.6868140230367</v>
          </cell>
          <cell r="H201">
            <v>1500</v>
          </cell>
          <cell r="I201">
            <v>0.66666666666666663</v>
          </cell>
          <cell r="J201">
            <v>506.44996360562806</v>
          </cell>
          <cell r="K201">
            <v>1506.449963605628</v>
          </cell>
          <cell r="L201">
            <v>500</v>
          </cell>
          <cell r="M201">
            <v>2006.449963605628</v>
          </cell>
          <cell r="N201">
            <v>18132.864933469249</v>
          </cell>
          <cell r="O201">
            <v>0.82</v>
          </cell>
          <cell r="P201">
            <v>8.5628434778335656</v>
          </cell>
          <cell r="Q201">
            <v>9.5184919142216301E-2</v>
          </cell>
          <cell r="R201">
            <v>0.83381909466153858</v>
          </cell>
          <cell r="S201" t="str">
            <v>ROB</v>
          </cell>
          <cell r="T201" t="str">
            <v>COM</v>
          </cell>
          <cell r="U201" t="str">
            <v>Retail</v>
          </cell>
          <cell r="V201" t="str">
            <v>Business Energy Rebates</v>
          </cell>
          <cell r="W201" t="str">
            <v>Business Energy Rebates</v>
          </cell>
          <cell r="X201" t="str">
            <v xml:space="preserve">Conventional Single Tank Door Type Dishwasher </v>
          </cell>
          <cell r="Y201"/>
          <cell r="Z201" t="str">
            <v>Single-Tank Door Type Dishwasher (Low Temp)</v>
          </cell>
          <cell r="AA201">
            <v>12.67445493850501</v>
          </cell>
          <cell r="AB201">
            <v>111.02811913264017</v>
          </cell>
          <cell r="AC201">
            <v>12.67445493850501</v>
          </cell>
          <cell r="AD201">
            <v>111.02811913264017</v>
          </cell>
          <cell r="AE201">
            <v>127207.536868824</v>
          </cell>
          <cell r="AF201">
            <v>14855.758743940984</v>
          </cell>
          <cell r="AG201">
            <v>112351.77812488301</v>
          </cell>
          <cell r="AH201">
            <v>8.5628434778335638</v>
          </cell>
          <cell r="AI201">
            <v>12888.05188067404</v>
          </cell>
          <cell r="AJ201">
            <v>9.870191247412258</v>
          </cell>
          <cell r="AK201">
            <v>293159.94645474956</v>
          </cell>
          <cell r="AL201">
            <v>0.43391854312696498</v>
          </cell>
          <cell r="AM201">
            <v>10.148945922784838</v>
          </cell>
          <cell r="AN201">
            <v>88.904681302104919</v>
          </cell>
          <cell r="AO201">
            <v>22.823400861289848</v>
          </cell>
          <cell r="AP201">
            <v>199.9328004347451</v>
          </cell>
          <cell r="AQ201">
            <v>107493.44902632789</v>
          </cell>
          <cell r="AR201">
            <v>11895.603626800133</v>
          </cell>
          <cell r="AS201">
            <v>95597.845399527752</v>
          </cell>
          <cell r="AT201">
            <v>9.0364013797627827</v>
          </cell>
          <cell r="AU201">
            <v>10319.981586713862</v>
          </cell>
          <cell r="AV201">
            <v>10.416050467058678</v>
          </cell>
          <cell r="AW201">
            <v>247574.35183604987</v>
          </cell>
          <cell r="AX201">
            <v>0.43418653115373124</v>
          </cell>
          <cell r="AY201">
            <v>10.448812417488776</v>
          </cell>
          <cell r="AZ201">
            <v>91.531509284800265</v>
          </cell>
          <cell r="BA201">
            <v>33.272213278778629</v>
          </cell>
          <cell r="BB201">
            <v>291.46430971954538</v>
          </cell>
          <cell r="BC201">
            <v>117154.09155418766</v>
          </cell>
          <cell r="BD201">
            <v>12247.077857631115</v>
          </cell>
          <cell r="BE201">
            <v>104907.01369655655</v>
          </cell>
          <cell r="BF201">
            <v>9.5658811772139849</v>
          </cell>
          <cell r="BG201">
            <v>10624.901597852117</v>
          </cell>
          <cell r="BH201">
            <v>11.026369559777477</v>
          </cell>
          <cell r="BI201">
            <v>268852.84710838262</v>
          </cell>
          <cell r="BJ201">
            <v>0.43575544322563692</v>
          </cell>
        </row>
        <row r="202">
          <cell r="A202" t="str">
            <v>Single-Tank Conveyor Dishwasher (Low Temp)Retail</v>
          </cell>
          <cell r="B202" t="str">
            <v>Single-Tank Conveyor Dishwasher (Low Temp)</v>
          </cell>
          <cell r="C202" t="str">
            <v>COM-Other</v>
          </cell>
          <cell r="D202" t="str">
            <v>Retail</v>
          </cell>
          <cell r="E202">
            <v>20</v>
          </cell>
          <cell r="F202">
            <v>21524.186570118432</v>
          </cell>
          <cell r="G202">
            <v>2457.1012722014179</v>
          </cell>
          <cell r="H202">
            <v>1500</v>
          </cell>
          <cell r="I202">
            <v>0.53333333333333333</v>
          </cell>
          <cell r="J202">
            <v>688.7739702437899</v>
          </cell>
          <cell r="K202">
            <v>1488.7739702437898</v>
          </cell>
          <cell r="L202">
            <v>700</v>
          </cell>
          <cell r="M202">
            <v>2188.7739702437898</v>
          </cell>
          <cell r="N202">
            <v>24660.768624016579</v>
          </cell>
          <cell r="O202">
            <v>0.82</v>
          </cell>
          <cell r="P202">
            <v>10.538932977668187</v>
          </cell>
          <cell r="Q202">
            <v>6.9167490506267165E-2</v>
          </cell>
          <cell r="R202">
            <v>0.60590663766574671</v>
          </cell>
          <cell r="S202" t="str">
            <v>ROB</v>
          </cell>
          <cell r="T202" t="str">
            <v>COM</v>
          </cell>
          <cell r="U202" t="str">
            <v>Retail</v>
          </cell>
          <cell r="V202" t="str">
            <v>Business Energy Rebates</v>
          </cell>
          <cell r="W202" t="str">
            <v>Business Energy Rebates</v>
          </cell>
          <cell r="X202" t="str">
            <v xml:space="preserve">Conventional Single Tank Conveyor Type Dishwasher </v>
          </cell>
          <cell r="Y202"/>
          <cell r="Z202" t="str">
            <v>Single-Tank Conveyor Dishwasher (Low Temp)</v>
          </cell>
          <cell r="AA202">
            <v>12.980191488215187</v>
          </cell>
          <cell r="AB202">
            <v>113.70636874803766</v>
          </cell>
          <cell r="AC202">
            <v>12.980191488215187</v>
          </cell>
          <cell r="AD202">
            <v>113.70636874803766</v>
          </cell>
          <cell r="AE202">
            <v>130276.07067229753</v>
          </cell>
          <cell r="AF202">
            <v>12361.409921512</v>
          </cell>
          <cell r="AG202">
            <v>117914.66075078552</v>
          </cell>
          <cell r="AH202">
            <v>10.538932977668187</v>
          </cell>
          <cell r="AI202">
            <v>9591.2002205878161</v>
          </cell>
          <cell r="AJ202">
            <v>13.582874684719416</v>
          </cell>
          <cell r="AK202">
            <v>296623.88746334758</v>
          </cell>
          <cell r="AL202">
            <v>0.43919615438387488</v>
          </cell>
          <cell r="AM202">
            <v>10.499591834078776</v>
          </cell>
          <cell r="AN202">
            <v>91.97633654893076</v>
          </cell>
          <cell r="AO202">
            <v>23.479783322293965</v>
          </cell>
          <cell r="AP202">
            <v>205.68270529696844</v>
          </cell>
          <cell r="AQ202">
            <v>111207.34588603476</v>
          </cell>
          <cell r="AR202">
            <v>9999.0634797217645</v>
          </cell>
          <cell r="AS202">
            <v>101208.282406313</v>
          </cell>
          <cell r="AT202">
            <v>11.121776165494374</v>
          </cell>
          <cell r="AU202">
            <v>7758.2590061578076</v>
          </cell>
          <cell r="AV202">
            <v>14.334059458155288</v>
          </cell>
          <cell r="AW202">
            <v>253209.76376556919</v>
          </cell>
          <cell r="AX202">
            <v>0.43919059135884886</v>
          </cell>
          <cell r="AY202">
            <v>10.84017907787943</v>
          </cell>
          <cell r="AZ202">
            <v>94.959877952740982</v>
          </cell>
          <cell r="BA202">
            <v>34.319962400173395</v>
          </cell>
          <cell r="BB202">
            <v>300.64258324970945</v>
          </cell>
          <cell r="BC202">
            <v>121542.16971376121</v>
          </cell>
          <cell r="BD202">
            <v>10323.414514025091</v>
          </cell>
          <cell r="BE202">
            <v>111218.75519973612</v>
          </cell>
          <cell r="BF202">
            <v>11.773446619685526</v>
          </cell>
          <cell r="BG202">
            <v>8009.9225082591474</v>
          </cell>
          <cell r="BH202">
            <v>15.173950757755435</v>
          </cell>
          <cell r="BI202">
            <v>275909.95366986736</v>
          </cell>
          <cell r="BJ202">
            <v>0.44051389990514522</v>
          </cell>
        </row>
        <row r="203">
          <cell r="A203" t="str">
            <v>Multi-Tank Conveyor Commercial Dish Washer (Low Temp)Retail</v>
          </cell>
          <cell r="B203" t="str">
            <v>Multi-Tank Conveyor Commercial Dish Washer (Low Temp)</v>
          </cell>
          <cell r="C203" t="str">
            <v>COM-Other</v>
          </cell>
          <cell r="D203" t="str">
            <v>Retail</v>
          </cell>
          <cell r="E203">
            <v>20</v>
          </cell>
          <cell r="F203">
            <v>19543.018127655312</v>
          </cell>
          <cell r="G203">
            <v>2230.9402749175774</v>
          </cell>
          <cell r="H203">
            <v>5000</v>
          </cell>
          <cell r="I203">
            <v>0.22</v>
          </cell>
          <cell r="J203">
            <v>625.37658008496999</v>
          </cell>
          <cell r="K203">
            <v>1725.3765800849701</v>
          </cell>
          <cell r="L203">
            <v>3900</v>
          </cell>
          <cell r="M203">
            <v>5625.3765800849706</v>
          </cell>
          <cell r="N203">
            <v>22390.897174722711</v>
          </cell>
          <cell r="O203">
            <v>0.82</v>
          </cell>
          <cell r="P203">
            <v>3.885517984038104</v>
          </cell>
          <cell r="Q203">
            <v>8.8286086049492576E-2</v>
          </cell>
          <cell r="R203">
            <v>0.77338537453617606</v>
          </cell>
          <cell r="S203" t="str">
            <v>ROB</v>
          </cell>
          <cell r="T203" t="str">
            <v>COM</v>
          </cell>
          <cell r="U203" t="str">
            <v>Retail</v>
          </cell>
          <cell r="V203" t="str">
            <v>Business Energy Rebates</v>
          </cell>
          <cell r="W203" t="str">
            <v>Business Energy Rebates</v>
          </cell>
          <cell r="X203" t="str">
            <v>Conventional Multi Tank Conveyor Type Dishwasher</v>
          </cell>
          <cell r="Y203"/>
          <cell r="Z203" t="str">
            <v>Multi-Tank Conveyor Commercial Dish Washer (Low Temp)</v>
          </cell>
          <cell r="AA203">
            <v>12.810059841136082</v>
          </cell>
          <cell r="AB203">
            <v>112.21601694421018</v>
          </cell>
          <cell r="AC203">
            <v>12.810059841136082</v>
          </cell>
          <cell r="AD203">
            <v>112.21601694421018</v>
          </cell>
          <cell r="AE203">
            <v>128568.53943143759</v>
          </cell>
          <cell r="AF203">
            <v>33089.163390725094</v>
          </cell>
          <cell r="AG203">
            <v>95479.376040712494</v>
          </cell>
          <cell r="AH203">
            <v>3.8855179840381036</v>
          </cell>
          <cell r="AI203">
            <v>12081.845034229093</v>
          </cell>
          <cell r="AJ203">
            <v>10.641465692300295</v>
          </cell>
          <cell r="AK203">
            <v>295352.38871458545</v>
          </cell>
          <cell r="AL203">
            <v>0.43530556834493772</v>
          </cell>
          <cell r="AM203">
            <v>10.838435159411414</v>
          </cell>
          <cell r="AN203">
            <v>94.944601241563731</v>
          </cell>
          <cell r="AO203">
            <v>23.648495000547495</v>
          </cell>
          <cell r="AP203">
            <v>207.1606181857739</v>
          </cell>
          <cell r="AQ203">
            <v>114796.23462351269</v>
          </cell>
          <cell r="AR203">
            <v>27996.336967754374</v>
          </cell>
          <cell r="AS203">
            <v>86799.897655758308</v>
          </cell>
          <cell r="AT203">
            <v>4.1004019474309343</v>
          </cell>
          <cell r="AU203">
            <v>10222.301506277383</v>
          </cell>
          <cell r="AV203">
            <v>11.22997933029248</v>
          </cell>
          <cell r="AW203">
            <v>263595.0288612789</v>
          </cell>
          <cell r="AX203">
            <v>0.43550227452857637</v>
          </cell>
          <cell r="AY203">
            <v>11.860831463054724</v>
          </cell>
          <cell r="AZ203">
            <v>103.90078430051506</v>
          </cell>
          <cell r="BA203">
            <v>35.509326463602221</v>
          </cell>
          <cell r="BB203">
            <v>311.06140248628896</v>
          </cell>
          <cell r="BC203">
            <v>132985.92027604414</v>
          </cell>
          <cell r="BD203">
            <v>30637.248779320635</v>
          </cell>
          <cell r="BE203">
            <v>102348.6714967235</v>
          </cell>
          <cell r="BF203">
            <v>4.3406613052607472</v>
          </cell>
          <cell r="BG203">
            <v>11186.577540689072</v>
          </cell>
          <cell r="BH203">
            <v>11.887989851438732</v>
          </cell>
          <cell r="BI203">
            <v>304310.6205778576</v>
          </cell>
          <cell r="BJ203">
            <v>0.43700716072122697</v>
          </cell>
        </row>
        <row r="204">
          <cell r="A204" t="str">
            <v>Under Counter Dishwasher with Booster (High Temp)Retail</v>
          </cell>
          <cell r="B204" t="str">
            <v>Under Counter Dishwasher with Booster (High Temp)</v>
          </cell>
          <cell r="C204" t="str">
            <v>COM-Other</v>
          </cell>
          <cell r="D204" t="str">
            <v>Retail</v>
          </cell>
          <cell r="E204">
            <v>10</v>
          </cell>
          <cell r="F204">
            <v>8360.0688657192168</v>
          </cell>
          <cell r="G204">
            <v>954.34667315918591</v>
          </cell>
          <cell r="H204">
            <v>400</v>
          </cell>
          <cell r="I204">
            <v>0.625</v>
          </cell>
          <cell r="J204">
            <v>267.52220370301495</v>
          </cell>
          <cell r="K204">
            <v>517.52220370301495</v>
          </cell>
          <cell r="L204">
            <v>150</v>
          </cell>
          <cell r="M204">
            <v>667.52220370301495</v>
          </cell>
          <cell r="N204">
            <v>5314.777860340364</v>
          </cell>
          <cell r="O204">
            <v>0.82</v>
          </cell>
          <cell r="P204">
            <v>7.3181450135358475</v>
          </cell>
          <cell r="Q204">
            <v>6.1904059884618251E-2</v>
          </cell>
          <cell r="R204">
            <v>0.54227904623993151</v>
          </cell>
          <cell r="S204" t="str">
            <v>ROB</v>
          </cell>
          <cell r="T204" t="str">
            <v>COM</v>
          </cell>
          <cell r="U204" t="str">
            <v>Retail</v>
          </cell>
          <cell r="V204" t="str">
            <v>Business Energy Rebates</v>
          </cell>
          <cell r="W204" t="str">
            <v>Business Energy Rebates</v>
          </cell>
          <cell r="X204" t="str">
            <v>Conventional Under Counter Commercial Dishwasher (With Booster)</v>
          </cell>
          <cell r="Y204"/>
          <cell r="Z204" t="str">
            <v>Under Counter Dishwasher with Booster (High Temp)</v>
          </cell>
          <cell r="AA204">
            <v>9.763636959893347</v>
          </cell>
          <cell r="AB204">
            <v>85.529378013533162</v>
          </cell>
          <cell r="AC204">
            <v>9.763636959893347</v>
          </cell>
          <cell r="AD204">
            <v>85.529378013533162</v>
          </cell>
          <cell r="AE204">
            <v>54373.911504364303</v>
          </cell>
          <cell r="AF204">
            <v>7430.0128521357228</v>
          </cell>
          <cell r="AG204">
            <v>46943.898652228578</v>
          </cell>
          <cell r="AH204">
            <v>7.3181450135358483</v>
          </cell>
          <cell r="AI204">
            <v>6456.8484615169618</v>
          </cell>
          <cell r="AJ204">
            <v>8.4211224451734736</v>
          </cell>
          <cell r="AK204">
            <v>119958.39466343455</v>
          </cell>
          <cell r="AL204">
            <v>0.45327308402984523</v>
          </cell>
          <cell r="AM204">
            <v>7.5659221294417494</v>
          </cell>
          <cell r="AN204">
            <v>66.2774145011889</v>
          </cell>
          <cell r="AO204">
            <v>17.329559089335099</v>
          </cell>
          <cell r="AP204">
            <v>151.80679251472208</v>
          </cell>
          <cell r="AQ204">
            <v>44877.079926293489</v>
          </cell>
          <cell r="AR204">
            <v>5757.5777234372244</v>
          </cell>
          <cell r="AS204">
            <v>39119.502202856267</v>
          </cell>
          <cell r="AT204">
            <v>7.7944375363989451</v>
          </cell>
          <cell r="AU204">
            <v>5003.4646783893459</v>
          </cell>
          <cell r="AV204">
            <v>8.9692009059489894</v>
          </cell>
          <cell r="AW204">
            <v>97984.643336588313</v>
          </cell>
          <cell r="AX204">
            <v>0.4580011560805059</v>
          </cell>
          <cell r="AY204">
            <v>7.6306859813358114</v>
          </cell>
          <cell r="AZ204">
            <v>66.84474530148529</v>
          </cell>
          <cell r="BA204">
            <v>24.960245070670908</v>
          </cell>
          <cell r="BB204">
            <v>218.65153781620737</v>
          </cell>
          <cell r="BC204">
            <v>48435.744013445532</v>
          </cell>
          <cell r="BD204">
            <v>5806.8622527476982</v>
          </cell>
          <cell r="BE204">
            <v>42628.881760697834</v>
          </cell>
          <cell r="BF204">
            <v>8.3411215739664986</v>
          </cell>
          <cell r="BG204">
            <v>5046.2940440429265</v>
          </cell>
          <cell r="BH204">
            <v>9.5982801617799485</v>
          </cell>
          <cell r="BI204">
            <v>104184.21038055158</v>
          </cell>
          <cell r="BJ204">
            <v>0.46490484341653365</v>
          </cell>
        </row>
        <row r="205">
          <cell r="A205" t="str">
            <v>Single Tank Door Dishwasher with Booster (High Temp)Retail</v>
          </cell>
          <cell r="B205" t="str">
            <v>Single Tank Door Dishwasher with Booster (High Temp)</v>
          </cell>
          <cell r="C205" t="str">
            <v>COM-Other</v>
          </cell>
          <cell r="D205" t="str">
            <v>Retail</v>
          </cell>
          <cell r="E205">
            <v>15</v>
          </cell>
          <cell r="F205">
            <v>15826.561362675877</v>
          </cell>
          <cell r="G205">
            <v>1806.6868140230367</v>
          </cell>
          <cell r="H205">
            <v>1500</v>
          </cell>
          <cell r="I205">
            <v>0.53333333333333333</v>
          </cell>
          <cell r="J205">
            <v>506.44996360562806</v>
          </cell>
          <cell r="K205">
            <v>1306.449963605628</v>
          </cell>
          <cell r="L205">
            <v>700</v>
          </cell>
          <cell r="M205">
            <v>2006.449963605628</v>
          </cell>
          <cell r="N205">
            <v>14383.844368630178</v>
          </cell>
          <cell r="O205">
            <v>0.82</v>
          </cell>
          <cell r="P205">
            <v>6.7924516280248532</v>
          </cell>
          <cell r="Q205">
            <v>8.2547935313773038E-2</v>
          </cell>
          <cell r="R205">
            <v>0.7231192221392776</v>
          </cell>
          <cell r="S205" t="str">
            <v>ROB</v>
          </cell>
          <cell r="T205" t="str">
            <v>COM</v>
          </cell>
          <cell r="U205" t="str">
            <v>Retail</v>
          </cell>
          <cell r="V205" t="str">
            <v>Business Energy Rebates</v>
          </cell>
          <cell r="W205" t="str">
            <v>Business Energy Rebates</v>
          </cell>
          <cell r="X205" t="str">
            <v>Conventional Single Tank Door Type Dishwasher (With Booster)</v>
          </cell>
          <cell r="Y205"/>
          <cell r="Z205" t="str">
            <v>Single Tank Door Dishwasher with Booster (High Temp)</v>
          </cell>
          <cell r="AA205">
            <v>12.768062680699204</v>
          </cell>
          <cell r="AB205">
            <v>111.84812217044342</v>
          </cell>
          <cell r="AC205">
            <v>12.768062680699204</v>
          </cell>
          <cell r="AD205">
            <v>111.84812217044342</v>
          </cell>
          <cell r="AE205">
            <v>101652.27590228632</v>
          </cell>
          <cell r="AF205">
            <v>14965.47660094936</v>
          </cell>
          <cell r="AG205">
            <v>86686.799301336956</v>
          </cell>
          <cell r="AH205">
            <v>6.7924516280248524</v>
          </cell>
          <cell r="AI205">
            <v>11259.55067547896</v>
          </cell>
          <cell r="AJ205">
            <v>9.0280934676784703</v>
          </cell>
          <cell r="AK205">
            <v>228366.45293272246</v>
          </cell>
          <cell r="AL205">
            <v>0.44512788370117318</v>
          </cell>
          <cell r="AM205">
            <v>10.264899542512323</v>
          </cell>
          <cell r="AN205">
            <v>89.920434039988152</v>
          </cell>
          <cell r="AO205">
            <v>23.032962223211527</v>
          </cell>
          <cell r="AP205">
            <v>201.76855621043157</v>
          </cell>
          <cell r="AQ205">
            <v>86368.421352155332</v>
          </cell>
          <cell r="AR205">
            <v>12031.513139952054</v>
          </cell>
          <cell r="AS205">
            <v>74336.908212203271</v>
          </cell>
          <cell r="AT205">
            <v>7.1785169784969796</v>
          </cell>
          <cell r="AU205">
            <v>9052.1294786821181</v>
          </cell>
          <cell r="AV205">
            <v>9.5412269074977427</v>
          </cell>
          <cell r="AW205">
            <v>193573.36466857535</v>
          </cell>
          <cell r="AX205">
            <v>0.44617926386737217</v>
          </cell>
          <cell r="AY205">
            <v>10.623841054862934</v>
          </cell>
          <cell r="AZ205">
            <v>93.064758682607803</v>
          </cell>
          <cell r="BA205">
            <v>33.656803278074456</v>
          </cell>
          <cell r="BB205">
            <v>294.83331489303936</v>
          </cell>
          <cell r="BC205">
            <v>94897.367059426731</v>
          </cell>
          <cell r="BD205">
            <v>12452.229339310366</v>
          </cell>
          <cell r="BE205">
            <v>82445.13772011637</v>
          </cell>
          <cell r="BF205">
            <v>7.6209138519353976</v>
          </cell>
          <cell r="BG205">
            <v>9368.6630240534232</v>
          </cell>
          <cell r="BH205">
            <v>10.12923261470543</v>
          </cell>
          <cell r="BI205">
            <v>211259.32825879724</v>
          </cell>
          <cell r="BJ205">
            <v>0.44919847015311631</v>
          </cell>
        </row>
        <row r="206">
          <cell r="A206" t="str">
            <v>Single Tank Conveyor Dishwasher with Booster (High Temp)Retail</v>
          </cell>
          <cell r="B206" t="str">
            <v>Single Tank Conveyor Dishwasher with Booster (High Temp)</v>
          </cell>
          <cell r="C206" t="str">
            <v>COM-Other</v>
          </cell>
          <cell r="D206" t="str">
            <v>Retail</v>
          </cell>
          <cell r="E206">
            <v>20</v>
          </cell>
          <cell r="F206">
            <v>21524.186570118432</v>
          </cell>
          <cell r="G206">
            <v>2457.1012722014179</v>
          </cell>
          <cell r="H206">
            <v>1500</v>
          </cell>
          <cell r="I206">
            <v>0.46666666666666667</v>
          </cell>
          <cell r="J206">
            <v>688.7739702437899</v>
          </cell>
          <cell r="K206">
            <v>1388.7739702437898</v>
          </cell>
          <cell r="L206">
            <v>800</v>
          </cell>
          <cell r="M206">
            <v>2188.7739702437898</v>
          </cell>
          <cell r="N206">
            <v>24660.768624016579</v>
          </cell>
          <cell r="O206">
            <v>0.82</v>
          </cell>
          <cell r="P206">
            <v>10.538932977668187</v>
          </cell>
          <cell r="Q206">
            <v>6.4521554192983763E-2</v>
          </cell>
          <cell r="R206">
            <v>0.56520827446380761</v>
          </cell>
          <cell r="S206" t="str">
            <v>ROB</v>
          </cell>
          <cell r="T206" t="str">
            <v>COM</v>
          </cell>
          <cell r="U206" t="str">
            <v>Retail</v>
          </cell>
          <cell r="V206" t="str">
            <v>Business Energy Rebates</v>
          </cell>
          <cell r="W206" t="str">
            <v>Business Energy Rebates</v>
          </cell>
          <cell r="X206" t="str">
            <v>Conventional Single Tank Conveyor Type Dishwasher (With Booster)</v>
          </cell>
          <cell r="Y206"/>
          <cell r="Z206" t="str">
            <v>Single Tank Conveyor Dishwasher with Booster (High Temp)</v>
          </cell>
          <cell r="AA206">
            <v>12.999024075709061</v>
          </cell>
          <cell r="AB206">
            <v>113.87134205679064</v>
          </cell>
          <cell r="AC206">
            <v>12.999024075709061</v>
          </cell>
          <cell r="AD206">
            <v>113.87134205679064</v>
          </cell>
          <cell r="AE206">
            <v>130465.08448627105</v>
          </cell>
          <cell r="AF206">
            <v>12379.344736580475</v>
          </cell>
          <cell r="AG206">
            <v>118085.73974969058</v>
          </cell>
          <cell r="AH206">
            <v>10.538932977668185</v>
          </cell>
          <cell r="AI206">
            <v>8959.9463018841579</v>
          </cell>
          <cell r="AJ206">
            <v>14.56092258709586</v>
          </cell>
          <cell r="AK206">
            <v>296409.08103704092</v>
          </cell>
          <cell r="AL206">
            <v>0.44015211689808997</v>
          </cell>
          <cell r="AM206">
            <v>10.523315415039979</v>
          </cell>
          <cell r="AN206">
            <v>92.184154919503158</v>
          </cell>
          <cell r="AO206">
            <v>23.52233949074904</v>
          </cell>
          <cell r="AP206">
            <v>206.0554969762938</v>
          </cell>
          <cell r="AQ206">
            <v>111458.61627018862</v>
          </cell>
          <cell r="AR206">
            <v>10021.656128630979</v>
          </cell>
          <cell r="AS206">
            <v>101436.96014155765</v>
          </cell>
          <cell r="AT206">
            <v>11.121776165494373</v>
          </cell>
          <cell r="AU206">
            <v>7253.4938382599203</v>
          </cell>
          <cell r="AV206">
            <v>15.366197139684484</v>
          </cell>
          <cell r="AW206">
            <v>253259.59050345464</v>
          </cell>
          <cell r="AX206">
            <v>0.44009632981171642</v>
          </cell>
          <cell r="AY206">
            <v>10.875503881848472</v>
          </cell>
          <cell r="AZ206">
            <v>95.269322939719999</v>
          </cell>
          <cell r="BA206">
            <v>34.397843372597507</v>
          </cell>
          <cell r="BB206">
            <v>301.32481991601378</v>
          </cell>
          <cell r="BC206">
            <v>121938.23820010861</v>
          </cell>
          <cell r="BD206">
            <v>10357.05534148552</v>
          </cell>
          <cell r="BE206">
            <v>111581.18285862308</v>
          </cell>
          <cell r="BF206">
            <v>11.773446619685524</v>
          </cell>
          <cell r="BG206">
            <v>7496.2497353463605</v>
          </cell>
          <cell r="BH206">
            <v>16.266565616823666</v>
          </cell>
          <cell r="BI206">
            <v>276269.28456378478</v>
          </cell>
          <cell r="BJ206">
            <v>0.44137457550752673</v>
          </cell>
        </row>
        <row r="207">
          <cell r="A207" t="str">
            <v>Multi Tank Conveyor Dishwasher with Booster (High Temp)Retail</v>
          </cell>
          <cell r="B207" t="str">
            <v>Multi Tank Conveyor Dishwasher with Booster (High Temp)</v>
          </cell>
          <cell r="C207" t="str">
            <v>COM-Other</v>
          </cell>
          <cell r="D207" t="str">
            <v>Retail</v>
          </cell>
          <cell r="E207">
            <v>20</v>
          </cell>
          <cell r="F207">
            <v>38217.457671859273</v>
          </cell>
          <cell r="G207">
            <v>4362.7276487277068</v>
          </cell>
          <cell r="H207">
            <v>5000</v>
          </cell>
          <cell r="I207">
            <v>0.3</v>
          </cell>
          <cell r="J207">
            <v>1222.9586454994967</v>
          </cell>
          <cell r="K207">
            <v>2722.9586454994969</v>
          </cell>
          <cell r="L207">
            <v>3500</v>
          </cell>
          <cell r="M207">
            <v>6222.9586454994969</v>
          </cell>
          <cell r="N207">
            <v>43786.643363902185</v>
          </cell>
          <cell r="O207">
            <v>0.82</v>
          </cell>
          <cell r="P207">
            <v>6.7453177733697247</v>
          </cell>
          <cell r="Q207">
            <v>7.1249078598561458E-2</v>
          </cell>
          <cell r="R207">
            <v>0.62414133192421206</v>
          </cell>
          <cell r="S207" t="str">
            <v>ROB</v>
          </cell>
          <cell r="T207" t="str">
            <v>COM</v>
          </cell>
          <cell r="U207" t="str">
            <v>Retail</v>
          </cell>
          <cell r="V207" t="str">
            <v>Business Energy Rebates</v>
          </cell>
          <cell r="W207" t="str">
            <v>Business Energy Rebates</v>
          </cell>
          <cell r="X207" t="str">
            <v>Conventional Multi Tank Conveyor Type Dishwasher (With Booster)</v>
          </cell>
          <cell r="Y207"/>
          <cell r="Z207" t="str">
            <v>Multi Tank Conveyor Dishwasher with Booster (High Temp)</v>
          </cell>
          <cell r="AA207">
            <v>23.80770899790101</v>
          </cell>
          <cell r="AB207">
            <v>208.55533146942341</v>
          </cell>
          <cell r="AC207">
            <v>23.80770899790101</v>
          </cell>
          <cell r="AD207">
            <v>208.55533146942341</v>
          </cell>
          <cell r="AE207">
            <v>238946.76613761741</v>
          </cell>
          <cell r="AF207">
            <v>35424.093299350665</v>
          </cell>
          <cell r="AG207">
            <v>203522.67283826674</v>
          </cell>
          <cell r="AH207">
            <v>6.7453177733697247</v>
          </cell>
          <cell r="AI207">
            <v>18121.189273187789</v>
          </cell>
          <cell r="AJ207">
            <v>13.186042181633429</v>
          </cell>
          <cell r="AK207">
            <v>544584.20000499603</v>
          </cell>
          <cell r="AL207">
            <v>0.43876918598708026</v>
          </cell>
          <cell r="AM207">
            <v>19.616446361070185</v>
          </cell>
          <cell r="AN207">
            <v>171.83990586603051</v>
          </cell>
          <cell r="AO207">
            <v>43.424155358971191</v>
          </cell>
          <cell r="AP207">
            <v>380.39523733545388</v>
          </cell>
          <cell r="AQ207">
            <v>207769.30856015338</v>
          </cell>
          <cell r="AR207">
            <v>29187.807451675548</v>
          </cell>
          <cell r="AS207">
            <v>178581.50110847782</v>
          </cell>
          <cell r="AT207">
            <v>7.1183595720282931</v>
          </cell>
          <cell r="AU207">
            <v>14931.018243192941</v>
          </cell>
          <cell r="AV207">
            <v>13.915280604179525</v>
          </cell>
          <cell r="AW207">
            <v>473509.44238051656</v>
          </cell>
          <cell r="AX207">
            <v>0.43878598812225594</v>
          </cell>
          <cell r="AY207">
            <v>20.734259384252681</v>
          </cell>
          <cell r="AZ207">
            <v>181.63193858917984</v>
          </cell>
          <cell r="BA207">
            <v>64.158414743223872</v>
          </cell>
          <cell r="BB207">
            <v>562.02717592463375</v>
          </cell>
          <cell r="BC207">
            <v>232476.49829996791</v>
          </cell>
          <cell r="BD207">
            <v>30851.029764580031</v>
          </cell>
          <cell r="BE207">
            <v>201625.46853538789</v>
          </cell>
          <cell r="BF207">
            <v>7.5354534378257103</v>
          </cell>
          <cell r="BG207">
            <v>15781.83935188971</v>
          </cell>
          <cell r="BH207">
            <v>14.730633934132099</v>
          </cell>
          <cell r="BI207">
            <v>528200.37923460722</v>
          </cell>
          <cell r="BJ207">
            <v>0.44012936650450679</v>
          </cell>
        </row>
        <row r="208">
          <cell r="A208" t="str">
            <v>Standard Capacity Commercial Electric FryersRetail</v>
          </cell>
          <cell r="B208" t="str">
            <v>Standard Capacity Commercial Electric Fryers</v>
          </cell>
          <cell r="C208" t="str">
            <v>COM-Other</v>
          </cell>
          <cell r="D208" t="str">
            <v>Retail</v>
          </cell>
          <cell r="E208">
            <v>12</v>
          </cell>
          <cell r="F208">
            <v>1319.164628327951</v>
          </cell>
          <cell r="G208">
            <v>150.58971338817403</v>
          </cell>
          <cell r="H208">
            <v>500</v>
          </cell>
          <cell r="I208">
            <v>0.5</v>
          </cell>
          <cell r="J208">
            <v>42.213268106494432</v>
          </cell>
          <cell r="K208">
            <v>292.21326810649441</v>
          </cell>
          <cell r="L208">
            <v>250</v>
          </cell>
          <cell r="M208">
            <v>542.21326810649441</v>
          </cell>
          <cell r="N208">
            <v>988.67438731864081</v>
          </cell>
          <cell r="O208">
            <v>0.82</v>
          </cell>
          <cell r="P208">
            <v>1.7927669415713954</v>
          </cell>
          <cell r="Q208">
            <v>0.22151387463813099</v>
          </cell>
          <cell r="R208">
            <v>1.9404596869990605</v>
          </cell>
          <cell r="S208" t="str">
            <v>ROB</v>
          </cell>
          <cell r="T208" t="str">
            <v>COM</v>
          </cell>
          <cell r="U208" t="str">
            <v>Retail</v>
          </cell>
          <cell r="V208" t="str">
            <v>Business Energy Rebates</v>
          </cell>
          <cell r="W208" t="str">
            <v>Business Energy Rebates</v>
          </cell>
          <cell r="X208" t="str">
            <v>Conventional Standard Capacity Commercial Electric Fryers</v>
          </cell>
          <cell r="Y208"/>
          <cell r="Z208" t="str">
            <v>Standard Capacity Commercial Electric Fryers</v>
          </cell>
          <cell r="AA208">
            <v>7.2557054278495086</v>
          </cell>
          <cell r="AB208">
            <v>63.559918792818763</v>
          </cell>
          <cell r="AC208">
            <v>7.2557054278495086</v>
          </cell>
          <cell r="AD208">
            <v>63.559918792818763</v>
          </cell>
          <cell r="AE208">
            <v>47636.255870628374</v>
          </cell>
          <cell r="AF208">
            <v>26571.360039065788</v>
          </cell>
          <cell r="AG208">
            <v>21064.895831562586</v>
          </cell>
          <cell r="AH208">
            <v>1.7927669415713956</v>
          </cell>
          <cell r="AI208">
            <v>17170.004735953953</v>
          </cell>
          <cell r="AJ208">
            <v>2.7743880449187155</v>
          </cell>
          <cell r="AK208">
            <v>117369.70931700739</v>
          </cell>
          <cell r="AL208">
            <v>0.4058649897646604</v>
          </cell>
          <cell r="AM208">
            <v>5.8531962465713638</v>
          </cell>
          <cell r="AN208">
            <v>51.273950108634949</v>
          </cell>
          <cell r="AO208">
            <v>13.108901674420872</v>
          </cell>
          <cell r="AP208">
            <v>114.83386890145371</v>
          </cell>
          <cell r="AQ208">
            <v>40775.333103364217</v>
          </cell>
          <cell r="AR208">
            <v>21435.184544565011</v>
          </cell>
          <cell r="AS208">
            <v>19340.148558799207</v>
          </cell>
          <cell r="AT208">
            <v>1.9022618171814616</v>
          </cell>
          <cell r="AU208">
            <v>13851.087020202373</v>
          </cell>
          <cell r="AV208">
            <v>2.9438363244626027</v>
          </cell>
          <cell r="AW208">
            <v>99303.220227376558</v>
          </cell>
          <cell r="AX208">
            <v>0.41061440918028769</v>
          </cell>
          <cell r="AY208">
            <v>6.1698293076344299</v>
          </cell>
          <cell r="AZ208">
            <v>54.047653072242575</v>
          </cell>
          <cell r="BA208">
            <v>19.278730982055304</v>
          </cell>
          <cell r="BB208">
            <v>168.88152197369629</v>
          </cell>
          <cell r="BC208">
            <v>45797.504910323274</v>
          </cell>
          <cell r="BD208">
            <v>22594.737002894599</v>
          </cell>
          <cell r="BE208">
            <v>23202.767907428675</v>
          </cell>
          <cell r="BF208">
            <v>2.0269102890844084</v>
          </cell>
          <cell r="BG208">
            <v>14600.372008695047</v>
          </cell>
          <cell r="BH208">
            <v>3.1367354806472885</v>
          </cell>
          <cell r="BI208">
            <v>109824.27923223272</v>
          </cell>
          <cell r="BJ208">
            <v>0.41700710653862416</v>
          </cell>
        </row>
        <row r="209">
          <cell r="A209" t="str">
            <v>Full Size Commercial Hot Food Holding CabinetRetail</v>
          </cell>
          <cell r="B209" t="str">
            <v>Full Size Commercial Hot Food Holding Cabinet</v>
          </cell>
          <cell r="C209" t="str">
            <v>COM-Other</v>
          </cell>
          <cell r="D209" t="str">
            <v>Retail</v>
          </cell>
          <cell r="E209">
            <v>12</v>
          </cell>
          <cell r="F209">
            <v>10415.092500000001</v>
          </cell>
          <cell r="G209">
            <v>1188.9386364719956</v>
          </cell>
          <cell r="H209">
            <v>1200</v>
          </cell>
          <cell r="I209">
            <v>0.5</v>
          </cell>
          <cell r="J209">
            <v>333.28296</v>
          </cell>
          <cell r="K209">
            <v>933.28296</v>
          </cell>
          <cell r="L209">
            <v>600</v>
          </cell>
          <cell r="M209">
            <v>1533.28296</v>
          </cell>
          <cell r="N209">
            <v>7805.7999548973285</v>
          </cell>
          <cell r="O209">
            <v>0.82</v>
          </cell>
          <cell r="P209">
            <v>4.8590592586241375</v>
          </cell>
          <cell r="Q209">
            <v>8.960870582762466E-2</v>
          </cell>
          <cell r="R209">
            <v>0.78497151271774879</v>
          </cell>
          <cell r="S209" t="str">
            <v>ROB</v>
          </cell>
          <cell r="T209" t="str">
            <v>COM</v>
          </cell>
          <cell r="U209" t="str">
            <v>Retail</v>
          </cell>
          <cell r="V209" t="str">
            <v>Business Energy Rebates</v>
          </cell>
          <cell r="W209" t="str">
            <v>Business Energy Rebates</v>
          </cell>
          <cell r="X209" t="str">
            <v>Conventional Full Size Hot Food Holding Cabinet</v>
          </cell>
          <cell r="Y209"/>
          <cell r="Z209" t="str">
            <v>Full Size Commercial Hot Food Holding Cabinet</v>
          </cell>
          <cell r="AA209">
            <v>14.597550646074247</v>
          </cell>
          <cell r="AB209">
            <v>127.87442142803901</v>
          </cell>
          <cell r="AC209">
            <v>14.597550646074247</v>
          </cell>
          <cell r="AD209">
            <v>127.87442142803901</v>
          </cell>
          <cell r="AE209">
            <v>95838.049735564869</v>
          </cell>
          <cell r="AF209">
            <v>19723.581177872242</v>
          </cell>
          <cell r="AG209">
            <v>76114.468557692628</v>
          </cell>
          <cell r="AH209">
            <v>4.8590592586241366</v>
          </cell>
          <cell r="AI209">
            <v>13973.977332466893</v>
          </cell>
          <cell r="AJ209">
            <v>6.8583229710052862</v>
          </cell>
          <cell r="AK209">
            <v>215562.95815429726</v>
          </cell>
          <cell r="AL209">
            <v>0.44459424084802729</v>
          </cell>
          <cell r="AM209">
            <v>11.633505572450353</v>
          </cell>
          <cell r="AN209">
            <v>101.90941140231824</v>
          </cell>
          <cell r="AO209">
            <v>26.2310562185246</v>
          </cell>
          <cell r="AP209">
            <v>229.78383283035726</v>
          </cell>
          <cell r="AQ209">
            <v>81042.911410047745</v>
          </cell>
          <cell r="AR209">
            <v>15718.691245175527</v>
          </cell>
          <cell r="AS209">
            <v>65324.220164872218</v>
          </cell>
          <cell r="AT209">
            <v>5.1558307333584095</v>
          </cell>
          <cell r="AU209">
            <v>11136.549350508189</v>
          </cell>
          <cell r="AV209">
            <v>7.2772012999115887</v>
          </cell>
          <cell r="AW209">
            <v>180976.72315738356</v>
          </cell>
          <cell r="AX209">
            <v>0.44780848053906941</v>
          </cell>
          <cell r="AY209">
            <v>12.045204529642476</v>
          </cell>
          <cell r="AZ209">
            <v>105.51589081998875</v>
          </cell>
          <cell r="BA209">
            <v>38.276260748167076</v>
          </cell>
          <cell r="BB209">
            <v>335.29972365034598</v>
          </cell>
          <cell r="BC209">
            <v>89409.331455824897</v>
          </cell>
          <cell r="BD209">
            <v>16274.96112906923</v>
          </cell>
          <cell r="BE209">
            <v>73134.37032675567</v>
          </cell>
          <cell r="BF209">
            <v>5.4936740399415163</v>
          </cell>
          <cell r="BG209">
            <v>11530.661488570895</v>
          </cell>
          <cell r="BH209">
            <v>7.7540504978354239</v>
          </cell>
          <cell r="BI209">
            <v>197433.93067625249</v>
          </cell>
          <cell r="BJ209">
            <v>0.45285696916218626</v>
          </cell>
        </row>
        <row r="210">
          <cell r="A210" t="str">
            <v>Three Quarter Size Commercial Hot Food Holding CabinetRetail</v>
          </cell>
          <cell r="B210" t="str">
            <v>Three Quarter Size Commercial Hot Food Holding Cabinet</v>
          </cell>
          <cell r="C210" t="str">
            <v>COM-Other</v>
          </cell>
          <cell r="D210" t="str">
            <v>Retail</v>
          </cell>
          <cell r="E210">
            <v>12</v>
          </cell>
          <cell r="F210">
            <v>4411.098</v>
          </cell>
          <cell r="G210">
            <v>503.55048132931574</v>
          </cell>
          <cell r="H210">
            <v>1800</v>
          </cell>
          <cell r="I210">
            <v>0.26666666666666666</v>
          </cell>
          <cell r="J210">
            <v>141.155136</v>
          </cell>
          <cell r="K210">
            <v>621.15513599999997</v>
          </cell>
          <cell r="L210">
            <v>1320</v>
          </cell>
          <cell r="M210">
            <v>1941.1551359999999</v>
          </cell>
          <cell r="N210">
            <v>3305.985863250633</v>
          </cell>
          <cell r="O210">
            <v>0.82</v>
          </cell>
          <cell r="P210">
            <v>1.6763440609482247</v>
          </cell>
          <cell r="Q210">
            <v>0.14081644434106882</v>
          </cell>
          <cell r="R210">
            <v>1.2335508733110956</v>
          </cell>
          <cell r="S210" t="str">
            <v>ROB</v>
          </cell>
          <cell r="T210" t="str">
            <v>COM</v>
          </cell>
          <cell r="U210" t="str">
            <v>Retail</v>
          </cell>
          <cell r="V210" t="str">
            <v>Business Energy Rebates</v>
          </cell>
          <cell r="W210" t="str">
            <v>Business Energy Rebates</v>
          </cell>
          <cell r="X210" t="str">
            <v>Conventional Three Quarter Size Hot Food Holding Cabinet</v>
          </cell>
          <cell r="Y210"/>
          <cell r="Z210" t="str">
            <v>Three Quarter Size Commercial Hot Food Holding Cabinet</v>
          </cell>
          <cell r="AA210">
            <v>6.7230889257394129</v>
          </cell>
          <cell r="AB210">
            <v>58.894202694161429</v>
          </cell>
          <cell r="AC210">
            <v>6.7230889257394129</v>
          </cell>
          <cell r="AD210">
            <v>58.894202694161429</v>
          </cell>
          <cell r="AE210">
            <v>44139.441366824096</v>
          </cell>
          <cell r="AF210">
            <v>26330.776834593609</v>
          </cell>
          <cell r="AG210">
            <v>17808.664532230487</v>
          </cell>
          <cell r="AH210">
            <v>1.6763440609482247</v>
          </cell>
          <cell r="AI210">
            <v>10113.74660450489</v>
          </cell>
          <cell r="AJ210">
            <v>4.364301686890534</v>
          </cell>
          <cell r="AK210">
            <v>102958.13381537078</v>
          </cell>
          <cell r="AL210">
            <v>0.42871252353871292</v>
          </cell>
          <cell r="AM210">
            <v>5.5652471769799057</v>
          </cell>
          <cell r="AN210">
            <v>48.751518670135205</v>
          </cell>
          <cell r="AO210">
            <v>12.288336102719319</v>
          </cell>
          <cell r="AP210">
            <v>107.64572136429663</v>
          </cell>
          <cell r="AQ210">
            <v>38769.383066019545</v>
          </cell>
          <cell r="AR210">
            <v>21796.124231733796</v>
          </cell>
          <cell r="AS210">
            <v>16973.258834285749</v>
          </cell>
          <cell r="AT210">
            <v>1.778728302969284</v>
          </cell>
          <cell r="AU210">
            <v>8371.9701406776494</v>
          </cell>
          <cell r="AV210">
            <v>4.6308553918088204</v>
          </cell>
          <cell r="AW210">
            <v>89620.269884037174</v>
          </cell>
          <cell r="AX210">
            <v>0.4325961427719936</v>
          </cell>
          <cell r="AY210">
            <v>6.1002020418413778</v>
          </cell>
          <cell r="AZ210">
            <v>53.437718806914482</v>
          </cell>
          <cell r="BA210">
            <v>18.388538144560698</v>
          </cell>
          <cell r="BB210">
            <v>161.08344017121112</v>
          </cell>
          <cell r="BC210">
            <v>45280.674559262508</v>
          </cell>
          <cell r="BD210">
            <v>23891.258970963569</v>
          </cell>
          <cell r="BE210">
            <v>21389.41558829894</v>
          </cell>
          <cell r="BF210">
            <v>1.8952820617069506</v>
          </cell>
          <cell r="BG210">
            <v>9176.7189708384885</v>
          </cell>
          <cell r="BH210">
            <v>4.9342989257003644</v>
          </cell>
          <cell r="BI210">
            <v>103326.01294860902</v>
          </cell>
          <cell r="BJ210">
            <v>0.43823112173875939</v>
          </cell>
        </row>
        <row r="211">
          <cell r="A211" t="str">
            <v>Half Size Commercial Hot Food Holding CabinetRetail</v>
          </cell>
          <cell r="B211" t="str">
            <v>Half Size Commercial Hot Food Holding Cabinet</v>
          </cell>
          <cell r="C211" t="str">
            <v>COM-Other</v>
          </cell>
          <cell r="D211" t="str">
            <v>Retail</v>
          </cell>
          <cell r="E211">
            <v>12</v>
          </cell>
          <cell r="F211">
            <v>2940.732</v>
          </cell>
          <cell r="G211">
            <v>335.70032088621048</v>
          </cell>
          <cell r="H211">
            <v>1500</v>
          </cell>
          <cell r="I211">
            <v>0.21333333333333335</v>
          </cell>
          <cell r="J211">
            <v>94.103424000000004</v>
          </cell>
          <cell r="K211">
            <v>414.10342400000002</v>
          </cell>
          <cell r="L211">
            <v>1180</v>
          </cell>
          <cell r="M211">
            <v>1594.1034239999999</v>
          </cell>
          <cell r="N211">
            <v>2203.990575500422</v>
          </cell>
          <cell r="O211">
            <v>0.82</v>
          </cell>
          <cell r="P211">
            <v>1.3649026497120107</v>
          </cell>
          <cell r="Q211">
            <v>0.14081644434106882</v>
          </cell>
          <cell r="R211">
            <v>1.2335508733110958</v>
          </cell>
          <cell r="S211" t="str">
            <v>ROB</v>
          </cell>
          <cell r="T211" t="str">
            <v>COM</v>
          </cell>
          <cell r="U211" t="str">
            <v>Retail</v>
          </cell>
          <cell r="V211" t="str">
            <v>Business Energy Rebates</v>
          </cell>
          <cell r="W211" t="str">
            <v>Business Energy Rebates</v>
          </cell>
          <cell r="X211" t="str">
            <v>Conventional half Size Hot Food Holding Cabinet</v>
          </cell>
          <cell r="Y211"/>
          <cell r="Z211" t="str">
            <v>Half Size Commercial Hot Food Holding Cabinet</v>
          </cell>
          <cell r="AA211">
            <v>4.646254613506243</v>
          </cell>
          <cell r="AB211">
            <v>40.701151509226008</v>
          </cell>
          <cell r="AC211">
            <v>4.646254613506243</v>
          </cell>
          <cell r="AD211">
            <v>40.701151509226008</v>
          </cell>
          <cell r="AE211">
            <v>30504.294283990821</v>
          </cell>
          <cell r="AF211">
            <v>22349.062250283649</v>
          </cell>
          <cell r="AG211">
            <v>8155.2320337071724</v>
          </cell>
          <cell r="AH211">
            <v>1.3649026497120105</v>
          </cell>
          <cell r="AI211">
            <v>6989.501751361383</v>
          </cell>
          <cell r="AJ211">
            <v>4.3643016868905331</v>
          </cell>
          <cell r="AK211">
            <v>71153.261472746017</v>
          </cell>
          <cell r="AL211">
            <v>0.42871252353871292</v>
          </cell>
          <cell r="AM211">
            <v>3.8931218326885033</v>
          </cell>
          <cell r="AN211">
            <v>34.103714655567373</v>
          </cell>
          <cell r="AO211">
            <v>8.5393764461947459</v>
          </cell>
          <cell r="AP211">
            <v>74.804866164793381</v>
          </cell>
          <cell r="AQ211">
            <v>27120.795690532475</v>
          </cell>
          <cell r="AR211">
            <v>18726.39995530387</v>
          </cell>
          <cell r="AS211">
            <v>8394.3957352286052</v>
          </cell>
          <cell r="AT211">
            <v>1.4482653235680285</v>
          </cell>
          <cell r="AU211">
            <v>5856.541264169995</v>
          </cell>
          <cell r="AV211">
            <v>4.6308553918088222</v>
          </cell>
          <cell r="AW211">
            <v>62693.105668366778</v>
          </cell>
          <cell r="AX211">
            <v>0.4325961427719936</v>
          </cell>
          <cell r="AY211">
            <v>4.3598024424366253</v>
          </cell>
          <cell r="AZ211">
            <v>38.191832889243415</v>
          </cell>
          <cell r="BA211">
            <v>12.899178888631372</v>
          </cell>
          <cell r="BB211">
            <v>112.9966990540368</v>
          </cell>
          <cell r="BC211">
            <v>32362.009353883619</v>
          </cell>
          <cell r="BD211">
            <v>20971.19169959236</v>
          </cell>
          <cell r="BE211">
            <v>11390.817654291259</v>
          </cell>
          <cell r="BF211">
            <v>1.5431650150102187</v>
          </cell>
          <cell r="BG211">
            <v>6558.5830613799353</v>
          </cell>
          <cell r="BH211">
            <v>4.9342989257003635</v>
          </cell>
          <cell r="BI211">
            <v>73846.898927400762</v>
          </cell>
          <cell r="BJ211">
            <v>0.43823112173875933</v>
          </cell>
        </row>
        <row r="212">
          <cell r="A212" t="str">
            <v>Commercial Electric GriddleRetail</v>
          </cell>
          <cell r="B212" t="str">
            <v>Commercial Electric Griddle</v>
          </cell>
          <cell r="C212" t="str">
            <v>COM-Other</v>
          </cell>
          <cell r="D212" t="str">
            <v>Retail</v>
          </cell>
          <cell r="E212">
            <v>12</v>
          </cell>
          <cell r="F212">
            <v>2904.1074989011004</v>
          </cell>
          <cell r="G212">
            <v>331.51943776894649</v>
          </cell>
          <cell r="H212">
            <v>600</v>
          </cell>
          <cell r="I212">
            <v>0.75</v>
          </cell>
          <cell r="J212">
            <v>92.931439964835221</v>
          </cell>
          <cell r="K212">
            <v>542.93143996483525</v>
          </cell>
          <cell r="L212">
            <v>150</v>
          </cell>
          <cell r="M212">
            <v>692.93143996483525</v>
          </cell>
          <cell r="N212">
            <v>2176.5416086260589</v>
          </cell>
          <cell r="O212">
            <v>0.82</v>
          </cell>
          <cell r="P212">
            <v>3.0512364306843627</v>
          </cell>
          <cell r="Q212">
            <v>0.18695294171110324</v>
          </cell>
          <cell r="R212">
            <v>1.6377062039518571</v>
          </cell>
          <cell r="S212" t="str">
            <v>ROB</v>
          </cell>
          <cell r="T212" t="str">
            <v>COM</v>
          </cell>
          <cell r="U212" t="str">
            <v>Retail</v>
          </cell>
          <cell r="V212" t="str">
            <v>Business Energy Rebates</v>
          </cell>
          <cell r="W212" t="str">
            <v>Business Energy Rebates</v>
          </cell>
          <cell r="X212" t="str">
            <v xml:space="preserve">Conventional 3' Wide Electric Griddle </v>
          </cell>
          <cell r="Y212"/>
          <cell r="Z212" t="str">
            <v>Commercial Electric Griddle</v>
          </cell>
          <cell r="AA212">
            <v>9.7125823208126647</v>
          </cell>
          <cell r="AB212">
            <v>85.082139802688843</v>
          </cell>
          <cell r="AC212">
            <v>9.7125823208126647</v>
          </cell>
          <cell r="AD212">
            <v>85.082139802688843</v>
          </cell>
          <cell r="AE212">
            <v>63766.516047207129</v>
          </cell>
          <cell r="AF212">
            <v>20898.582425782366</v>
          </cell>
          <cell r="AG212">
            <v>42867.93362142476</v>
          </cell>
          <cell r="AH212">
            <v>3.0512364306843622</v>
          </cell>
          <cell r="AI212">
            <v>19397.995516082956</v>
          </cell>
          <cell r="AJ212">
            <v>3.2872734708252747</v>
          </cell>
          <cell r="AK212">
            <v>153526.63248212828</v>
          </cell>
          <cell r="AL212">
            <v>0.41534497967074252</v>
          </cell>
          <cell r="AM212">
            <v>7.7243402132668324</v>
          </cell>
          <cell r="AN212">
            <v>67.665155588993855</v>
          </cell>
          <cell r="AO212">
            <v>17.436922534079496</v>
          </cell>
          <cell r="AP212">
            <v>152.74729539168271</v>
          </cell>
          <cell r="AQ212">
            <v>53810.351119555002</v>
          </cell>
          <cell r="AR212">
            <v>16620.477984091402</v>
          </cell>
          <cell r="AS212">
            <v>37189.873135463597</v>
          </cell>
          <cell r="AT212">
            <v>3.2375934778205884</v>
          </cell>
          <cell r="AU212">
            <v>15427.073035002317</v>
          </cell>
          <cell r="AV212">
            <v>3.4880466954078253</v>
          </cell>
          <cell r="AW212">
            <v>128196.45937298048</v>
          </cell>
          <cell r="AX212">
            <v>0.41974912086297778</v>
          </cell>
          <cell r="AY212">
            <v>7.9776443721629571</v>
          </cell>
          <cell r="AZ212">
            <v>69.884097899899217</v>
          </cell>
          <cell r="BA212">
            <v>25.414566906242456</v>
          </cell>
          <cell r="BB212">
            <v>222.63139329158193</v>
          </cell>
          <cell r="BC212">
            <v>59216.582678366976</v>
          </cell>
          <cell r="BD212">
            <v>17165.513039510239</v>
          </cell>
          <cell r="BE212">
            <v>42051.069638856738</v>
          </cell>
          <cell r="BF212">
            <v>3.4497414986704369</v>
          </cell>
          <cell r="BG212">
            <v>15932.972781966942</v>
          </cell>
          <cell r="BH212">
            <v>3.7166060275574404</v>
          </cell>
          <cell r="BI212">
            <v>139058.33487540943</v>
          </cell>
          <cell r="BJ212">
            <v>0.42583986591974227</v>
          </cell>
        </row>
        <row r="213">
          <cell r="A213" t="str">
            <v>Solid Door Commercial RefrigeratorRetail</v>
          </cell>
          <cell r="B213" t="str">
            <v>Solid Door Commercial Refrigerator</v>
          </cell>
          <cell r="C213" t="str">
            <v>COM-Refrigeration</v>
          </cell>
          <cell r="D213" t="str">
            <v>Retail</v>
          </cell>
          <cell r="E213">
            <v>12</v>
          </cell>
          <cell r="F213">
            <v>680.86114500000019</v>
          </cell>
          <cell r="G213">
            <v>68.983496008738072</v>
          </cell>
          <cell r="H213">
            <v>350</v>
          </cell>
          <cell r="I213">
            <v>0.24857142857142858</v>
          </cell>
          <cell r="J213">
            <v>21.787556640000005</v>
          </cell>
          <cell r="K213">
            <v>108.78755664000001</v>
          </cell>
          <cell r="L213">
            <v>263</v>
          </cell>
          <cell r="M213">
            <v>371.78755663999999</v>
          </cell>
          <cell r="N213">
            <v>498.76165854350609</v>
          </cell>
          <cell r="O213">
            <v>0.82</v>
          </cell>
          <cell r="P213">
            <v>1.3244852365682911</v>
          </cell>
          <cell r="Q213">
            <v>0.1597793580069839</v>
          </cell>
          <cell r="R213">
            <v>1.5770084575913634</v>
          </cell>
          <cell r="S213" t="str">
            <v>ROB</v>
          </cell>
          <cell r="T213" t="str">
            <v>COM</v>
          </cell>
          <cell r="U213" t="str">
            <v>Retail</v>
          </cell>
          <cell r="V213" t="str">
            <v>Business Energy Rebates</v>
          </cell>
          <cell r="W213" t="str">
            <v>Business Energy Rebates</v>
          </cell>
          <cell r="X213" t="str">
            <v>Conventional Solid Door Commercial Refrigerator</v>
          </cell>
          <cell r="Y213"/>
          <cell r="Z213" t="str">
            <v>Solid Door Commercial Refrigerator</v>
          </cell>
          <cell r="AA213">
            <v>0.57054406927773771</v>
          </cell>
          <cell r="AB213">
            <v>5.6312206651891623</v>
          </cell>
          <cell r="AC213">
            <v>0.57054406927773771</v>
          </cell>
          <cell r="AD213">
            <v>5.6312206651891623</v>
          </cell>
          <cell r="AE213">
            <v>4125.124453377658</v>
          </cell>
          <cell r="AF213">
            <v>3114.5114641411592</v>
          </cell>
          <cell r="AG213">
            <v>1010.6129892364988</v>
          </cell>
          <cell r="AH213">
            <v>1.3244852365682911</v>
          </cell>
          <cell r="AI213">
            <v>1097.2595398531528</v>
          </cell>
          <cell r="AJ213">
            <v>3.7594792330807416</v>
          </cell>
          <cell r="AK213">
            <v>9974.6567706757323</v>
          </cell>
          <cell r="AL213">
            <v>0.41356054130153308</v>
          </cell>
          <cell r="AM213">
            <v>0.47517032107389828</v>
          </cell>
          <cell r="AN213">
            <v>4.6898900113066393</v>
          </cell>
          <cell r="AO213">
            <v>1.0457143903516362</v>
          </cell>
          <cell r="AP213">
            <v>10.321110676495802</v>
          </cell>
          <cell r="AQ213">
            <v>3639.1502732666777</v>
          </cell>
          <cell r="AR213">
            <v>2593.88098500043</v>
          </cell>
          <cell r="AS213">
            <v>1045.2692882662477</v>
          </cell>
          <cell r="AT213">
            <v>1.4029750379106443</v>
          </cell>
          <cell r="AU213">
            <v>913.83855503651375</v>
          </cell>
          <cell r="AV213">
            <v>3.982268260854096</v>
          </cell>
          <cell r="AW213">
            <v>8729.9148496085472</v>
          </cell>
          <cell r="AX213">
            <v>0.41685976735842489</v>
          </cell>
          <cell r="AY213">
            <v>0.5262489408018286</v>
          </cell>
          <cell r="AZ213">
            <v>5.1940315745085535</v>
          </cell>
          <cell r="BA213">
            <v>1.5719633311534646</v>
          </cell>
          <cell r="BB213">
            <v>15.515142251004356</v>
          </cell>
          <cell r="BC213">
            <v>4287.8790193375098</v>
          </cell>
          <cell r="BD213">
            <v>2872.7112371780299</v>
          </cell>
          <cell r="BE213">
            <v>1415.1677821594799</v>
          </cell>
          <cell r="BF213">
            <v>1.4926244461485281</v>
          </cell>
          <cell r="BG213">
            <v>1012.0719883450982</v>
          </cell>
          <cell r="BH213">
            <v>4.2367332252213474</v>
          </cell>
          <cell r="BI213">
            <v>10163.181290094575</v>
          </cell>
          <cell r="BJ213">
            <v>0.421903230587517</v>
          </cell>
        </row>
        <row r="214">
          <cell r="A214" t="str">
            <v>Glass Door Commercial RefrigeratorRetail</v>
          </cell>
          <cell r="B214" t="str">
            <v>Glass Door Commercial Refrigerator</v>
          </cell>
          <cell r="C214" t="str">
            <v>COM-Refrigeration</v>
          </cell>
          <cell r="D214" t="str">
            <v>Retail</v>
          </cell>
          <cell r="E214">
            <v>12</v>
          </cell>
          <cell r="F214">
            <v>698.42385000000013</v>
          </cell>
          <cell r="G214">
            <v>70.762914322100841</v>
          </cell>
          <cell r="H214">
            <v>450</v>
          </cell>
          <cell r="I214">
            <v>0.19333333333333333</v>
          </cell>
          <cell r="J214">
            <v>22.349563200000006</v>
          </cell>
          <cell r="K214">
            <v>109.34956320000001</v>
          </cell>
          <cell r="L214">
            <v>363</v>
          </cell>
          <cell r="M214">
            <v>472.34956320000003</v>
          </cell>
          <cell r="N214">
            <v>511.62713623838954</v>
          </cell>
          <cell r="O214">
            <v>0.82</v>
          </cell>
          <cell r="P214">
            <v>1.0720192154681811</v>
          </cell>
          <cell r="Q214">
            <v>0.15656619286411824</v>
          </cell>
          <cell r="R214">
            <v>1.5452947952688785</v>
          </cell>
          <cell r="S214" t="str">
            <v>ROB</v>
          </cell>
          <cell r="T214" t="str">
            <v>COM</v>
          </cell>
          <cell r="U214" t="str">
            <v>Retail</v>
          </cell>
          <cell r="V214" t="str">
            <v>Business Energy Rebates</v>
          </cell>
          <cell r="W214" t="str">
            <v>Business Energy Rebates</v>
          </cell>
          <cell r="X214" t="str">
            <v>Conventional Glass Door Commercial Refrigerator</v>
          </cell>
          <cell r="Y214"/>
          <cell r="Z214" t="str">
            <v>Glass Door Commercial Refrigerator</v>
          </cell>
          <cell r="AA214">
            <v>3.4547902434990059</v>
          </cell>
          <cell r="AB214">
            <v>34.098481187813498</v>
          </cell>
          <cell r="AC214">
            <v>3.4547902434990059</v>
          </cell>
          <cell r="AD214">
            <v>34.098481187813498</v>
          </cell>
          <cell r="AE214">
            <v>24978.683474511385</v>
          </cell>
          <cell r="AF214">
            <v>23300.593043570105</v>
          </cell>
          <cell r="AG214">
            <v>1678.0904309412799</v>
          </cell>
          <cell r="AH214">
            <v>1.0720192154681811</v>
          </cell>
          <cell r="AI214">
            <v>6510.5724171033125</v>
          </cell>
          <cell r="AJ214">
            <v>3.8366339968651966</v>
          </cell>
          <cell r="AK214">
            <v>60265.482847661442</v>
          </cell>
          <cell r="AL214">
            <v>0.41447744702638956</v>
          </cell>
          <cell r="AM214">
            <v>2.8400549336235272</v>
          </cell>
          <cell r="AN214">
            <v>28.031096796324682</v>
          </cell>
          <cell r="AO214">
            <v>6.2948451771225331</v>
          </cell>
          <cell r="AP214">
            <v>62.12957798413818</v>
          </cell>
          <cell r="AQ214">
            <v>21750.909577917599</v>
          </cell>
          <cell r="AR214">
            <v>19154.553407191346</v>
          </cell>
          <cell r="AS214">
            <v>2596.3561707262525</v>
          </cell>
          <cell r="AT214">
            <v>1.1355477267223302</v>
          </cell>
          <cell r="AU214">
            <v>5352.1001307391907</v>
          </cell>
          <cell r="AV214">
            <v>4.0639952629050553</v>
          </cell>
          <cell r="AW214">
            <v>52068.161840588618</v>
          </cell>
          <cell r="AX214">
            <v>0.41773914824398783</v>
          </cell>
          <cell r="AY214">
            <v>3.0873700723633011</v>
          </cell>
          <cell r="AZ214">
            <v>30.472075846108805</v>
          </cell>
          <cell r="BA214">
            <v>9.3822152494858351</v>
          </cell>
          <cell r="BB214">
            <v>92.601653830246988</v>
          </cell>
          <cell r="BC214">
            <v>25155.906894646472</v>
          </cell>
          <cell r="BD214">
            <v>20822.55319737635</v>
          </cell>
          <cell r="BE214">
            <v>4333.3536972701222</v>
          </cell>
          <cell r="BF214">
            <v>1.2081086625734314</v>
          </cell>
          <cell r="BG214">
            <v>5818.1669559657439</v>
          </cell>
          <cell r="BH214">
            <v>4.3236825421196432</v>
          </cell>
          <cell r="BI214">
            <v>59505.421782738005</v>
          </cell>
          <cell r="BJ214">
            <v>0.42274982919193388</v>
          </cell>
        </row>
        <row r="215">
          <cell r="A215" t="str">
            <v>Solid Door Commercial FreezerRetail</v>
          </cell>
          <cell r="B215" t="str">
            <v>Solid Door Commercial Freezer</v>
          </cell>
          <cell r="C215" t="str">
            <v>COM-Refrigeration</v>
          </cell>
          <cell r="D215" t="str">
            <v>Retail</v>
          </cell>
          <cell r="E215">
            <v>12</v>
          </cell>
          <cell r="F215">
            <v>972.07529999999929</v>
          </cell>
          <cell r="G215">
            <v>98.488734553567156</v>
          </cell>
          <cell r="H215">
            <v>350</v>
          </cell>
          <cell r="I215">
            <v>0.49714285714285716</v>
          </cell>
          <cell r="J215">
            <v>31.106409599999978</v>
          </cell>
          <cell r="K215">
            <v>205.10640959999998</v>
          </cell>
          <cell r="L215">
            <v>176</v>
          </cell>
          <cell r="M215">
            <v>381.10640960000001</v>
          </cell>
          <cell r="N215">
            <v>712.08923055401533</v>
          </cell>
          <cell r="O215">
            <v>0.82</v>
          </cell>
          <cell r="P215">
            <v>1.8355907062310652</v>
          </cell>
          <cell r="Q215">
            <v>0.21099847882154821</v>
          </cell>
          <cell r="R215">
            <v>2.0825367543781814</v>
          </cell>
          <cell r="S215" t="str">
            <v>ROB</v>
          </cell>
          <cell r="T215" t="str">
            <v>COM</v>
          </cell>
          <cell r="U215" t="str">
            <v>Retail</v>
          </cell>
          <cell r="V215" t="str">
            <v>Business Energy Rebates</v>
          </cell>
          <cell r="W215" t="str">
            <v>Business Energy Rebates</v>
          </cell>
          <cell r="X215" t="str">
            <v>Conventional Solid Door Commercial Freezer</v>
          </cell>
          <cell r="Y215"/>
          <cell r="Z215" t="str">
            <v>Solid Door Commercial Freezer</v>
          </cell>
          <cell r="AA215">
            <v>0.50262130997833665</v>
          </cell>
          <cell r="AB215">
            <v>4.960828899856021</v>
          </cell>
          <cell r="AC215">
            <v>0.50262130997833665</v>
          </cell>
          <cell r="AD215">
            <v>4.960828899856021</v>
          </cell>
          <cell r="AE215">
            <v>3634.032090115445</v>
          </cell>
          <cell r="AF215">
            <v>1979.7616526273646</v>
          </cell>
          <cell r="AG215">
            <v>1654.2704374880805</v>
          </cell>
          <cell r="AH215">
            <v>1.8355907062310652</v>
          </cell>
          <cell r="AI215">
            <v>1276.496770199506</v>
          </cell>
          <cell r="AJ215">
            <v>2.8468791891635381</v>
          </cell>
          <cell r="AK215">
            <v>9097.0478294762979</v>
          </cell>
          <cell r="AL215">
            <v>0.39947378075120554</v>
          </cell>
          <cell r="AM215">
            <v>0.40553242869079076</v>
          </cell>
          <cell r="AN215">
            <v>4.0025700306355594</v>
          </cell>
          <cell r="AO215">
            <v>0.90815373866912741</v>
          </cell>
          <cell r="AP215">
            <v>8.9633989304915804</v>
          </cell>
          <cell r="AQ215">
            <v>3105.8199202198821</v>
          </cell>
          <cell r="AR215">
            <v>1597.3408514125128</v>
          </cell>
          <cell r="AS215">
            <v>1508.4790688073692</v>
          </cell>
          <cell r="AT215">
            <v>1.9443689288190658</v>
          </cell>
          <cell r="AU215">
            <v>1029.9221802936838</v>
          </cell>
          <cell r="AV215">
            <v>3.0155869828284043</v>
          </cell>
          <cell r="AW215">
            <v>7700.524829480114</v>
          </cell>
          <cell r="AX215">
            <v>0.40332574584134745</v>
          </cell>
          <cell r="AY215">
            <v>0.42755637083635278</v>
          </cell>
          <cell r="AZ215">
            <v>4.2199444366056724</v>
          </cell>
          <cell r="BA215">
            <v>1.3357101095054802</v>
          </cell>
          <cell r="BB215">
            <v>13.183343367097253</v>
          </cell>
          <cell r="BC215">
            <v>3483.7314623378234</v>
          </cell>
          <cell r="BD215">
            <v>1684.0903688600454</v>
          </cell>
          <cell r="BE215">
            <v>1799.641093477778</v>
          </cell>
          <cell r="BF215">
            <v>2.0686131378424477</v>
          </cell>
          <cell r="BG215">
            <v>1085.8559229698199</v>
          </cell>
          <cell r="BH215">
            <v>3.2082814935611395</v>
          </cell>
          <cell r="BI215">
            <v>8520.7689058278393</v>
          </cell>
          <cell r="BJ215">
            <v>0.40885177157604885</v>
          </cell>
        </row>
        <row r="216">
          <cell r="A216" t="str">
            <v>ENERGY STAR® Ice Making HeadRetail</v>
          </cell>
          <cell r="B216" t="str">
            <v>ENERGY STAR® Ice Making Head</v>
          </cell>
          <cell r="C216" t="str">
            <v>COM-Refrigeration</v>
          </cell>
          <cell r="D216" t="str">
            <v>Retail</v>
          </cell>
          <cell r="E216">
            <v>8</v>
          </cell>
          <cell r="F216">
            <v>1232.718095250003</v>
          </cell>
          <cell r="G216">
            <v>124.89654377850825</v>
          </cell>
          <cell r="H216">
            <v>250</v>
          </cell>
          <cell r="I216">
            <v>0.57999999999999996</v>
          </cell>
          <cell r="J216">
            <v>39.446979048000095</v>
          </cell>
          <cell r="K216">
            <v>184.44697904800009</v>
          </cell>
          <cell r="L216">
            <v>105</v>
          </cell>
          <cell r="M216">
            <v>289.44697904800012</v>
          </cell>
          <cell r="N216">
            <v>614.8185740244387</v>
          </cell>
          <cell r="O216">
            <v>0.82</v>
          </cell>
          <cell r="P216">
            <v>2.0624154680227962</v>
          </cell>
          <cell r="Q216">
            <v>0.14962624444203773</v>
          </cell>
          <cell r="R216">
            <v>1.4767981039979672</v>
          </cell>
          <cell r="S216" t="str">
            <v>ROB</v>
          </cell>
          <cell r="T216" t="str">
            <v>COM</v>
          </cell>
          <cell r="U216" t="str">
            <v>Retail</v>
          </cell>
          <cell r="V216" t="str">
            <v>Business Energy Rebates</v>
          </cell>
          <cell r="W216" t="str">
            <v>Business Energy Rebates</v>
          </cell>
          <cell r="X216" t="str">
            <v>Conventional Ice Making Head</v>
          </cell>
          <cell r="Y216"/>
          <cell r="Z216" t="str">
            <v>ENERGY STAR® Ice Making Head</v>
          </cell>
          <cell r="AA216">
            <v>4.2145934023797205</v>
          </cell>
          <cell r="AB216">
            <v>41.597672714212969</v>
          </cell>
          <cell r="AC216">
            <v>4.2145934023797205</v>
          </cell>
          <cell r="AD216">
            <v>41.597672714212969</v>
          </cell>
          <cell r="AE216">
            <v>20746.853574580604</v>
          </cell>
          <cell r="AF216">
            <v>10059.492811344298</v>
          </cell>
          <cell r="AG216">
            <v>10687.360763236306</v>
          </cell>
          <cell r="AH216">
            <v>2.0624154680227962</v>
          </cell>
          <cell r="AI216">
            <v>7590.3701777520882</v>
          </cell>
          <cell r="AJ216">
            <v>2.7333124852581103</v>
          </cell>
          <cell r="AK216">
            <v>52201.72446415422</v>
          </cell>
          <cell r="AL216">
            <v>0.39743617260818681</v>
          </cell>
          <cell r="AM216">
            <v>3.3414135326432364</v>
          </cell>
          <cell r="AN216">
            <v>32.979462848125188</v>
          </cell>
          <cell r="AO216">
            <v>7.5560069350229568</v>
          </cell>
          <cell r="AP216">
            <v>74.577135562338157</v>
          </cell>
          <cell r="AQ216">
            <v>17673.159296787875</v>
          </cell>
          <cell r="AR216">
            <v>7975.3661153586145</v>
          </cell>
          <cell r="AS216">
            <v>9697.7931814292606</v>
          </cell>
          <cell r="AT216">
            <v>2.2159684008428995</v>
          </cell>
          <cell r="AU216">
            <v>6017.7965483910757</v>
          </cell>
          <cell r="AV216">
            <v>2.9368156857202141</v>
          </cell>
          <cell r="AW216">
            <v>43408.443242908863</v>
          </cell>
          <cell r="AX216">
            <v>0.40713644573455038</v>
          </cell>
          <cell r="AY216">
            <v>3.4924638842528228</v>
          </cell>
          <cell r="AZ216">
            <v>34.470316766815081</v>
          </cell>
          <cell r="BA216">
            <v>11.04847081927578</v>
          </cell>
          <cell r="BB216">
            <v>109.04745232915323</v>
          </cell>
          <cell r="BC216">
            <v>19940.288969544257</v>
          </cell>
          <cell r="BD216">
            <v>8335.8967243871648</v>
          </cell>
          <cell r="BE216">
            <v>11604.392245157092</v>
          </cell>
          <cell r="BF216">
            <v>2.3920988501702221</v>
          </cell>
          <cell r="BG216">
            <v>6289.834198226763</v>
          </cell>
          <cell r="BH216">
            <v>3.1702407950857983</v>
          </cell>
          <cell r="BI216">
            <v>47604.828587285359</v>
          </cell>
          <cell r="BJ216">
            <v>0.4188711431442913</v>
          </cell>
        </row>
        <row r="217">
          <cell r="A217" t="str">
            <v>ENERGY STAR® Remote Condensing Head/Split System Ice MakerRetail</v>
          </cell>
          <cell r="B217" t="str">
            <v>ENERGY STAR® Remote Condensing Head/Split System Ice Maker</v>
          </cell>
          <cell r="C217" t="str">
            <v>COM-Refrigeration</v>
          </cell>
          <cell r="D217" t="str">
            <v>Retail</v>
          </cell>
          <cell r="E217">
            <v>8</v>
          </cell>
          <cell r="F217">
            <v>1447.1464702500009</v>
          </cell>
          <cell r="G217">
            <v>146.62199993003023</v>
          </cell>
          <cell r="H217">
            <v>350</v>
          </cell>
          <cell r="I217">
            <v>0.68571428571428572</v>
          </cell>
          <cell r="J217">
            <v>46.308687048000031</v>
          </cell>
          <cell r="K217">
            <v>286.30868704800002</v>
          </cell>
          <cell r="L217">
            <v>110</v>
          </cell>
          <cell r="M217">
            <v>396.30868704800002</v>
          </cell>
          <cell r="N217">
            <v>721.76479981269517</v>
          </cell>
          <cell r="O217">
            <v>0.82</v>
          </cell>
          <cell r="P217">
            <v>1.7756726987472056</v>
          </cell>
          <cell r="Q217">
            <v>0.19784361357599065</v>
          </cell>
          <cell r="R217">
            <v>1.952699371067302</v>
          </cell>
          <cell r="S217" t="str">
            <v>ROB</v>
          </cell>
          <cell r="T217" t="str">
            <v>COM</v>
          </cell>
          <cell r="U217" t="str">
            <v>Retail</v>
          </cell>
          <cell r="V217" t="str">
            <v>Business Energy Rebates</v>
          </cell>
          <cell r="W217" t="str">
            <v>Business Energy Rebates</v>
          </cell>
          <cell r="X217" t="str">
            <v>Conventional Remote Condensing Head/Split System Ice Maker</v>
          </cell>
          <cell r="Y217"/>
          <cell r="Z217" t="str">
            <v>ENERGY STAR® Remote Condensing Head/Split System Ice Maker</v>
          </cell>
          <cell r="AA217">
            <v>4.9032051933129912</v>
          </cell>
          <cell r="AB217">
            <v>48.394211590351389</v>
          </cell>
          <cell r="AC217">
            <v>4.9032051933129912</v>
          </cell>
          <cell r="AD217">
            <v>48.394211590351389</v>
          </cell>
          <cell r="AE217">
            <v>24136.629676862638</v>
          </cell>
          <cell r="AF217">
            <v>13592.949699509265</v>
          </cell>
          <cell r="AG217">
            <v>10543.679977353373</v>
          </cell>
          <cell r="AH217">
            <v>1.7756726987472058</v>
          </cell>
          <cell r="AI217">
            <v>11676.202069751474</v>
          </cell>
          <cell r="AJ217">
            <v>2.0671644369183464</v>
          </cell>
          <cell r="AK217">
            <v>63576.493066815296</v>
          </cell>
          <cell r="AL217">
            <v>0.37964707571234552</v>
          </cell>
          <cell r="AM217">
            <v>3.8722226807544127</v>
          </cell>
          <cell r="AN217">
            <v>38.218503274746524</v>
          </cell>
          <cell r="AO217">
            <v>8.7754278740674039</v>
          </cell>
          <cell r="AP217">
            <v>86.612714865097914</v>
          </cell>
          <cell r="AQ217">
            <v>20480.676097421692</v>
          </cell>
          <cell r="AR217">
            <v>10734.800207133358</v>
          </cell>
          <cell r="AS217">
            <v>9745.8758902883346</v>
          </cell>
          <cell r="AT217">
            <v>1.9078767841260915</v>
          </cell>
          <cell r="AU217">
            <v>9221.0814552947377</v>
          </cell>
          <cell r="AV217">
            <v>2.2210709445215566</v>
          </cell>
          <cell r="AW217">
            <v>52551.518937558183</v>
          </cell>
          <cell r="AX217">
            <v>0.3897256732342384</v>
          </cell>
          <cell r="AY217">
            <v>4.0237149368093545</v>
          </cell>
          <cell r="AZ217">
            <v>39.713718752128763</v>
          </cell>
          <cell r="BA217">
            <v>12.799142810876759</v>
          </cell>
          <cell r="BB217">
            <v>126.32643361722668</v>
          </cell>
          <cell r="BC217">
            <v>22973.476957862742</v>
          </cell>
          <cell r="BD217">
            <v>11154.77582211035</v>
          </cell>
          <cell r="BE217">
            <v>11818.701135752392</v>
          </cell>
          <cell r="BF217">
            <v>2.0595193775500218</v>
          </cell>
          <cell r="BG217">
            <v>9581.8361298313866</v>
          </cell>
          <cell r="BH217">
            <v>2.3976069561802253</v>
          </cell>
          <cell r="BI217">
            <v>57181.400662770015</v>
          </cell>
          <cell r="BJ217">
            <v>0.40176485171025972</v>
          </cell>
        </row>
        <row r="218">
          <cell r="A218" t="str">
            <v>ENERGY STAR® Self Contained Ice MakerRetail</v>
          </cell>
          <cell r="B218" t="str">
            <v>ENERGY STAR® Self Contained Ice Maker</v>
          </cell>
          <cell r="C218" t="str">
            <v>COM-Refrigeration</v>
          </cell>
          <cell r="D218" t="str">
            <v>Retail</v>
          </cell>
          <cell r="E218">
            <v>8</v>
          </cell>
          <cell r="F218">
            <v>355.83561750375094</v>
          </cell>
          <cell r="G218">
            <v>36.052556501571026</v>
          </cell>
          <cell r="H218">
            <v>200</v>
          </cell>
          <cell r="I218">
            <v>0.25</v>
          </cell>
          <cell r="J218">
            <v>11.38673976012003</v>
          </cell>
          <cell r="K218">
            <v>61.38673976012003</v>
          </cell>
          <cell r="L218">
            <v>150</v>
          </cell>
          <cell r="M218">
            <v>211.38673976012004</v>
          </cell>
          <cell r="N218">
            <v>177.47313662690487</v>
          </cell>
          <cell r="O218">
            <v>0.82</v>
          </cell>
          <cell r="P218">
            <v>0.82975470228310022</v>
          </cell>
          <cell r="Q218">
            <v>0.17251432049090179</v>
          </cell>
          <cell r="R218">
            <v>1.7027014369270885</v>
          </cell>
          <cell r="S218" t="str">
            <v>ROB</v>
          </cell>
          <cell r="T218" t="str">
            <v>COM</v>
          </cell>
          <cell r="U218" t="str">
            <v>Retail</v>
          </cell>
          <cell r="V218" t="str">
            <v>Business Energy Rebates</v>
          </cell>
          <cell r="W218" t="str">
            <v>Business Energy Rebates</v>
          </cell>
          <cell r="X218" t="str">
            <v>Conventional Remote Self Contained Ice Maker</v>
          </cell>
          <cell r="Y218"/>
          <cell r="Z218" t="str">
            <v>ENERGY STAR® Self Contained Ice Maker</v>
          </cell>
          <cell r="AA218">
            <v>4.2905270466968938E-2</v>
          </cell>
          <cell r="AB218">
            <v>0.42347131222480866</v>
          </cell>
          <cell r="AC218">
            <v>4.2905270466968938E-2</v>
          </cell>
          <cell r="AD218">
            <v>0.42347131222480866</v>
          </cell>
          <cell r="AE218">
            <v>211.20646263370733</v>
          </cell>
          <cell r="AF218">
            <v>254.54084448399638</v>
          </cell>
          <cell r="AG218">
            <v>-43.334381850289049</v>
          </cell>
          <cell r="AH218">
            <v>0.82975470228310022</v>
          </cell>
          <cell r="AI218">
            <v>89.09129960469923</v>
          </cell>
          <cell r="AJ218">
            <v>2.3706743932441974</v>
          </cell>
          <cell r="AK218">
            <v>543.24239766201242</v>
          </cell>
          <cell r="AL218">
            <v>0.38878862095942862</v>
          </cell>
          <cell r="AM218">
            <v>7.2007407044826194E-2</v>
          </cell>
          <cell r="AN218">
            <v>0.71070688564133133</v>
          </cell>
          <cell r="AO218">
            <v>0.11491267751179514</v>
          </cell>
          <cell r="AP218">
            <v>1.13417819786614</v>
          </cell>
          <cell r="AQ218">
            <v>380.8562941460184</v>
          </cell>
          <cell r="AR218">
            <v>427.19288327068273</v>
          </cell>
          <cell r="AS218">
            <v>-46.336589124664329</v>
          </cell>
          <cell r="AT218">
            <v>0.89153239452422239</v>
          </cell>
          <cell r="AU218">
            <v>149.52087249343819</v>
          </cell>
          <cell r="AV218">
            <v>2.5471781149667416</v>
          </cell>
          <cell r="AW218">
            <v>955.28869796566971</v>
          </cell>
          <cell r="AX218">
            <v>0.39868188010291444</v>
          </cell>
          <cell r="AY218">
            <v>0.11480029067770166</v>
          </cell>
          <cell r="AZ218">
            <v>1.1330689495245641</v>
          </cell>
          <cell r="BA218">
            <v>0.22971296818949682</v>
          </cell>
          <cell r="BB218">
            <v>2.2672471473907043</v>
          </cell>
          <cell r="BC218">
            <v>655.45444298582595</v>
          </cell>
          <cell r="BD218">
            <v>681.06697890663122</v>
          </cell>
          <cell r="BE218">
            <v>-25.612535920805271</v>
          </cell>
          <cell r="BF218">
            <v>0.96239351383336336</v>
          </cell>
          <cell r="BG218">
            <v>238.37880475191471</v>
          </cell>
          <cell r="BH218">
            <v>2.749633901671626</v>
          </cell>
          <cell r="BI218">
            <v>1596.4381927378984</v>
          </cell>
          <cell r="BJ218">
            <v>0.41057301558397247</v>
          </cell>
        </row>
        <row r="219">
          <cell r="A219" t="str">
            <v>ENERGY STAR® Commercial Electric Convection OvenRetail</v>
          </cell>
          <cell r="B219" t="str">
            <v>ENERGY STAR® Commercial Electric Convection Oven</v>
          </cell>
          <cell r="C219" t="str">
            <v>COM-Other</v>
          </cell>
          <cell r="D219" t="str">
            <v>Retail</v>
          </cell>
          <cell r="E219">
            <v>12</v>
          </cell>
          <cell r="F219">
            <v>2102.318175824174</v>
          </cell>
          <cell r="G219">
            <v>239.99088874099644</v>
          </cell>
          <cell r="H219">
            <v>500</v>
          </cell>
          <cell r="I219">
            <v>0.8</v>
          </cell>
          <cell r="J219">
            <v>67.274181626373576</v>
          </cell>
          <cell r="K219">
            <v>467.27418162637355</v>
          </cell>
          <cell r="L219">
            <v>100</v>
          </cell>
          <cell r="M219">
            <v>567.27418162637355</v>
          </cell>
          <cell r="N219">
            <v>1575.6245200921805</v>
          </cell>
          <cell r="O219">
            <v>0.82</v>
          </cell>
          <cell r="P219">
            <v>2.7070647359823434</v>
          </cell>
          <cell r="Q219">
            <v>0.22226615694990487</v>
          </cell>
          <cell r="R219">
            <v>1.9470496737510161</v>
          </cell>
          <cell r="S219" t="str">
            <v>ROB</v>
          </cell>
          <cell r="T219" t="str">
            <v>COM</v>
          </cell>
          <cell r="U219" t="str">
            <v>Retail</v>
          </cell>
          <cell r="V219" t="str">
            <v>Business Energy Rebates</v>
          </cell>
          <cell r="W219" t="str">
            <v>Business Energy Rebates</v>
          </cell>
          <cell r="X219" t="str">
            <v>Conventional Commercial Electric Convection Oven</v>
          </cell>
          <cell r="Y219"/>
          <cell r="Z219" t="str">
            <v>ENERGY STAR® Commercial Electric Convection Oven</v>
          </cell>
          <cell r="AA219">
            <v>5.6073591498168476</v>
          </cell>
          <cell r="AB219">
            <v>49.120419199565156</v>
          </cell>
          <cell r="AC219">
            <v>5.6073591498168476</v>
          </cell>
          <cell r="AD219">
            <v>49.120419199565156</v>
          </cell>
          <cell r="AE219">
            <v>36814.283307853817</v>
          </cell>
          <cell r="AF219">
            <v>13599.336143874891</v>
          </cell>
          <cell r="AG219">
            <v>23214.947163978926</v>
          </cell>
          <cell r="AH219">
            <v>2.707064735982343</v>
          </cell>
          <cell r="AI219">
            <v>13314.398540555696</v>
          </cell>
          <cell r="AJ219">
            <v>2.7649978476847754</v>
          </cell>
          <cell r="AK219">
            <v>90750.801641341648</v>
          </cell>
          <cell r="AL219">
            <v>0.40566345026183243</v>
          </cell>
          <cell r="AM219">
            <v>4.4530006222765133</v>
          </cell>
          <cell r="AN219">
            <v>39.008248164252379</v>
          </cell>
          <cell r="AO219">
            <v>10.06035977209336</v>
          </cell>
          <cell r="AP219">
            <v>88.128667363817527</v>
          </cell>
          <cell r="AQ219">
            <v>31021.099589676844</v>
          </cell>
          <cell r="AR219">
            <v>10799.70993354338</v>
          </cell>
          <cell r="AS219">
            <v>20221.389656133462</v>
          </cell>
          <cell r="AT219">
            <v>2.8724011830472223</v>
          </cell>
          <cell r="AU219">
            <v>10573.430986361658</v>
          </cell>
          <cell r="AV219">
            <v>2.933872612370573</v>
          </cell>
          <cell r="AW219">
            <v>75583.79221750937</v>
          </cell>
          <cell r="AX219">
            <v>0.41041999454600858</v>
          </cell>
          <cell r="AY219">
            <v>4.5900950909069884</v>
          </cell>
          <cell r="AZ219">
            <v>40.209194561504376</v>
          </cell>
          <cell r="BA219">
            <v>14.650454863000348</v>
          </cell>
          <cell r="BB219">
            <v>128.3378619253219</v>
          </cell>
          <cell r="BC219">
            <v>34071.429205431596</v>
          </cell>
          <cell r="BD219">
            <v>11132.200454046713</v>
          </cell>
          <cell r="BE219">
            <v>22939.228751384882</v>
          </cell>
          <cell r="BF219">
            <v>3.060619447707317</v>
          </cell>
          <cell r="BG219">
            <v>10898.955060044627</v>
          </cell>
          <cell r="BH219">
            <v>3.1261188818308683</v>
          </cell>
          <cell r="BI219">
            <v>81741.56144186134</v>
          </cell>
          <cell r="BJ219">
            <v>0.41681891811749755</v>
          </cell>
        </row>
        <row r="220">
          <cell r="A220" t="str">
            <v>Variable Speed Drive for Kitchen exhaust fans (Demand Controlled Ventilation) Other Commercial</v>
          </cell>
          <cell r="B220" t="str">
            <v xml:space="preserve">Variable Speed Drive for Kitchen exhaust fans (Demand Controlled Ventilation) </v>
          </cell>
          <cell r="C220" t="str">
            <v>COM-Motors</v>
          </cell>
          <cell r="D220" t="str">
            <v>Other Commercial</v>
          </cell>
          <cell r="E220">
            <v>15</v>
          </cell>
          <cell r="F220">
            <v>19911.631434449802</v>
          </cell>
          <cell r="G220">
            <v>2273.019459751094</v>
          </cell>
          <cell r="H220">
            <v>9500</v>
          </cell>
          <cell r="I220">
            <v>0.5</v>
          </cell>
          <cell r="J220">
            <v>637.17220590239367</v>
          </cell>
          <cell r="K220">
            <v>5387.1722059023941</v>
          </cell>
          <cell r="L220">
            <v>4750</v>
          </cell>
          <cell r="M220">
            <v>10137.172205902394</v>
          </cell>
          <cell r="N220">
            <v>18096.527800036682</v>
          </cell>
          <cell r="O220">
            <v>0.82</v>
          </cell>
          <cell r="P220">
            <v>1.7608697714325492</v>
          </cell>
          <cell r="Q220">
            <v>0.27055403388904947</v>
          </cell>
          <cell r="R220">
            <v>2.3700510714027558</v>
          </cell>
          <cell r="S220" t="str">
            <v>RET</v>
          </cell>
          <cell r="T220" t="str">
            <v>COM</v>
          </cell>
          <cell r="U220" t="str">
            <v>Other Commercial</v>
          </cell>
          <cell r="V220" t="str">
            <v>Business Energy Rebates</v>
          </cell>
          <cell r="W220" t="str">
            <v>Business Energy Rebates</v>
          </cell>
          <cell r="X220" t="str">
            <v>Conventional Kitchen Ventilation System</v>
          </cell>
          <cell r="Y220"/>
          <cell r="Z220" t="str">
            <v xml:space="preserve">Variable Speed Drive for Kitchen exhaust fans (Demand Controlled Ventilation) </v>
          </cell>
          <cell r="AA220">
            <v>6.3137292534232001</v>
          </cell>
          <cell r="AB220">
            <v>55.308215392416045</v>
          </cell>
          <cell r="AC220">
            <v>6.3137292534232001</v>
          </cell>
          <cell r="AD220">
            <v>55.308215392416045</v>
          </cell>
          <cell r="AE220">
            <v>50266.431493283111</v>
          </cell>
          <cell r="AF220">
            <v>28546.365159297977</v>
          </cell>
          <cell r="AG220">
            <v>21720.066333985134</v>
          </cell>
          <cell r="AH220">
            <v>1.7608697714325492</v>
          </cell>
          <cell r="AI220">
            <v>18248.610709295826</v>
          </cell>
          <cell r="AJ220">
            <v>2.7545347037118519</v>
          </cell>
          <cell r="AK220">
            <v>125606.65195495365</v>
          </cell>
          <cell r="AL220">
            <v>0.40018924723278332</v>
          </cell>
          <cell r="AM220">
            <v>6.1793205436639163</v>
          </cell>
          <cell r="AN220">
            <v>54.130796220386671</v>
          </cell>
          <cell r="AO220">
            <v>12.493049797087115</v>
          </cell>
          <cell r="AP220">
            <v>109.43901161280272</v>
          </cell>
          <cell r="AQ220">
            <v>51992.536134900431</v>
          </cell>
          <cell r="AR220">
            <v>27938.66090791623</v>
          </cell>
          <cell r="AS220">
            <v>24053.875226984201</v>
          </cell>
          <cell r="AT220">
            <v>1.8609530466139377</v>
          </cell>
          <cell r="AU220">
            <v>17860.12838420942</v>
          </cell>
          <cell r="AV220">
            <v>2.9110953189378144</v>
          </cell>
          <cell r="AW220">
            <v>128939.2338960479</v>
          </cell>
          <cell r="AX220">
            <v>0.40323286065758179</v>
          </cell>
          <cell r="AY220">
            <v>6.9242946442835169</v>
          </cell>
          <cell r="AZ220">
            <v>60.656763103825739</v>
          </cell>
          <cell r="BA220">
            <v>19.417344441370634</v>
          </cell>
          <cell r="BB220">
            <v>170.09577471662845</v>
          </cell>
          <cell r="BC220">
            <v>61851.201189179788</v>
          </cell>
          <cell r="BD220">
            <v>31306.924236435814</v>
          </cell>
          <cell r="BE220">
            <v>30544.276952743974</v>
          </cell>
          <cell r="BF220">
            <v>1.9756396611199432</v>
          </cell>
          <cell r="BG220">
            <v>20013.331634625014</v>
          </cell>
          <cell r="BH220">
            <v>3.0904999886261408</v>
          </cell>
          <cell r="BI220">
            <v>151599.49193169369</v>
          </cell>
          <cell r="BJ220">
            <v>0.40799082108433543</v>
          </cell>
        </row>
        <row r="221">
          <cell r="A221" t="str">
            <v>Variable Speed Drive for Kitchen exhaust fans (Demand Controlled Ventilation) Retail</v>
          </cell>
          <cell r="B221" t="str">
            <v xml:space="preserve">Variable Speed Drive for Kitchen exhaust fans (Demand Controlled Ventilation) </v>
          </cell>
          <cell r="C221" t="str">
            <v>COM-Motors</v>
          </cell>
          <cell r="D221" t="str">
            <v>Retail</v>
          </cell>
          <cell r="E221">
            <v>15</v>
          </cell>
          <cell r="F221">
            <v>6637.2104781499329</v>
          </cell>
          <cell r="G221">
            <v>757.69397269368289</v>
          </cell>
          <cell r="H221">
            <v>4416.666666666667</v>
          </cell>
          <cell r="I221">
            <v>0.34905660377358488</v>
          </cell>
          <cell r="J221">
            <v>212.39073530079784</v>
          </cell>
          <cell r="K221">
            <v>1754.0574019674646</v>
          </cell>
          <cell r="L221">
            <v>2875</v>
          </cell>
          <cell r="M221">
            <v>4629.0574019674641</v>
          </cell>
          <cell r="N221">
            <v>6032.2085455377264</v>
          </cell>
          <cell r="O221">
            <v>0.82</v>
          </cell>
          <cell r="P221">
            <v>1.2901244005378381</v>
          </cell>
          <cell r="Q221">
            <v>0.2642762961551271</v>
          </cell>
          <cell r="R221">
            <v>2.3149945296933052</v>
          </cell>
          <cell r="S221" t="str">
            <v>RET</v>
          </cell>
          <cell r="T221" t="str">
            <v>COM</v>
          </cell>
          <cell r="U221" t="str">
            <v>Retail</v>
          </cell>
          <cell r="V221" t="str">
            <v>Business Energy Rebates</v>
          </cell>
          <cell r="W221" t="str">
            <v>Business Energy Rebates</v>
          </cell>
          <cell r="X221" t="str">
            <v>Conventional Kitchen Ventilation System</v>
          </cell>
          <cell r="Y221"/>
          <cell r="Z221" t="str">
            <v xml:space="preserve">Variable Speed Drive for Kitchen exhaust fans (Demand Controlled Ventilation) </v>
          </cell>
          <cell r="AA221">
            <v>7.7446714387332811</v>
          </cell>
          <cell r="AB221">
            <v>67.841392799055598</v>
          </cell>
          <cell r="AC221">
            <v>7.7446714387332811</v>
          </cell>
          <cell r="AD221">
            <v>67.841392799055598</v>
          </cell>
          <cell r="AE221">
            <v>61657.44339897974</v>
          </cell>
          <cell r="AF221">
            <v>47791.858965907057</v>
          </cell>
          <cell r="AG221">
            <v>13865.584433072683</v>
          </cell>
          <cell r="AH221">
            <v>1.2901244005378381</v>
          </cell>
          <cell r="AI221">
            <v>21864.478066999422</v>
          </cell>
          <cell r="AJ221">
            <v>2.8199824029662426</v>
          </cell>
          <cell r="AK221">
            <v>153550.5032733485</v>
          </cell>
          <cell r="AL221">
            <v>0.40154504273566599</v>
          </cell>
          <cell r="AM221">
            <v>7.846331078767057</v>
          </cell>
          <cell r="AN221">
            <v>68.731905924873885</v>
          </cell>
          <cell r="AO221">
            <v>15.591002517500339</v>
          </cell>
          <cell r="AP221">
            <v>136.5732987239295</v>
          </cell>
          <cell r="AQ221">
            <v>66017.253691891921</v>
          </cell>
          <cell r="AR221">
            <v>48419.193930011592</v>
          </cell>
          <cell r="AS221">
            <v>17598.059761880329</v>
          </cell>
          <cell r="AT221">
            <v>1.363452142291294</v>
          </cell>
          <cell r="AU221">
            <v>22151.479909156475</v>
          </cell>
          <cell r="AV221">
            <v>2.9802638000995687</v>
          </cell>
          <cell r="AW221">
            <v>163192.79397324665</v>
          </cell>
          <cell r="AX221">
            <v>0.40453534794382279</v>
          </cell>
          <cell r="AY221">
            <v>9.1293066331881594</v>
          </cell>
          <cell r="AZ221">
            <v>79.970452224431853</v>
          </cell>
          <cell r="BA221">
            <v>24.7203091506885</v>
          </cell>
          <cell r="BB221">
            <v>216.54375094836135</v>
          </cell>
          <cell r="BC221">
            <v>81545.697919289116</v>
          </cell>
          <cell r="BD221">
            <v>56336.351841571566</v>
          </cell>
          <cell r="BE221">
            <v>25209.34607771755</v>
          </cell>
          <cell r="BF221">
            <v>1.4474792075392275</v>
          </cell>
          <cell r="BG221">
            <v>25773.530385028538</v>
          </cell>
          <cell r="BH221">
            <v>3.1639320147874583</v>
          </cell>
          <cell r="BI221">
            <v>199257.97312426622</v>
          </cell>
          <cell r="BJ221">
            <v>0.40924685040549696</v>
          </cell>
        </row>
        <row r="222">
          <cell r="A222" t="str">
            <v>ENERGY STAR®, CEE Tier 2 or CEE Tier 3 Commercial Clothes WasherOther Commercial</v>
          </cell>
          <cell r="B222" t="str">
            <v>ENERGY STAR®, CEE Tier 2 or CEE Tier 3 Commercial Clothes Washer</v>
          </cell>
          <cell r="C222" t="str">
            <v>COM-Other</v>
          </cell>
          <cell r="D222" t="str">
            <v>Other Commercial</v>
          </cell>
          <cell r="E222">
            <v>7</v>
          </cell>
          <cell r="F222">
            <v>1370.4243799999997</v>
          </cell>
          <cell r="G222">
            <v>156.44128880710176</v>
          </cell>
          <cell r="H222">
            <v>400</v>
          </cell>
          <cell r="I222">
            <v>0.54166666666666663</v>
          </cell>
          <cell r="J222">
            <v>43.853580159999993</v>
          </cell>
          <cell r="K222">
            <v>260.52024682666666</v>
          </cell>
          <cell r="L222">
            <v>183.33333333333334</v>
          </cell>
          <cell r="M222">
            <v>443.85358015999998</v>
          </cell>
          <cell r="N222">
            <v>605.55122690767632</v>
          </cell>
          <cell r="O222">
            <v>0.82</v>
          </cell>
          <cell r="P222">
            <v>1.3353428138318306</v>
          </cell>
          <cell r="Q222">
            <v>0.19010187692856625</v>
          </cell>
          <cell r="R222">
            <v>1.6652908500894437</v>
          </cell>
          <cell r="S222" t="str">
            <v>ROB</v>
          </cell>
          <cell r="T222" t="str">
            <v>COM</v>
          </cell>
          <cell r="U222" t="str">
            <v>Other Commercial</v>
          </cell>
          <cell r="V222" t="str">
            <v>Business Energy Rebates</v>
          </cell>
          <cell r="W222" t="str">
            <v>Business Energy Rebates</v>
          </cell>
          <cell r="X222" t="str">
            <v>Standard Clothes Washer</v>
          </cell>
          <cell r="Y222"/>
          <cell r="Z222" t="str">
            <v>ENERGY STAR®, CEE Tier 2 or CEE Tier 3 Commercial Clothes Washer</v>
          </cell>
          <cell r="AA222">
            <v>6.3916583185557414</v>
          </cell>
          <cell r="AB222">
            <v>55.990873350443522</v>
          </cell>
          <cell r="AC222">
            <v>6.3916583185557414</v>
          </cell>
          <cell r="AD222">
            <v>55.990873350443522</v>
          </cell>
          <cell r="AE222">
            <v>26859.280126549518</v>
          </cell>
          <cell r="AF222">
            <v>18527.647539554957</v>
          </cell>
          <cell r="AG222">
            <v>8331.6325869945613</v>
          </cell>
          <cell r="AH222">
            <v>1.4496864790420496</v>
          </cell>
          <cell r="AI222">
            <v>12980.451359498726</v>
          </cell>
          <cell r="AJ222">
            <v>2.0692100284243704</v>
          </cell>
          <cell r="AK222">
            <v>65789.382332000416</v>
          </cell>
          <cell r="AL222">
            <v>0.40826162481669898</v>
          </cell>
          <cell r="AM222">
            <v>4.9694732128298789</v>
          </cell>
          <cell r="AN222">
            <v>43.532543732852673</v>
          </cell>
          <cell r="AO222">
            <v>11.36113153138562</v>
          </cell>
          <cell r="AP222">
            <v>99.523417083296195</v>
          </cell>
          <cell r="AQ222">
            <v>22588.636605606094</v>
          </cell>
          <cell r="AR222">
            <v>14405.126737966257</v>
          </cell>
          <cell r="AS222">
            <v>8183.5098676398375</v>
          </cell>
          <cell r="AT222">
            <v>1.5680970404842964</v>
          </cell>
          <cell r="AU222">
            <v>10092.21740376852</v>
          </cell>
          <cell r="AV222">
            <v>2.2382233459587688</v>
          </cell>
          <cell r="AW222">
            <v>53497.961355919673</v>
          </cell>
          <cell r="AX222">
            <v>0.42223359606779876</v>
          </cell>
          <cell r="AY222">
            <v>5.118123029156366</v>
          </cell>
          <cell r="AZ222">
            <v>44.83471487916384</v>
          </cell>
          <cell r="BA222">
            <v>16.479254560541989</v>
          </cell>
          <cell r="BB222">
            <v>144.35813196246005</v>
          </cell>
          <cell r="BC222">
            <v>25219.129744495993</v>
          </cell>
          <cell r="BD222">
            <v>14836.021392600902</v>
          </cell>
          <cell r="BE222">
            <v>10383.108351895091</v>
          </cell>
          <cell r="BF222">
            <v>1.6998580062086868</v>
          </cell>
          <cell r="BG222">
            <v>10394.101768397759</v>
          </cell>
          <cell r="BH222">
            <v>2.4262923633451683</v>
          </cell>
          <cell r="BI222">
            <v>57653.76215214176</v>
          </cell>
          <cell r="BJ222">
            <v>0.43742383502997706</v>
          </cell>
        </row>
        <row r="223">
          <cell r="A223" t="str">
            <v>Night Covers for 3' Refrigerated Display CasesOther Commercial</v>
          </cell>
          <cell r="B223" t="str">
            <v>Night Covers for 3' Refrigerated Display Cases</v>
          </cell>
          <cell r="C223" t="str">
            <v>COM-Refrigeration</v>
          </cell>
          <cell r="D223" t="str">
            <v>Other Commercial</v>
          </cell>
          <cell r="E223">
            <v>10</v>
          </cell>
          <cell r="F223">
            <v>133.79323500000001</v>
          </cell>
          <cell r="G223">
            <v>13.546647171245569</v>
          </cell>
          <cell r="H223">
            <v>52.859000000000002</v>
          </cell>
          <cell r="I223">
            <v>0.45403810136400613</v>
          </cell>
          <cell r="J223">
            <v>4.2813835200000003</v>
          </cell>
          <cell r="K223">
            <v>28.281383519999999</v>
          </cell>
          <cell r="L223">
            <v>28.859000000000002</v>
          </cell>
          <cell r="M223">
            <v>57.14038352</v>
          </cell>
          <cell r="N223">
            <v>83.127116615642365</v>
          </cell>
          <cell r="O223">
            <v>0.82</v>
          </cell>
          <cell r="P223">
            <v>1.4312470937332435</v>
          </cell>
          <cell r="Q223">
            <v>0.21138126692280065</v>
          </cell>
          <cell r="R223">
            <v>2.0877035595959659</v>
          </cell>
          <cell r="S223" t="str">
            <v>RET</v>
          </cell>
          <cell r="T223" t="str">
            <v>COM</v>
          </cell>
          <cell r="U223" t="str">
            <v>Other Commercial</v>
          </cell>
          <cell r="V223" t="str">
            <v>Business Energy Rebates</v>
          </cell>
          <cell r="W223" t="str">
            <v>Business Energy Rebates</v>
          </cell>
          <cell r="X223" t="str">
            <v>3' Open refrigerated case</v>
          </cell>
          <cell r="Y223"/>
          <cell r="Z223" t="str">
            <v>Night Covers for 3' Refrigerated Display Cases</v>
          </cell>
          <cell r="AA223">
            <v>1.5278916857674574</v>
          </cell>
          <cell r="AB223">
            <v>15.09019676856585</v>
          </cell>
          <cell r="AC223">
            <v>1.5278916857674574</v>
          </cell>
          <cell r="AD223">
            <v>15.09019676856585</v>
          </cell>
          <cell r="AE223">
            <v>9375.6948662879895</v>
          </cell>
          <cell r="AF223">
            <v>6550.7171384589983</v>
          </cell>
          <cell r="AG223">
            <v>2824.9777278289912</v>
          </cell>
          <cell r="AH223">
            <v>1.4312470937332433</v>
          </cell>
          <cell r="AI223">
            <v>3889.9815988461005</v>
          </cell>
          <cell r="AJ223">
            <v>2.4102157370279427</v>
          </cell>
          <cell r="AK223">
            <v>23915.389306737969</v>
          </cell>
          <cell r="AL223">
            <v>0.39203605452688417</v>
          </cell>
          <cell r="AM223">
            <v>1.4674865322173516</v>
          </cell>
          <cell r="AN223">
            <v>14.493606276322499</v>
          </cell>
          <cell r="AO223">
            <v>2.995378217984809</v>
          </cell>
          <cell r="AP223">
            <v>29.583803044888349</v>
          </cell>
          <cell r="AQ223">
            <v>9569.5801533350968</v>
          </cell>
          <cell r="AR223">
            <v>6291.7347260943634</v>
          </cell>
          <cell r="AS223">
            <v>3277.8454272407334</v>
          </cell>
          <cell r="AT223">
            <v>1.5209764190543802</v>
          </cell>
          <cell r="AU223">
            <v>3736.1912889869577</v>
          </cell>
          <cell r="AV223">
            <v>2.5613196469739168</v>
          </cell>
          <cell r="AW223">
            <v>24069.401398686728</v>
          </cell>
          <cell r="AX223">
            <v>0.39758280627025611</v>
          </cell>
          <cell r="AY223">
            <v>1.6124860710795286</v>
          </cell>
          <cell r="AZ223">
            <v>15.925691805135687</v>
          </cell>
          <cell r="BA223">
            <v>4.6078642890643371</v>
          </cell>
          <cell r="BB223">
            <v>45.509494850024033</v>
          </cell>
          <cell r="BC223">
            <v>11230.652949440042</v>
          </cell>
          <cell r="BD223">
            <v>6913.4090065038454</v>
          </cell>
          <cell r="BE223">
            <v>4317.2439429361966</v>
          </cell>
          <cell r="BF223">
            <v>1.62447396629864</v>
          </cell>
          <cell r="BG223">
            <v>4105.3572077946901</v>
          </cell>
          <cell r="BH223">
            <v>2.7356092006115365</v>
          </cell>
          <cell r="BI223">
            <v>27724.863792158641</v>
          </cell>
          <cell r="BJ223">
            <v>0.40507513521550215</v>
          </cell>
        </row>
        <row r="224">
          <cell r="A224" t="str">
            <v>Night Covers for 3' Refrigerated Display CasesRetail</v>
          </cell>
          <cell r="B224" t="str">
            <v>Night Covers for 3' Refrigerated Display Cases</v>
          </cell>
          <cell r="C224" t="str">
            <v>COM-Refrigeration</v>
          </cell>
          <cell r="D224" t="str">
            <v>Retail</v>
          </cell>
          <cell r="E224">
            <v>10</v>
          </cell>
          <cell r="F224">
            <v>103.2837</v>
          </cell>
          <cell r="G224">
            <v>10.464498905599465</v>
          </cell>
          <cell r="H224">
            <v>52.859000000000002</v>
          </cell>
          <cell r="I224">
            <v>0.45403810136400613</v>
          </cell>
          <cell r="J224">
            <v>3.3050783999999997</v>
          </cell>
          <cell r="K224">
            <v>27.305078399999999</v>
          </cell>
          <cell r="L224">
            <v>28.859000000000002</v>
          </cell>
          <cell r="M224">
            <v>56.164078400000001</v>
          </cell>
          <cell r="N224">
            <v>64.179007963785665</v>
          </cell>
          <cell r="O224">
            <v>0.82</v>
          </cell>
          <cell r="P224">
            <v>1.1281328515982136</v>
          </cell>
          <cell r="Q224">
            <v>0.26436967691901048</v>
          </cell>
          <cell r="R224">
            <v>2.6093058679942414</v>
          </cell>
          <cell r="S224" t="str">
            <v>RET</v>
          </cell>
          <cell r="T224" t="str">
            <v>COM</v>
          </cell>
          <cell r="U224" t="str">
            <v>Retail</v>
          </cell>
          <cell r="V224" t="str">
            <v>Business Energy Rebates</v>
          </cell>
          <cell r="W224" t="str">
            <v>Business Energy Rebates</v>
          </cell>
          <cell r="X224" t="str">
            <v>3' Open refrigerated case</v>
          </cell>
          <cell r="Y224"/>
          <cell r="Z224" t="str">
            <v>Night Covers for 3' Refrigerated Display Cases</v>
          </cell>
          <cell r="AA224">
            <v>1.6859516489937258</v>
          </cell>
          <cell r="AB224">
            <v>16.640197098782924</v>
          </cell>
          <cell r="AC224">
            <v>1.6859516489937258</v>
          </cell>
          <cell r="AD224">
            <v>16.640197098782924</v>
          </cell>
          <cell r="AE224">
            <v>10339.979513918963</v>
          </cell>
          <cell r="AF224">
            <v>9165.5690189949073</v>
          </cell>
          <cell r="AG224">
            <v>1174.4104949240555</v>
          </cell>
          <cell r="AH224">
            <v>1.1281328515982132</v>
          </cell>
          <cell r="AI224">
            <v>5364.8335742364598</v>
          </cell>
          <cell r="AJ224">
            <v>1.9273625865254509</v>
          </cell>
          <cell r="AK224">
            <v>27447.165325996437</v>
          </cell>
          <cell r="AL224">
            <v>0.37672303828495929</v>
          </cell>
          <cell r="AM224">
            <v>1.6167824604152363</v>
          </cell>
          <cell r="AN224">
            <v>15.957503184164478</v>
          </cell>
          <cell r="AO224">
            <v>3.3027341094089619</v>
          </cell>
          <cell r="AP224">
            <v>32.5977002829474</v>
          </cell>
          <cell r="AQ224">
            <v>10537.539978145465</v>
          </cell>
          <cell r="AR224">
            <v>8789.5351201091289</v>
          </cell>
          <cell r="AS224">
            <v>1748.0048580363364</v>
          </cell>
          <cell r="AT224">
            <v>1.1988734141396358</v>
          </cell>
          <cell r="AU224">
            <v>5144.7316600385911</v>
          </cell>
          <cell r="AV224">
            <v>2.04821955243948</v>
          </cell>
          <cell r="AW224">
            <v>27531.655858461578</v>
          </cell>
          <cell r="AX224">
            <v>0.38274268835547931</v>
          </cell>
          <cell r="AY224">
            <v>1.7743697318237786</v>
          </cell>
          <cell r="AZ224">
            <v>17.512875936439237</v>
          </cell>
          <cell r="BA224">
            <v>5.0771038412327405</v>
          </cell>
          <cell r="BB224">
            <v>50.110576219386637</v>
          </cell>
          <cell r="BC224">
            <v>12351.696007474082</v>
          </cell>
          <cell r="BD224">
            <v>9646.2483084571832</v>
          </cell>
          <cell r="BE224">
            <v>2705.4476990168987</v>
          </cell>
          <cell r="BF224">
            <v>1.2804663131722354</v>
          </cell>
          <cell r="BG224">
            <v>5646.1870161453098</v>
          </cell>
          <cell r="BH224">
            <v>2.187617231266751</v>
          </cell>
          <cell r="BI224">
            <v>31619.657654229864</v>
          </cell>
          <cell r="BJ224">
            <v>0.39063345158709378</v>
          </cell>
        </row>
        <row r="225">
          <cell r="A225" t="str">
            <v>Night Covers for 3' Refrigerated Display CasesSchool</v>
          </cell>
          <cell r="B225" t="str">
            <v>Night Covers for 3' Refrigerated Display Cases</v>
          </cell>
          <cell r="C225" t="str">
            <v>COM-Refrigeration</v>
          </cell>
          <cell r="D225" t="str">
            <v>School</v>
          </cell>
          <cell r="E225">
            <v>10</v>
          </cell>
          <cell r="F225">
            <v>144.56360999999998</v>
          </cell>
          <cell r="G225">
            <v>14.615371209297102</v>
          </cell>
          <cell r="H225">
            <v>52.859000000000002</v>
          </cell>
          <cell r="I225">
            <v>0.45403810136400613</v>
          </cell>
          <cell r="J225">
            <v>4.6260355199999994</v>
          </cell>
          <cell r="K225">
            <v>28.626035519999999</v>
          </cell>
          <cell r="L225">
            <v>28.859000000000002</v>
          </cell>
          <cell r="M225">
            <v>57.485035519999997</v>
          </cell>
          <cell r="N225">
            <v>89.794515111205754</v>
          </cell>
          <cell r="O225">
            <v>0.82</v>
          </cell>
          <cell r="P225">
            <v>1.534935680523551</v>
          </cell>
          <cell r="Q225">
            <v>0.19801688350200997</v>
          </cell>
          <cell r="R225">
            <v>1.9586252795132879</v>
          </cell>
          <cell r="S225" t="str">
            <v>RET</v>
          </cell>
          <cell r="T225" t="str">
            <v>COM</v>
          </cell>
          <cell r="U225" t="str">
            <v>School</v>
          </cell>
          <cell r="V225" t="str">
            <v>Business Energy Rebates</v>
          </cell>
          <cell r="W225" t="str">
            <v>Business Energy Rebates</v>
          </cell>
          <cell r="X225" t="str">
            <v>3' Open refrigerated case</v>
          </cell>
          <cell r="Y225"/>
          <cell r="Z225" t="str">
            <v>Night Covers for 3' Refrigerated Display Cases</v>
          </cell>
          <cell r="AA225">
            <v>1.880625562966703</v>
          </cell>
          <cell r="AB225">
            <v>18.601650040048757</v>
          </cell>
          <cell r="AC225">
            <v>1.880625562966703</v>
          </cell>
          <cell r="AD225">
            <v>18.601650040048757</v>
          </cell>
          <cell r="AE225">
            <v>11554.264213618622</v>
          </cell>
          <cell r="AF225">
            <v>7527.523374580478</v>
          </cell>
          <cell r="AG225">
            <v>4026.7408390381443</v>
          </cell>
          <cell r="AH225">
            <v>1.5349356805235508</v>
          </cell>
          <cell r="AI225">
            <v>4492.0009377140168</v>
          </cell>
          <cell r="AJ225">
            <v>2.5721865097157788</v>
          </cell>
          <cell r="AK225">
            <v>29177.273887067469</v>
          </cell>
          <cell r="AL225">
            <v>0.39600218506842522</v>
          </cell>
          <cell r="AM225">
            <v>1.8060801284723074</v>
          </cell>
          <cell r="AN225">
            <v>17.864305981851096</v>
          </cell>
          <cell r="AO225">
            <v>3.6867056914390108</v>
          </cell>
          <cell r="AP225">
            <v>36.465956021899856</v>
          </cell>
          <cell r="AQ225">
            <v>11791.611462819221</v>
          </cell>
          <cell r="AR225">
            <v>7229.1426061410575</v>
          </cell>
          <cell r="AS225">
            <v>4562.4688566781633</v>
          </cell>
          <cell r="AT225">
            <v>1.6311217118337669</v>
          </cell>
          <cell r="AU225">
            <v>4313.9441420152052</v>
          </cell>
          <cell r="AV225">
            <v>2.733371382345001</v>
          </cell>
          <cell r="AW225">
            <v>29375.939070520348</v>
          </cell>
          <cell r="AX225">
            <v>0.40140372821825682</v>
          </cell>
          <cell r="AY225">
            <v>1.9840324156987217</v>
          </cell>
          <cell r="AZ225">
            <v>19.624468257636671</v>
          </cell>
          <cell r="BA225">
            <v>5.6707381071377325</v>
          </cell>
          <cell r="BB225">
            <v>56.090424279536528</v>
          </cell>
          <cell r="BC225">
            <v>13834.548831955633</v>
          </cell>
          <cell r="BD225">
            <v>7941.4268736928389</v>
          </cell>
          <cell r="BE225">
            <v>5893.1219582627946</v>
          </cell>
          <cell r="BF225">
            <v>1.742073439948763</v>
          </cell>
          <cell r="BG225">
            <v>4738.9951765382111</v>
          </cell>
          <cell r="BH225">
            <v>2.9193000449647291</v>
          </cell>
          <cell r="BI225">
            <v>33844.183377933368</v>
          </cell>
          <cell r="BJ225">
            <v>0.40877183170493786</v>
          </cell>
        </row>
        <row r="226">
          <cell r="A226" t="str">
            <v>Night Covers for 3' Refrigerated Display Cases-BESOther Commercial</v>
          </cell>
          <cell r="B226" t="str">
            <v>Night Covers for 3' Refrigerated Display Cases-BES</v>
          </cell>
          <cell r="C226" t="str">
            <v>COM-Refrigeration</v>
          </cell>
          <cell r="D226" t="str">
            <v>Other Commercial</v>
          </cell>
          <cell r="E226">
            <v>10</v>
          </cell>
          <cell r="F226">
            <v>133.79323500000001</v>
          </cell>
          <cell r="G226">
            <v>13.546647171245569</v>
          </cell>
          <cell r="H226">
            <v>52.859000000000002</v>
          </cell>
          <cell r="I226">
            <v>0.75673016894001022</v>
          </cell>
          <cell r="J226">
            <v>16.724154375000001</v>
          </cell>
          <cell r="K226">
            <v>56.724154374999998</v>
          </cell>
          <cell r="L226">
            <v>12.859000000000002</v>
          </cell>
          <cell r="M226">
            <v>69.583154374999992</v>
          </cell>
          <cell r="N226">
            <v>83.127116615642365</v>
          </cell>
          <cell r="O226">
            <v>0.82</v>
          </cell>
          <cell r="P226">
            <v>1.1347744094984293</v>
          </cell>
          <cell r="Q226">
            <v>0.42396877820466777</v>
          </cell>
          <cell r="R226">
            <v>4.1873205714993462</v>
          </cell>
          <cell r="S226" t="str">
            <v>RET</v>
          </cell>
          <cell r="T226" t="str">
            <v>COM</v>
          </cell>
          <cell r="U226" t="str">
            <v>Other Commercial</v>
          </cell>
          <cell r="V226" t="str">
            <v>Business Energy Solutions</v>
          </cell>
          <cell r="W226" t="str">
            <v>Business Energy Solutions</v>
          </cell>
          <cell r="X226" t="str">
            <v>3' Open refrigerated case</v>
          </cell>
          <cell r="Y226"/>
          <cell r="Z226" t="str">
            <v>Night Covers for 3' Refrigerated Display Cases-BES</v>
          </cell>
          <cell r="AA226">
            <v>1.87264137899728</v>
          </cell>
          <cell r="AB226">
            <v>18.495111367683922</v>
          </cell>
          <cell r="AC226">
            <v>1.87264137899728</v>
          </cell>
          <cell r="AD226">
            <v>18.495111367683922</v>
          </cell>
          <cell r="AE226">
            <v>11491.203419072375</v>
          </cell>
          <cell r="AF226">
            <v>10126.421007459528</v>
          </cell>
          <cell r="AG226">
            <v>1364.7824116128468</v>
          </cell>
          <cell r="AH226">
            <v>1.1347744094984293</v>
          </cell>
          <cell r="AI226">
            <v>9562.6216698978242</v>
          </cell>
          <cell r="AJ226">
            <v>1.2016791854524094</v>
          </cell>
          <cell r="AK226">
            <v>34106.512741765924</v>
          </cell>
          <cell r="AL226">
            <v>0.33692108912092189</v>
          </cell>
          <cell r="AM226">
            <v>1.9503551554032332</v>
          </cell>
          <cell r="AN226">
            <v>19.262650185074051</v>
          </cell>
          <cell r="AO226">
            <v>3.8229965344005126</v>
          </cell>
          <cell r="AP226">
            <v>37.75776155275797</v>
          </cell>
          <cell r="AQ226">
            <v>12718.399506467977</v>
          </cell>
          <cell r="AR226">
            <v>10546.662932471161</v>
          </cell>
          <cell r="AS226">
            <v>2171.7365739968154</v>
          </cell>
          <cell r="AT226">
            <v>1.2059169414915549</v>
          </cell>
          <cell r="AU226">
            <v>9959.4661755484922</v>
          </cell>
          <cell r="AV226">
            <v>1.2770161856358273</v>
          </cell>
          <cell r="AW226">
            <v>36983.210716105837</v>
          </cell>
          <cell r="AX226">
            <v>0.34389657523513051</v>
          </cell>
          <cell r="AY226">
            <v>2.0449392346298056</v>
          </cell>
          <cell r="AZ226">
            <v>20.196808267088663</v>
          </cell>
          <cell r="BA226">
            <v>5.8679357690303187</v>
          </cell>
          <cell r="BB226">
            <v>57.954569819846633</v>
          </cell>
          <cell r="BC226">
            <v>14242.605414535827</v>
          </cell>
          <cell r="BD226">
            <v>11058.132035735365</v>
          </cell>
          <cell r="BE226">
            <v>3184.4733788004614</v>
          </cell>
          <cell r="BF226">
            <v>1.2879757058886205</v>
          </cell>
          <cell r="BG226">
            <v>10442.458688575018</v>
          </cell>
          <cell r="BH226">
            <v>1.3639130246326479</v>
          </cell>
          <cell r="BI226">
            <v>40396.488421449947</v>
          </cell>
          <cell r="BJ226">
            <v>0.3525703834933635</v>
          </cell>
        </row>
        <row r="227">
          <cell r="A227" t="str">
            <v>Night Covers for 3' Refrigerated Display Cases-BESRetail</v>
          </cell>
          <cell r="B227" t="str">
            <v>Night Covers for 3' Refrigerated Display Cases-BES</v>
          </cell>
          <cell r="C227" t="str">
            <v>COM-Refrigeration</v>
          </cell>
          <cell r="D227" t="str">
            <v>Retail</v>
          </cell>
          <cell r="E227">
            <v>10</v>
          </cell>
          <cell r="F227">
            <v>103.2837</v>
          </cell>
          <cell r="G227">
            <v>10.464498905599465</v>
          </cell>
          <cell r="H227">
            <v>52.859000000000002</v>
          </cell>
          <cell r="I227">
            <v>0.75673016894001022</v>
          </cell>
          <cell r="J227">
            <v>12.9104625</v>
          </cell>
          <cell r="K227">
            <v>52.910462500000001</v>
          </cell>
          <cell r="L227">
            <v>12.859000000000002</v>
          </cell>
          <cell r="M227">
            <v>65.769462500000003</v>
          </cell>
          <cell r="N227">
            <v>64.179007963785665</v>
          </cell>
          <cell r="O227">
            <v>0.82</v>
          </cell>
          <cell r="P227">
            <v>0.93550677935511495</v>
          </cell>
          <cell r="Q227">
            <v>0.51228279486501749</v>
          </cell>
          <cell r="R227">
            <v>5.0561869208747359</v>
          </cell>
          <cell r="S227" t="str">
            <v>RET</v>
          </cell>
          <cell r="T227" t="str">
            <v>COM</v>
          </cell>
          <cell r="U227" t="str">
            <v>Retail</v>
          </cell>
          <cell r="V227" t="str">
            <v>Business Energy Solutions</v>
          </cell>
          <cell r="W227" t="str">
            <v>Business Energy Solutions</v>
          </cell>
          <cell r="X227" t="str">
            <v>3' Open refrigerated case</v>
          </cell>
          <cell r="Y227"/>
          <cell r="Z227" t="str">
            <v>Night Covers for 3' Refrigerated Display Cases-BES</v>
          </cell>
          <cell r="AA227">
            <v>2.0620835192680596</v>
          </cell>
          <cell r="AB227">
            <v>20.352586158240495</v>
          </cell>
          <cell r="AC227">
            <v>2.0620835192680596</v>
          </cell>
          <cell r="AD227">
            <v>20.352586158240495</v>
          </cell>
          <cell r="AE227">
            <v>12646.804763320353</v>
          </cell>
          <cell r="AF227">
            <v>13518.667146419124</v>
          </cell>
          <cell r="AG227">
            <v>-871.86238309877081</v>
          </cell>
          <cell r="AH227">
            <v>0.93550677935511473</v>
          </cell>
          <cell r="AI227">
            <v>12714.975268139646</v>
          </cell>
          <cell r="AJ227">
            <v>0.99463856567695341</v>
          </cell>
          <cell r="AK227">
            <v>39723.823593945621</v>
          </cell>
          <cell r="AL227">
            <v>0.31836826415793157</v>
          </cell>
          <cell r="AM227">
            <v>2.1390617438344197</v>
          </cell>
          <cell r="AN227">
            <v>21.112354583309592</v>
          </cell>
          <cell r="AO227">
            <v>4.2011452631024788</v>
          </cell>
          <cell r="AP227">
            <v>41.464940741550087</v>
          </cell>
          <cell r="AQ227">
            <v>13941.546988076376</v>
          </cell>
          <cell r="AR227">
            <v>14023.323231253315</v>
          </cell>
          <cell r="AS227">
            <v>-81.776243176938806</v>
          </cell>
          <cell r="AT227">
            <v>0.99416855464083675</v>
          </cell>
          <cell r="AU227">
            <v>13189.629283072072</v>
          </cell>
          <cell r="AV227">
            <v>1.0570082516245802</v>
          </cell>
          <cell r="AW227">
            <v>42808.340697512373</v>
          </cell>
          <cell r="AX227">
            <v>0.32567361315376864</v>
          </cell>
          <cell r="AY227">
            <v>2.2336446630577185</v>
          </cell>
          <cell r="AZ227">
            <v>22.045879823486757</v>
          </cell>
          <cell r="BA227">
            <v>6.4347899261601977</v>
          </cell>
          <cell r="BB227">
            <v>63.510820565036845</v>
          </cell>
          <cell r="BC227">
            <v>15548.788604756164</v>
          </cell>
          <cell r="BD227">
            <v>14643.39268565169</v>
          </cell>
          <cell r="BE227">
            <v>905.39591910447416</v>
          </cell>
          <cell r="BF227">
            <v>1.0618296550902186</v>
          </cell>
          <cell r="BG227">
            <v>13772.835281992799</v>
          </cell>
          <cell r="BH227">
            <v>1.1289460947148133</v>
          </cell>
          <cell r="BI227">
            <v>46469.236168076968</v>
          </cell>
          <cell r="BJ227">
            <v>0.33460392050596555</v>
          </cell>
        </row>
        <row r="228">
          <cell r="A228" t="str">
            <v>00</v>
          </cell>
          <cell r="B228">
            <v>0</v>
          </cell>
          <cell r="C228">
            <v>0</v>
          </cell>
          <cell r="D228">
            <v>0</v>
          </cell>
          <cell r="E228">
            <v>0</v>
          </cell>
          <cell r="F228" t="e">
            <v>#VALUE!</v>
          </cell>
          <cell r="G228" t="e">
            <v>#VALUE!</v>
          </cell>
          <cell r="H228" t="str">
            <v/>
          </cell>
          <cell r="I228" t="e">
            <v>#VALUE!</v>
          </cell>
          <cell r="J228" t="e">
            <v>#VALUE!</v>
          </cell>
          <cell r="K228" t="e">
            <v>#VALUE!</v>
          </cell>
          <cell r="L228" t="e">
            <v>#VALUE!</v>
          </cell>
          <cell r="M228" t="e">
            <v>#VALUE!</v>
          </cell>
          <cell r="N228" t="e">
            <v>#N/A</v>
          </cell>
          <cell r="O228" t="str">
            <v/>
          </cell>
          <cell r="P228" t="e">
            <v>#N/A</v>
          </cell>
          <cell r="Q228" t="e">
            <v>#VALUE!</v>
          </cell>
          <cell r="R228" t="e">
            <v>#VALUE!</v>
          </cell>
          <cell r="S228" t="str">
            <v>.</v>
          </cell>
          <cell r="T228">
            <v>0</v>
          </cell>
          <cell r="U228">
            <v>0</v>
          </cell>
          <cell r="V228">
            <v>0</v>
          </cell>
          <cell r="W228">
            <v>0</v>
          </cell>
          <cell r="X228">
            <v>0</v>
          </cell>
          <cell r="Y228"/>
          <cell r="Z228">
            <v>0</v>
          </cell>
          <cell r="AA228">
            <v>0</v>
          </cell>
          <cell r="AB228">
            <v>0</v>
          </cell>
          <cell r="AC228" t="e">
            <v>#VALUE!</v>
          </cell>
          <cell r="AD228">
            <v>0</v>
          </cell>
          <cell r="AE228">
            <v>0</v>
          </cell>
          <cell r="AF228">
            <v>0</v>
          </cell>
          <cell r="AG228">
            <v>0</v>
          </cell>
          <cell r="AH228">
            <v>0</v>
          </cell>
          <cell r="AI228">
            <v>0</v>
          </cell>
          <cell r="AJ228">
            <v>0</v>
          </cell>
          <cell r="AK228">
            <v>0</v>
          </cell>
          <cell r="AL228">
            <v>0</v>
          </cell>
          <cell r="AM228">
            <v>0</v>
          </cell>
          <cell r="AN228">
            <v>0</v>
          </cell>
          <cell r="AO228" t="e">
            <v>#VALUE!</v>
          </cell>
          <cell r="AP228">
            <v>0</v>
          </cell>
          <cell r="AQ228">
            <v>0</v>
          </cell>
          <cell r="AR228">
            <v>0</v>
          </cell>
          <cell r="AS228">
            <v>0</v>
          </cell>
          <cell r="AT228">
            <v>0</v>
          </cell>
          <cell r="AU228">
            <v>0</v>
          </cell>
          <cell r="AV228">
            <v>0</v>
          </cell>
          <cell r="AW228">
            <v>0</v>
          </cell>
          <cell r="AX228">
            <v>0</v>
          </cell>
          <cell r="AY228">
            <v>0</v>
          </cell>
          <cell r="AZ228">
            <v>0</v>
          </cell>
          <cell r="BA228" t="e">
            <v>#VALUE!</v>
          </cell>
          <cell r="BB228">
            <v>0</v>
          </cell>
          <cell r="BC228">
            <v>0</v>
          </cell>
          <cell r="BD228">
            <v>0</v>
          </cell>
          <cell r="BE228">
            <v>0</v>
          </cell>
          <cell r="BF228">
            <v>0</v>
          </cell>
          <cell r="BG228">
            <v>0</v>
          </cell>
          <cell r="BH228">
            <v>0</v>
          </cell>
          <cell r="BI228">
            <v>0</v>
          </cell>
          <cell r="BJ228">
            <v>0</v>
          </cell>
        </row>
        <row r="229">
          <cell r="A229" t="str">
            <v>Zero Energy Doors for Reach-In Coolers and FreezersOther Commercial</v>
          </cell>
          <cell r="B229" t="str">
            <v>Zero Energy Doors for Reach-In Coolers and Freezers</v>
          </cell>
          <cell r="C229" t="str">
            <v>COM-Refrigeration</v>
          </cell>
          <cell r="D229" t="str">
            <v>Other Commercial</v>
          </cell>
          <cell r="E229">
            <v>10</v>
          </cell>
          <cell r="F229">
            <v>1617.4025999999999</v>
          </cell>
          <cell r="G229">
            <v>163.76300607467354</v>
          </cell>
          <cell r="H229">
            <v>618.125</v>
          </cell>
          <cell r="I229">
            <v>0.19413549039433772</v>
          </cell>
          <cell r="J229">
            <v>51.756883199999997</v>
          </cell>
          <cell r="K229">
            <v>171.7568832</v>
          </cell>
          <cell r="L229">
            <v>498.125</v>
          </cell>
          <cell r="M229">
            <v>669.88188319999995</v>
          </cell>
          <cell r="N229">
            <v>1004.9089144502947</v>
          </cell>
          <cell r="O229">
            <v>0.82</v>
          </cell>
          <cell r="P229">
            <v>1.4751104860144455</v>
          </cell>
          <cell r="Q229">
            <v>0.10619303023254693</v>
          </cell>
          <cell r="R229">
            <v>1.0488136931345859</v>
          </cell>
          <cell r="S229" t="str">
            <v>RET</v>
          </cell>
          <cell r="T229" t="str">
            <v>COM</v>
          </cell>
          <cell r="U229" t="str">
            <v>Other Commercial</v>
          </cell>
          <cell r="V229" t="str">
            <v>Business Energy Rebates</v>
          </cell>
          <cell r="W229" t="str">
            <v>Business Energy Rebates</v>
          </cell>
          <cell r="X229" t="str">
            <v>Reach-in Freezer W/ Heated Doors</v>
          </cell>
          <cell r="Y229"/>
          <cell r="Z229" t="str">
            <v>Zero Energy Doors for Reach-In Coolers and Freezers</v>
          </cell>
          <cell r="AA229">
            <v>2.2973097799435567</v>
          </cell>
          <cell r="AB229">
            <v>22.689341751529906</v>
          </cell>
          <cell r="AC229">
            <v>2.2973097799435567</v>
          </cell>
          <cell r="AD229">
            <v>22.689341751529906</v>
          </cell>
          <cell r="AE229">
            <v>14097.122008534958</v>
          </cell>
          <cell r="AF229">
            <v>9556.6550046183511</v>
          </cell>
          <cell r="AG229">
            <v>4540.4670039166067</v>
          </cell>
          <cell r="AH229">
            <v>1.4751104860144455</v>
          </cell>
          <cell r="AI229">
            <v>2938.3536031424446</v>
          </cell>
          <cell r="AJ229">
            <v>4.7976261241869196</v>
          </cell>
          <cell r="AK229">
            <v>33048.187567968984</v>
          </cell>
          <cell r="AL229">
            <v>0.42656263613676026</v>
          </cell>
          <cell r="AM229">
            <v>2.4435753159547171</v>
          </cell>
          <cell r="AN229">
            <v>24.133930880084204</v>
          </cell>
          <cell r="AO229">
            <v>4.7408850958982738</v>
          </cell>
          <cell r="AP229">
            <v>46.82327263161411</v>
          </cell>
          <cell r="AQ229">
            <v>15934.721943517208</v>
          </cell>
          <cell r="AR229">
            <v>10165.109849902034</v>
          </cell>
          <cell r="AS229">
            <v>5769.6120936151747</v>
          </cell>
          <cell r="AT229">
            <v>1.567589743623949</v>
          </cell>
          <cell r="AU229">
            <v>3125.4332336329026</v>
          </cell>
          <cell r="AV229">
            <v>5.0984042058691497</v>
          </cell>
          <cell r="AW229">
            <v>36983.141108545271</v>
          </cell>
          <cell r="AX229">
            <v>0.43086448219065293</v>
          </cell>
          <cell r="AY229">
            <v>2.985339837598973</v>
          </cell>
          <cell r="AZ229">
            <v>29.484659148320915</v>
          </cell>
          <cell r="BA229">
            <v>7.7262249334972459</v>
          </cell>
          <cell r="BB229">
            <v>76.307931779935018</v>
          </cell>
          <cell r="BC229">
            <v>20792.313343684185</v>
          </cell>
          <cell r="BD229">
            <v>12418.81401827216</v>
          </cell>
          <cell r="BE229">
            <v>8373.4993254120254</v>
          </cell>
          <cell r="BF229">
            <v>1.6742591774940709</v>
          </cell>
          <cell r="BG229">
            <v>3818.3723174804691</v>
          </cell>
          <cell r="BH229">
            <v>5.4453341934460369</v>
          </cell>
          <cell r="BI229">
            <v>47547.279633576756</v>
          </cell>
          <cell r="BJ229">
            <v>0.43729764360695728</v>
          </cell>
        </row>
        <row r="230">
          <cell r="A230" t="str">
            <v>Zero Energy Doors for Reach-In Coolers and FreezersRetail</v>
          </cell>
          <cell r="B230" t="str">
            <v>Zero Energy Doors for Reach-In Coolers and Freezers</v>
          </cell>
          <cell r="C230" t="str">
            <v>COM-Refrigeration</v>
          </cell>
          <cell r="D230" t="str">
            <v>Retail</v>
          </cell>
          <cell r="E230">
            <v>10</v>
          </cell>
          <cell r="F230">
            <v>1617.4025999999999</v>
          </cell>
          <cell r="G230">
            <v>163.87201211433873</v>
          </cell>
          <cell r="H230">
            <v>618.125</v>
          </cell>
          <cell r="I230">
            <v>0.19413549039433772</v>
          </cell>
          <cell r="J230">
            <v>51.756883199999997</v>
          </cell>
          <cell r="K230">
            <v>171.7568832</v>
          </cell>
          <cell r="L230">
            <v>498.125</v>
          </cell>
          <cell r="M230">
            <v>669.88188319999995</v>
          </cell>
          <cell r="N230">
            <v>1005.0307487633347</v>
          </cell>
          <cell r="O230">
            <v>0.82</v>
          </cell>
          <cell r="P230">
            <v>1.4752893271712284</v>
          </cell>
          <cell r="Q230">
            <v>0.10619303023254693</v>
          </cell>
          <cell r="R230">
            <v>1.0481160326521148</v>
          </cell>
          <cell r="S230" t="str">
            <v>RET</v>
          </cell>
          <cell r="T230" t="str">
            <v>COM</v>
          </cell>
          <cell r="U230" t="str">
            <v>Retail</v>
          </cell>
          <cell r="V230" t="str">
            <v>Business Energy Rebates</v>
          </cell>
          <cell r="W230" t="str">
            <v>Business Energy Rebates</v>
          </cell>
          <cell r="X230" t="str">
            <v>Reach-in Freezer W/ Heated Doors</v>
          </cell>
          <cell r="Y230"/>
          <cell r="Z230" t="str">
            <v>Zero Energy Doors for Reach-In Coolers and Freezers</v>
          </cell>
          <cell r="AA230">
            <v>3.2890460181062737</v>
          </cell>
          <cell r="AB230">
            <v>32.462600004526713</v>
          </cell>
          <cell r="AC230">
            <v>3.2890460181062737</v>
          </cell>
          <cell r="AD230">
            <v>32.462600004526713</v>
          </cell>
          <cell r="AE230">
            <v>20171.793460301178</v>
          </cell>
          <cell r="AF230">
            <v>13673.110141031986</v>
          </cell>
          <cell r="AG230">
            <v>6498.683319269192</v>
          </cell>
          <cell r="AH230">
            <v>1.4752893271712284</v>
          </cell>
          <cell r="AI230">
            <v>4204.0266630582728</v>
          </cell>
          <cell r="AJ230">
            <v>4.7982077843500042</v>
          </cell>
          <cell r="AK230">
            <v>47283.438437398065</v>
          </cell>
          <cell r="AL230">
            <v>0.42661435223261229</v>
          </cell>
          <cell r="AM230">
            <v>3.4984535969202684</v>
          </cell>
          <cell r="AN230">
            <v>34.529434713294066</v>
          </cell>
          <cell r="AO230">
            <v>6.787499615026543</v>
          </cell>
          <cell r="AP230">
            <v>66.992034717820786</v>
          </cell>
          <cell r="AQ230">
            <v>22801.518164519246</v>
          </cell>
          <cell r="AR230">
            <v>14543.652199041606</v>
          </cell>
          <cell r="AS230">
            <v>8257.8659654776402</v>
          </cell>
          <cell r="AT230">
            <v>1.567798641803454</v>
          </cell>
          <cell r="AU230">
            <v>4471.6893956360882</v>
          </cell>
          <cell r="AV230">
            <v>5.0990836230197916</v>
          </cell>
          <cell r="AW230">
            <v>52913.342743260575</v>
          </cell>
          <cell r="AX230">
            <v>0.43092189951320758</v>
          </cell>
          <cell r="AY230">
            <v>4.2740949397735042</v>
          </cell>
          <cell r="AZ230">
            <v>42.184947746984001</v>
          </cell>
          <cell r="BA230">
            <v>11.061594554800047</v>
          </cell>
          <cell r="BB230">
            <v>109.17698246480478</v>
          </cell>
          <cell r="BC230">
            <v>29752.717517844034</v>
          </cell>
          <cell r="BD230">
            <v>17768.12198523101</v>
          </cell>
          <cell r="BE230">
            <v>11984.595532613024</v>
          </cell>
          <cell r="BF230">
            <v>1.6744998454296243</v>
          </cell>
          <cell r="BG230">
            <v>5463.1066237242494</v>
          </cell>
          <cell r="BH230">
            <v>5.4461169380511443</v>
          </cell>
          <cell r="BI230">
            <v>68027.902129161856</v>
          </cell>
          <cell r="BJ230">
            <v>0.43736050336160215</v>
          </cell>
        </row>
        <row r="231">
          <cell r="A231" t="str">
            <v>Zero Energy Doors for Reach-In Coolers and FreezersSchool</v>
          </cell>
          <cell r="B231" t="str">
            <v>Zero Energy Doors for Reach-In Coolers and Freezers</v>
          </cell>
          <cell r="C231" t="str">
            <v>COM-Refrigeration</v>
          </cell>
          <cell r="D231" t="str">
            <v>School</v>
          </cell>
          <cell r="E231">
            <v>10</v>
          </cell>
          <cell r="F231">
            <v>1617.4025999999999</v>
          </cell>
          <cell r="G231">
            <v>163.51929364438448</v>
          </cell>
          <cell r="H231">
            <v>618.125</v>
          </cell>
          <cell r="I231">
            <v>0.19413549039433772</v>
          </cell>
          <cell r="J231">
            <v>51.756883199999997</v>
          </cell>
          <cell r="K231">
            <v>171.7568832</v>
          </cell>
          <cell r="L231">
            <v>498.125</v>
          </cell>
          <cell r="M231">
            <v>669.88188319999995</v>
          </cell>
          <cell r="N231">
            <v>1004.6365209515968</v>
          </cell>
          <cell r="O231">
            <v>0.82</v>
          </cell>
          <cell r="P231">
            <v>1.4747106383262882</v>
          </cell>
          <cell r="Q231">
            <v>0.10619303023254693</v>
          </cell>
          <cell r="R231">
            <v>1.0503768660689687</v>
          </cell>
          <cell r="S231" t="str">
            <v>RET</v>
          </cell>
          <cell r="T231" t="str">
            <v>COM</v>
          </cell>
          <cell r="U231" t="str">
            <v>School</v>
          </cell>
          <cell r="V231" t="str">
            <v>Business Energy Rebates</v>
          </cell>
          <cell r="W231" t="str">
            <v>Business Energy Rebates</v>
          </cell>
          <cell r="X231" t="str">
            <v>Reach-in Freezer W/ Heated Doors</v>
          </cell>
          <cell r="Y231"/>
          <cell r="Z231" t="str">
            <v>Zero Energy Doors for Reach-In Coolers and Freezers</v>
          </cell>
          <cell r="AA231">
            <v>3.2712412871411343</v>
          </cell>
          <cell r="AB231">
            <v>32.356513076407332</v>
          </cell>
          <cell r="AC231">
            <v>3.2712412871411343</v>
          </cell>
          <cell r="AD231">
            <v>32.356513076407332</v>
          </cell>
          <cell r="AE231">
            <v>20097.985948091533</v>
          </cell>
          <cell r="AF231">
            <v>13628.426774558018</v>
          </cell>
          <cell r="AG231">
            <v>6469.5591735335147</v>
          </cell>
          <cell r="AH231">
            <v>1.4747106383262882</v>
          </cell>
          <cell r="AI231">
            <v>4190.28801383259</v>
          </cell>
          <cell r="AJ231">
            <v>4.7963256658601807</v>
          </cell>
          <cell r="AK231">
            <v>47128.91739675295</v>
          </cell>
          <cell r="AL231">
            <v>0.42644701084256664</v>
          </cell>
          <cell r="AM231">
            <v>3.4795152711126347</v>
          </cell>
          <cell r="AN231">
            <v>34.416593423381308</v>
          </cell>
          <cell r="AO231">
            <v>6.7507565582537685</v>
          </cell>
          <cell r="AP231">
            <v>66.773106499788639</v>
          </cell>
          <cell r="AQ231">
            <v>22717.204795676029</v>
          </cell>
          <cell r="AR231">
            <v>14496.123923881327</v>
          </cell>
          <cell r="AS231">
            <v>8221.080871794702</v>
          </cell>
          <cell r="AT231">
            <v>1.5671226953469306</v>
          </cell>
          <cell r="AU231">
            <v>4457.0760315980588</v>
          </cell>
          <cell r="AV231">
            <v>5.0968851854050392</v>
          </cell>
          <cell r="AW231">
            <v>52740.423322530922</v>
          </cell>
          <cell r="AX231">
            <v>0.43073611026499187</v>
          </cell>
          <cell r="AY231">
            <v>4.250957802104038</v>
          </cell>
          <cell r="AZ231">
            <v>42.047088440621287</v>
          </cell>
          <cell r="BA231">
            <v>11.001714360357807</v>
          </cell>
          <cell r="BB231">
            <v>108.82019494040992</v>
          </cell>
          <cell r="BC231">
            <v>29641.694777995763</v>
          </cell>
          <cell r="BD231">
            <v>17710.056227109329</v>
          </cell>
          <cell r="BE231">
            <v>11931.638550886433</v>
          </cell>
          <cell r="BF231">
            <v>1.673721099350453</v>
          </cell>
          <cell r="BG231">
            <v>5445.2533341042326</v>
          </cell>
          <cell r="BH231">
            <v>5.4435841565619185</v>
          </cell>
          <cell r="BI231">
            <v>67805.588723510969</v>
          </cell>
          <cell r="BJ231">
            <v>0.43715710365505278</v>
          </cell>
        </row>
        <row r="232">
          <cell r="A232" t="str">
            <v>Humidity-Based Door Heater Controls for Reach-In Coolers and FreezersOther Commercial</v>
          </cell>
          <cell r="B232" t="str">
            <v>Humidity-Based Door Heater Controls for Reach-In Coolers and Freezers</v>
          </cell>
          <cell r="C232" t="str">
            <v>COM-Refrigeration</v>
          </cell>
          <cell r="D232" t="str">
            <v>Other Commercial</v>
          </cell>
          <cell r="E232">
            <v>10</v>
          </cell>
          <cell r="F232">
            <v>1779.1428599999997</v>
          </cell>
          <cell r="G232">
            <v>1217.7118226250841</v>
          </cell>
          <cell r="H232">
            <v>345</v>
          </cell>
          <cell r="I232">
            <v>0.2318840579710145</v>
          </cell>
          <cell r="J232">
            <v>56.932571519999989</v>
          </cell>
          <cell r="K232">
            <v>136.93257151999998</v>
          </cell>
          <cell r="L232">
            <v>265</v>
          </cell>
          <cell r="M232">
            <v>401.93257152000001</v>
          </cell>
          <cell r="N232">
            <v>2265.0780686539956</v>
          </cell>
          <cell r="O232">
            <v>0.82</v>
          </cell>
          <cell r="P232">
            <v>5.4655267680454402</v>
          </cell>
          <cell r="Q232">
            <v>7.6965472868210261E-2</v>
          </cell>
          <cell r="R232">
            <v>0.11245072025728335</v>
          </cell>
          <cell r="S232" t="str">
            <v>RET</v>
          </cell>
          <cell r="T232" t="str">
            <v>COM</v>
          </cell>
          <cell r="U232" t="str">
            <v>Other Commercial</v>
          </cell>
          <cell r="V232" t="str">
            <v>Business Energy Rebates</v>
          </cell>
          <cell r="W232" t="str">
            <v>Business Energy Rebates</v>
          </cell>
          <cell r="X232" t="str">
            <v>Reach-in Cooler/Freezer (Low- High Temp) Constant Evaporator Fan Use</v>
          </cell>
          <cell r="Y232"/>
          <cell r="Z232" t="str">
            <v>Humidity-Based Door Heater Controls for Reach-In Coolers and Freezers</v>
          </cell>
          <cell r="AA232">
            <v>26.412101699646506</v>
          </cell>
          <cell r="AB232">
            <v>38.589509671688354</v>
          </cell>
          <cell r="AC232">
            <v>26.412101699646506</v>
          </cell>
          <cell r="AD232">
            <v>38.589509671688354</v>
          </cell>
          <cell r="AE232">
            <v>49129.417318096974</v>
          </cell>
          <cell r="AF232">
            <v>8988.9628947268757</v>
          </cell>
          <cell r="AG232">
            <v>40140.454423370102</v>
          </cell>
          <cell r="AH232">
            <v>5.4655267680454411</v>
          </cell>
          <cell r="AI232">
            <v>3622.0242190656927</v>
          </cell>
          <cell r="AJ232">
            <v>13.564077528661581</v>
          </cell>
          <cell r="AK232">
            <v>54832.136073467896</v>
          </cell>
          <cell r="AL232">
            <v>0.89599677919295306</v>
          </cell>
          <cell r="AM232">
            <v>26.33578675980435</v>
          </cell>
          <cell r="AN232">
            <v>38.478009415380747</v>
          </cell>
          <cell r="AO232">
            <v>52.747888459450856</v>
          </cell>
          <cell r="AP232">
            <v>77.067519087069101</v>
          </cell>
          <cell r="AQ232">
            <v>54701.449735224531</v>
          </cell>
          <cell r="AR232">
            <v>8962.9902489164269</v>
          </cell>
          <cell r="AS232">
            <v>45738.4594863081</v>
          </cell>
          <cell r="AT232">
            <v>6.1030357298266189</v>
          </cell>
          <cell r="AU232">
            <v>3611.5587679051537</v>
          </cell>
          <cell r="AV232">
            <v>15.146216149475404</v>
          </cell>
          <cell r="AW232">
            <v>57592.702944843455</v>
          </cell>
          <cell r="AX232">
            <v>0.94979827197226918</v>
          </cell>
          <cell r="AY232">
            <v>29.994338392549864</v>
          </cell>
          <cell r="AZ232">
            <v>43.82335130531046</v>
          </cell>
          <cell r="BA232">
            <v>82.742226852000712</v>
          </cell>
          <cell r="BB232">
            <v>120.89087039237955</v>
          </cell>
          <cell r="BC232">
            <v>69343.798867049103</v>
          </cell>
          <cell r="BD232">
            <v>10208.123455246312</v>
          </cell>
          <cell r="BE232">
            <v>59135.675411802789</v>
          </cell>
          <cell r="BF232">
            <v>6.7930015904549919</v>
          </cell>
          <cell r="BG232">
            <v>4113.2743364425842</v>
          </cell>
          <cell r="BH232">
            <v>16.85853974112068</v>
          </cell>
          <cell r="BI232">
            <v>69107.997791462753</v>
          </cell>
          <cell r="BJ232">
            <v>1.0034120663761363</v>
          </cell>
        </row>
        <row r="233">
          <cell r="A233" t="str">
            <v>Humidity-Based Door Heater Controls for Reach-In Coolers and FreezersRetail</v>
          </cell>
          <cell r="B233" t="str">
            <v>Humidity-Based Door Heater Controls for Reach-In Coolers and Freezers</v>
          </cell>
          <cell r="C233" t="str">
            <v>COM-Refrigeration</v>
          </cell>
          <cell r="D233" t="str">
            <v>Retail</v>
          </cell>
          <cell r="E233">
            <v>10</v>
          </cell>
          <cell r="F233">
            <v>1779.1428599999997</v>
          </cell>
          <cell r="G233">
            <v>1236.4543298054157</v>
          </cell>
          <cell r="H233">
            <v>345</v>
          </cell>
          <cell r="I233">
            <v>0.2318840579710145</v>
          </cell>
          <cell r="J233">
            <v>56.932571519999989</v>
          </cell>
          <cell r="K233">
            <v>136.93257151999998</v>
          </cell>
          <cell r="L233">
            <v>265</v>
          </cell>
          <cell r="M233">
            <v>401.93257152000001</v>
          </cell>
          <cell r="N233">
            <v>2286.0262701846386</v>
          </cell>
          <cell r="O233">
            <v>0.82</v>
          </cell>
          <cell r="P233">
            <v>5.5160737923588998</v>
          </cell>
          <cell r="Q233">
            <v>7.6965472868210261E-2</v>
          </cell>
          <cell r="R233">
            <v>0.11074616200466494</v>
          </cell>
          <cell r="S233" t="str">
            <v>RET</v>
          </cell>
          <cell r="T233" t="str">
            <v>COM</v>
          </cell>
          <cell r="U233" t="str">
            <v>Retail</v>
          </cell>
          <cell r="V233" t="str">
            <v>Business Energy Rebates</v>
          </cell>
          <cell r="W233" t="str">
            <v>Business Energy Rebates</v>
          </cell>
          <cell r="X233" t="str">
            <v>Reach-in Cooler/Freezer (Low- High Temp) Constant Evaporator Fan Use</v>
          </cell>
          <cell r="Y233"/>
          <cell r="Z233" t="str">
            <v>Humidity-Based Door Heater Controls for Reach-In Coolers and Freezers</v>
          </cell>
          <cell r="AA233">
            <v>38.370540947692902</v>
          </cell>
          <cell r="AB233">
            <v>55.211642125244346</v>
          </cell>
          <cell r="AC233">
            <v>38.370540947692902</v>
          </cell>
          <cell r="AD233">
            <v>55.211642125244346</v>
          </cell>
          <cell r="AE233">
            <v>70941.613040754601</v>
          </cell>
          <cell r="AF233">
            <v>12860.889051017761</v>
          </cell>
          <cell r="AG233">
            <v>58080.723989736842</v>
          </cell>
          <cell r="AH233">
            <v>5.5160737923589007</v>
          </cell>
          <cell r="AI233">
            <v>5182.1831024388157</v>
          </cell>
          <cell r="AJ233">
            <v>13.689522666107337</v>
          </cell>
          <cell r="AK233">
            <v>78450.654066539661</v>
          </cell>
          <cell r="AL233">
            <v>0.90428325786275665</v>
          </cell>
          <cell r="AM233">
            <v>38.259673378067681</v>
          </cell>
          <cell r="AN233">
            <v>55.052113996991274</v>
          </cell>
          <cell r="AO233">
            <v>76.630214325760591</v>
          </cell>
          <cell r="AP233">
            <v>110.26375612223562</v>
          </cell>
          <cell r="AQ233">
            <v>79020.817197004275</v>
          </cell>
          <cell r="AR233">
            <v>12823.728889156873</v>
          </cell>
          <cell r="AS233">
            <v>66197.0883078474</v>
          </cell>
          <cell r="AT233">
            <v>6.1620779634401401</v>
          </cell>
          <cell r="AU233">
            <v>5167.2097392354281</v>
          </cell>
          <cell r="AV233">
            <v>15.29274428266128</v>
          </cell>
          <cell r="AW233">
            <v>82400.31373990461</v>
          </cell>
          <cell r="AX233">
            <v>0.95898684859905181</v>
          </cell>
          <cell r="AY233">
            <v>43.574684157213277</v>
          </cell>
          <cell r="AZ233">
            <v>62.699920511630651</v>
          </cell>
          <cell r="BA233">
            <v>120.20489848297386</v>
          </cell>
          <cell r="BB233">
            <v>172.96367663386627</v>
          </cell>
          <cell r="BC233">
            <v>100206.57075179729</v>
          </cell>
          <cell r="BD233">
            <v>14605.193581790169</v>
          </cell>
          <cell r="BE233">
            <v>85601.377170007123</v>
          </cell>
          <cell r="BF233">
            <v>6.8610231141842153</v>
          </cell>
          <cell r="BG233">
            <v>5885.0354036303042</v>
          </cell>
          <cell r="BH233">
            <v>17.027352238184129</v>
          </cell>
          <cell r="BI233">
            <v>98875.732667154225</v>
          </cell>
          <cell r="BJ233">
            <v>1.0134597039004816</v>
          </cell>
        </row>
        <row r="234">
          <cell r="A234" t="str">
            <v>Humidity-Based Door Heater Controls for Reach-In Coolers and FreezersSchool</v>
          </cell>
          <cell r="B234" t="str">
            <v>Humidity-Based Door Heater Controls for Reach-In Coolers and Freezers</v>
          </cell>
          <cell r="C234" t="str">
            <v>COM-Refrigeration</v>
          </cell>
          <cell r="D234" t="str">
            <v>School</v>
          </cell>
          <cell r="E234">
            <v>10</v>
          </cell>
          <cell r="F234">
            <v>1779.1428599999997</v>
          </cell>
          <cell r="G234">
            <v>1177.710578117792</v>
          </cell>
          <cell r="H234">
            <v>345</v>
          </cell>
          <cell r="I234">
            <v>0.2318840579710145</v>
          </cell>
          <cell r="J234">
            <v>56.932571519999989</v>
          </cell>
          <cell r="K234">
            <v>136.93257151999998</v>
          </cell>
          <cell r="L234">
            <v>265</v>
          </cell>
          <cell r="M234">
            <v>401.93257152000001</v>
          </cell>
          <cell r="N234">
            <v>2220.3693152650885</v>
          </cell>
          <cell r="O234">
            <v>0.82</v>
          </cell>
          <cell r="P234">
            <v>5.357646650448336</v>
          </cell>
          <cell r="Q234">
            <v>7.6965472868210261E-2</v>
          </cell>
          <cell r="R234">
            <v>0.11627013806638688</v>
          </cell>
          <cell r="S234" t="str">
            <v>RET</v>
          </cell>
          <cell r="T234" t="str">
            <v>COM</v>
          </cell>
          <cell r="U234" t="str">
            <v>School</v>
          </cell>
          <cell r="V234" t="str">
            <v>Business Energy Rebates</v>
          </cell>
          <cell r="W234" t="str">
            <v>Business Energy Rebates</v>
          </cell>
          <cell r="X234" t="str">
            <v>Reach-in Cooler/Freezer (Low- High Temp) Constant Evaporator Fan Use</v>
          </cell>
          <cell r="Y234"/>
          <cell r="Z234" t="str">
            <v>Humidity-Based Door Heater Controls for Reach-In Coolers and Freezers</v>
          </cell>
          <cell r="AA234">
            <v>36.428126073833816</v>
          </cell>
          <cell r="AB234">
            <v>55.031211922220692</v>
          </cell>
          <cell r="AC234">
            <v>36.428126073833816</v>
          </cell>
          <cell r="AD234">
            <v>55.031211922220692</v>
          </cell>
          <cell r="AE234">
            <v>68678.922351378293</v>
          </cell>
          <cell r="AF234">
            <v>12818.860001831428</v>
          </cell>
          <cell r="AG234">
            <v>55860.062349546861</v>
          </cell>
          <cell r="AH234">
            <v>5.3576466504483351</v>
          </cell>
          <cell r="AI234">
            <v>5165.2478635419575</v>
          </cell>
          <cell r="AJ234">
            <v>13.296345919067512</v>
          </cell>
          <cell r="AK234">
            <v>78194.279380047723</v>
          </cell>
          <cell r="AL234">
            <v>0.87831134062350091</v>
          </cell>
          <cell r="AM234">
            <v>36.322870904006685</v>
          </cell>
          <cell r="AN234">
            <v>54.872205127720036</v>
          </cell>
          <cell r="AO234">
            <v>72.750996977840501</v>
          </cell>
          <cell r="AP234">
            <v>109.90341704994073</v>
          </cell>
          <cell r="AQ234">
            <v>76397.261361293335</v>
          </cell>
          <cell r="AR234">
            <v>12781.821278407991</v>
          </cell>
          <cell r="AS234">
            <v>63615.44008288534</v>
          </cell>
          <cell r="AT234">
            <v>5.9770246897716603</v>
          </cell>
          <cell r="AU234">
            <v>5150.3234328980543</v>
          </cell>
          <cell r="AV234">
            <v>14.833488101601628</v>
          </cell>
          <cell r="AW234">
            <v>82131.031668859127</v>
          </cell>
          <cell r="AX234">
            <v>0.93018752850099884</v>
          </cell>
          <cell r="AY234">
            <v>41.368822250130258</v>
          </cell>
          <cell r="AZ234">
            <v>62.495018810612201</v>
          </cell>
          <cell r="BA234">
            <v>114.11981922797075</v>
          </cell>
          <cell r="BB234">
            <v>172.39843586055292</v>
          </cell>
          <cell r="BC234">
            <v>96775.495889926242</v>
          </cell>
          <cell r="BD234">
            <v>14557.464190999995</v>
          </cell>
          <cell r="BE234">
            <v>82218.03169892625</v>
          </cell>
          <cell r="BF234">
            <v>6.6478264772072535</v>
          </cell>
          <cell r="BG234">
            <v>5865.8032617883709</v>
          </cell>
          <cell r="BH234">
            <v>16.498251231907368</v>
          </cell>
          <cell r="BI234">
            <v>98552.609357784371</v>
          </cell>
          <cell r="BJ234">
            <v>0.98196786995860741</v>
          </cell>
        </row>
        <row r="235">
          <cell r="A235" t="str">
            <v>Humidity-Based Door Heater Controls for Reach-In Coolers and Freezers-BESOther Commercial</v>
          </cell>
          <cell r="B235" t="str">
            <v>Humidity-Based Door Heater Controls for Reach-In Coolers and Freezers-BES</v>
          </cell>
          <cell r="C235" t="str">
            <v>COM-Refrigeration</v>
          </cell>
          <cell r="D235" t="str">
            <v>Other Commercial</v>
          </cell>
          <cell r="E235">
            <v>10</v>
          </cell>
          <cell r="F235">
            <v>1779.1428599999997</v>
          </cell>
          <cell r="G235">
            <v>1217.7118226250841</v>
          </cell>
          <cell r="H235">
            <v>345</v>
          </cell>
          <cell r="I235">
            <v>0.75</v>
          </cell>
          <cell r="J235">
            <v>222.39285749999996</v>
          </cell>
          <cell r="K235">
            <v>481.14285749999999</v>
          </cell>
          <cell r="L235">
            <v>86.25</v>
          </cell>
          <cell r="M235">
            <v>567.39285749999999</v>
          </cell>
          <cell r="N235">
            <v>2265.0780686539956</v>
          </cell>
          <cell r="O235">
            <v>0.82</v>
          </cell>
          <cell r="P235">
            <v>3.6758168826803108</v>
          </cell>
          <cell r="Q235">
            <v>0.2704352013081176</v>
          </cell>
          <cell r="R235">
            <v>0.39512046163991044</v>
          </cell>
          <cell r="S235" t="str">
            <v>RET</v>
          </cell>
          <cell r="T235" t="str">
            <v>COM</v>
          </cell>
          <cell r="U235" t="str">
            <v>Other Commercial</v>
          </cell>
          <cell r="V235" t="str">
            <v>Business Energy Solutions</v>
          </cell>
          <cell r="W235" t="str">
            <v>Business Energy Solutions</v>
          </cell>
          <cell r="X235" t="str">
            <v>Reach-in Cooler/Freezer (Low- High Temp) Constant Evaporator Fan Use</v>
          </cell>
          <cell r="Y235"/>
          <cell r="Z235" t="str">
            <v>Humidity-Based Door Heater Controls for Reach-In Coolers and Freezers-BES</v>
          </cell>
          <cell r="AA235">
            <v>31.80938573407229</v>
          </cell>
          <cell r="AB235">
            <v>46.475233678654092</v>
          </cell>
          <cell r="AC235">
            <v>31.80938573407229</v>
          </cell>
          <cell r="AD235">
            <v>46.475233678654092</v>
          </cell>
          <cell r="AE235">
            <v>59168.959900774338</v>
          </cell>
          <cell r="AF235">
            <v>16096.819234811788</v>
          </cell>
          <cell r="AG235">
            <v>43072.14066596255</v>
          </cell>
          <cell r="AH235">
            <v>3.6758168826803113</v>
          </cell>
          <cell r="AI235">
            <v>15327.486799669055</v>
          </cell>
          <cell r="AJ235">
            <v>3.8603171331422637</v>
          </cell>
          <cell r="AK235">
            <v>77002.328884782997</v>
          </cell>
          <cell r="AL235">
            <v>0.76840481005850658</v>
          </cell>
          <cell r="AM235">
            <v>33.831748855979441</v>
          </cell>
          <cell r="AN235">
            <v>49.430015624444735</v>
          </cell>
          <cell r="AO235">
            <v>65.641134590051735</v>
          </cell>
          <cell r="AP235">
            <v>95.905249303098827</v>
          </cell>
          <cell r="AQ235">
            <v>70271.138142897398</v>
          </cell>
          <cell r="AR235">
            <v>17120.21572139089</v>
          </cell>
          <cell r="AS235">
            <v>53150.922421506504</v>
          </cell>
          <cell r="AT235">
            <v>4.1045708352317645</v>
          </cell>
          <cell r="AU235">
            <v>16301.971007390377</v>
          </cell>
          <cell r="AV235">
            <v>4.3105915297629043</v>
          </cell>
          <cell r="AW235">
            <v>85647.78282646212</v>
          </cell>
          <cell r="AX235">
            <v>0.82046651791651648</v>
          </cell>
          <cell r="AY235">
            <v>36.20959292809539</v>
          </cell>
          <cell r="AZ235">
            <v>52.904174472618237</v>
          </cell>
          <cell r="BA235">
            <v>101.85072751814711</v>
          </cell>
          <cell r="BB235">
            <v>148.80942377571705</v>
          </cell>
          <cell r="BC235">
            <v>83712.822606790432</v>
          </cell>
          <cell r="BD235">
            <v>18323.49976206385</v>
          </cell>
          <cell r="BE235">
            <v>65389.322844726586</v>
          </cell>
          <cell r="BF235">
            <v>4.5686044529607654</v>
          </cell>
          <cell r="BG235">
            <v>17447.745211636939</v>
          </cell>
          <cell r="BH235">
            <v>4.7979163835426357</v>
          </cell>
          <cell r="BI235">
            <v>95910.301977515497</v>
          </cell>
          <cell r="BJ235">
            <v>0.87282409585589094</v>
          </cell>
        </row>
        <row r="236">
          <cell r="A236" t="str">
            <v>Humidity-Based Door Heater Controls for Reach-In Coolers and Freezers-BESRetail</v>
          </cell>
          <cell r="B236" t="str">
            <v>Humidity-Based Door Heater Controls for Reach-In Coolers and Freezers-BES</v>
          </cell>
          <cell r="C236" t="str">
            <v>COM-Refrigeration</v>
          </cell>
          <cell r="D236" t="str">
            <v>Retail</v>
          </cell>
          <cell r="E236">
            <v>10</v>
          </cell>
          <cell r="F236">
            <v>1779.1428599999997</v>
          </cell>
          <cell r="G236">
            <v>1236.4543298054157</v>
          </cell>
          <cell r="H236">
            <v>345</v>
          </cell>
          <cell r="I236">
            <v>0.75</v>
          </cell>
          <cell r="J236">
            <v>222.39285749999996</v>
          </cell>
          <cell r="K236">
            <v>481.14285749999999</v>
          </cell>
          <cell r="L236">
            <v>86.25</v>
          </cell>
          <cell r="M236">
            <v>567.39285749999999</v>
          </cell>
          <cell r="N236">
            <v>2286.0262701846386</v>
          </cell>
          <cell r="O236">
            <v>0.82</v>
          </cell>
          <cell r="P236">
            <v>3.7098120698280472</v>
          </cell>
          <cell r="Q236">
            <v>0.2704352013081176</v>
          </cell>
          <cell r="R236">
            <v>0.38913111944516288</v>
          </cell>
          <cell r="S236" t="str">
            <v>RET</v>
          </cell>
          <cell r="T236" t="str">
            <v>COM</v>
          </cell>
          <cell r="U236" t="str">
            <v>Retail</v>
          </cell>
          <cell r="V236" t="str">
            <v>Business Energy Solutions</v>
          </cell>
          <cell r="W236" t="str">
            <v>Business Energy Solutions</v>
          </cell>
          <cell r="X236" t="str">
            <v>Reach-in Cooler/Freezer (Low- High Temp) Constant Evaporator Fan Use</v>
          </cell>
          <cell r="Y236"/>
          <cell r="Z236" t="str">
            <v>Humidity-Based Door Heater Controls for Reach-In Coolers and Freezers-BES</v>
          </cell>
          <cell r="AA236">
            <v>46.211518935901807</v>
          </cell>
          <cell r="AB236">
            <v>66.494080681090097</v>
          </cell>
          <cell r="AC236">
            <v>46.211518935901807</v>
          </cell>
          <cell r="AD236">
            <v>66.494080681090097</v>
          </cell>
          <cell r="AE236">
            <v>85438.453912997677</v>
          </cell>
          <cell r="AF236">
            <v>23030.399466288276</v>
          </cell>
          <cell r="AG236">
            <v>62408.054446709401</v>
          </cell>
          <cell r="AH236">
            <v>3.7098120698280477</v>
          </cell>
          <cell r="AI236">
            <v>21929.683042425386</v>
          </cell>
          <cell r="AJ236">
            <v>3.8960186404749937</v>
          </cell>
          <cell r="AK236">
            <v>110170.48574514827</v>
          </cell>
          <cell r="AL236">
            <v>0.77551127541216502</v>
          </cell>
          <cell r="AM236">
            <v>49.149534541879923</v>
          </cell>
          <cell r="AN236">
            <v>70.721612068171041</v>
          </cell>
          <cell r="AO236">
            <v>95.361053477781724</v>
          </cell>
          <cell r="AP236">
            <v>137.21569274926114</v>
          </cell>
          <cell r="AQ236">
            <v>101512.53373161692</v>
          </cell>
          <cell r="AR236">
            <v>24494.616064269365</v>
          </cell>
          <cell r="AS236">
            <v>77017.917667347559</v>
          </cell>
          <cell r="AT236">
            <v>4.1442794394191242</v>
          </cell>
          <cell r="AU236">
            <v>23323.918776207844</v>
          </cell>
          <cell r="AV236">
            <v>4.3522932276358022</v>
          </cell>
          <cell r="AW236">
            <v>122539.9020217295</v>
          </cell>
          <cell r="AX236">
            <v>0.82840390808878006</v>
          </cell>
          <cell r="AY236">
            <v>52.603979946259656</v>
          </cell>
          <cell r="AZ236">
            <v>75.692237936276683</v>
          </cell>
          <cell r="BA236">
            <v>147.96503342404139</v>
          </cell>
          <cell r="BB236">
            <v>212.90793068553782</v>
          </cell>
          <cell r="BC236">
            <v>120970.80082767273</v>
          </cell>
          <cell r="BD236">
            <v>26216.205387219336</v>
          </cell>
          <cell r="BE236">
            <v>94754.595440453399</v>
          </cell>
          <cell r="BF236">
            <v>4.6143520406903438</v>
          </cell>
          <cell r="BG236">
            <v>24963.226346047464</v>
          </cell>
          <cell r="BH236">
            <v>4.8459601796154272</v>
          </cell>
          <cell r="BI236">
            <v>137222.92182405485</v>
          </cell>
          <cell r="BJ236">
            <v>0.88156409453793483</v>
          </cell>
        </row>
        <row r="237">
          <cell r="A237" t="str">
            <v>00</v>
          </cell>
          <cell r="B237">
            <v>0</v>
          </cell>
          <cell r="C237">
            <v>0</v>
          </cell>
          <cell r="D237">
            <v>0</v>
          </cell>
          <cell r="E237">
            <v>0</v>
          </cell>
          <cell r="F237" t="e">
            <v>#VALUE!</v>
          </cell>
          <cell r="G237" t="e">
            <v>#VALUE!</v>
          </cell>
          <cell r="H237" t="str">
            <v/>
          </cell>
          <cell r="I237" t="e">
            <v>#VALUE!</v>
          </cell>
          <cell r="J237" t="e">
            <v>#VALUE!</v>
          </cell>
          <cell r="K237" t="e">
            <v>#VALUE!</v>
          </cell>
          <cell r="L237" t="e">
            <v>#VALUE!</v>
          </cell>
          <cell r="M237" t="e">
            <v>#VALUE!</v>
          </cell>
          <cell r="N237" t="e">
            <v>#N/A</v>
          </cell>
          <cell r="O237" t="str">
            <v/>
          </cell>
          <cell r="P237" t="e">
            <v>#N/A</v>
          </cell>
          <cell r="Q237" t="e">
            <v>#VALUE!</v>
          </cell>
          <cell r="R237" t="e">
            <v>#VALUE!</v>
          </cell>
          <cell r="S237" t="str">
            <v>.</v>
          </cell>
          <cell r="T237">
            <v>0</v>
          </cell>
          <cell r="U237">
            <v>0</v>
          </cell>
          <cell r="V237">
            <v>0</v>
          </cell>
          <cell r="W237">
            <v>0</v>
          </cell>
          <cell r="X237">
            <v>0</v>
          </cell>
          <cell r="Y237"/>
          <cell r="Z237">
            <v>0</v>
          </cell>
          <cell r="AA237">
            <v>0</v>
          </cell>
          <cell r="AB237">
            <v>0</v>
          </cell>
          <cell r="AC237" t="e">
            <v>#VALUE!</v>
          </cell>
          <cell r="AD237">
            <v>0</v>
          </cell>
          <cell r="AE237">
            <v>0</v>
          </cell>
          <cell r="AF237">
            <v>0</v>
          </cell>
          <cell r="AG237">
            <v>0</v>
          </cell>
          <cell r="AH237">
            <v>0</v>
          </cell>
          <cell r="AI237">
            <v>0</v>
          </cell>
          <cell r="AJ237">
            <v>0</v>
          </cell>
          <cell r="AK237">
            <v>0</v>
          </cell>
          <cell r="AL237">
            <v>0</v>
          </cell>
          <cell r="AM237">
            <v>0</v>
          </cell>
          <cell r="AN237">
            <v>0</v>
          </cell>
          <cell r="AO237" t="e">
            <v>#VALUE!</v>
          </cell>
          <cell r="AP237">
            <v>0</v>
          </cell>
          <cell r="AQ237">
            <v>0</v>
          </cell>
          <cell r="AR237">
            <v>0</v>
          </cell>
          <cell r="AS237">
            <v>0</v>
          </cell>
          <cell r="AT237">
            <v>0</v>
          </cell>
          <cell r="AU237">
            <v>0</v>
          </cell>
          <cell r="AV237">
            <v>0</v>
          </cell>
          <cell r="AW237">
            <v>0</v>
          </cell>
          <cell r="AX237">
            <v>0</v>
          </cell>
          <cell r="AY237">
            <v>0</v>
          </cell>
          <cell r="AZ237">
            <v>0</v>
          </cell>
          <cell r="BA237" t="e">
            <v>#VALUE!</v>
          </cell>
          <cell r="BB237">
            <v>0</v>
          </cell>
          <cell r="BC237">
            <v>0</v>
          </cell>
          <cell r="BD237">
            <v>0</v>
          </cell>
          <cell r="BE237">
            <v>0</v>
          </cell>
          <cell r="BF237">
            <v>0</v>
          </cell>
          <cell r="BG237">
            <v>0</v>
          </cell>
          <cell r="BH237">
            <v>0</v>
          </cell>
          <cell r="BI237">
            <v>0</v>
          </cell>
          <cell r="BJ237">
            <v>0</v>
          </cell>
        </row>
        <row r="238">
          <cell r="A238" t="str">
            <v>Evaporator Fan Motor Controls for Walk-In Freezers and CoolersOther Commercial</v>
          </cell>
          <cell r="B238" t="str">
            <v>Evaporator Fan Motor Controls for Walk-In Freezers and Coolers</v>
          </cell>
          <cell r="C238" t="str">
            <v>COM-Refrigeration</v>
          </cell>
          <cell r="D238" t="str">
            <v>Other Commercial</v>
          </cell>
          <cell r="E238">
            <v>15</v>
          </cell>
          <cell r="F238">
            <v>2719.5889536000013</v>
          </cell>
          <cell r="G238">
            <v>1861.3882538242619</v>
          </cell>
          <cell r="H238">
            <v>2254</v>
          </cell>
          <cell r="I238">
            <v>0.22182786157941436</v>
          </cell>
          <cell r="J238">
            <v>87.026846515200049</v>
          </cell>
          <cell r="K238">
            <v>587.02684651520008</v>
          </cell>
          <cell r="L238">
            <v>1754</v>
          </cell>
          <cell r="M238">
            <v>2341.0268465152003</v>
          </cell>
          <cell r="N238">
            <v>4901.103501777734</v>
          </cell>
          <cell r="O238">
            <v>0.82</v>
          </cell>
          <cell r="P238">
            <v>2.07662411709769</v>
          </cell>
          <cell r="Q238">
            <v>0.21585131302218855</v>
          </cell>
          <cell r="R238">
            <v>0.31537044746529419</v>
          </cell>
          <cell r="S238" t="str">
            <v>RET</v>
          </cell>
          <cell r="T238" t="str">
            <v>COM</v>
          </cell>
          <cell r="U238" t="str">
            <v>Other Commercial</v>
          </cell>
          <cell r="V238" t="str">
            <v>Business Energy Rebates</v>
          </cell>
          <cell r="W238" t="str">
            <v>Business Energy Rebates</v>
          </cell>
          <cell r="X238" t="str">
            <v>Walk-In Cooler/Freezer (Low- High Temp) Constant Evaporator Fan Use</v>
          </cell>
          <cell r="Y238"/>
          <cell r="Z238" t="str">
            <v>Evaporator Fan Motor Controls for Walk-In Freezers and Coolers</v>
          </cell>
          <cell r="AA238">
            <v>9.3327148598430956</v>
          </cell>
          <cell r="AB238">
            <v>13.635601378584912</v>
          </cell>
          <cell r="AC238">
            <v>9.3327148598430956</v>
          </cell>
          <cell r="AD238">
            <v>13.635601378584912</v>
          </cell>
          <cell r="AE238">
            <v>24573.38031799387</v>
          </cell>
          <cell r="AF238">
            <v>11833.330892996593</v>
          </cell>
          <cell r="AG238">
            <v>12740.049424997276</v>
          </cell>
          <cell r="AH238">
            <v>2.07662411709769</v>
          </cell>
          <cell r="AI238">
            <v>3589.3444651398991</v>
          </cell>
          <cell r="AJ238">
            <v>6.8462028530984398</v>
          </cell>
          <cell r="AK238">
            <v>30057.228934473169</v>
          </cell>
          <cell r="AL238">
            <v>0.81755308753064138</v>
          </cell>
          <cell r="AM238">
            <v>9.8191399603516754</v>
          </cell>
          <cell r="AN238">
            <v>14.346294769595103</v>
          </cell>
          <cell r="AO238">
            <v>19.151854820194771</v>
          </cell>
          <cell r="AP238">
            <v>27.981896148180013</v>
          </cell>
          <cell r="AQ238">
            <v>28083.765013525932</v>
          </cell>
          <cell r="AR238">
            <v>12450.089173456254</v>
          </cell>
          <cell r="AS238">
            <v>15633.675840069678</v>
          </cell>
          <cell r="AT238">
            <v>2.2557079409038185</v>
          </cell>
          <cell r="AU238">
            <v>3776.4226378298281</v>
          </cell>
          <cell r="AV238">
            <v>7.4366054085685294</v>
          </cell>
          <cell r="AW238">
            <v>33215.738178797634</v>
          </cell>
          <cell r="AX238">
            <v>0.84549573645942455</v>
          </cell>
          <cell r="AY238">
            <v>11.963405880982034</v>
          </cell>
          <cell r="AZ238">
            <v>17.479183300156244</v>
          </cell>
          <cell r="BA238">
            <v>31.115260701176805</v>
          </cell>
          <cell r="BB238">
            <v>45.461079448336257</v>
          </cell>
          <cell r="BC238">
            <v>37182.792253210246</v>
          </cell>
          <cell r="BD238">
            <v>15168.891637953879</v>
          </cell>
          <cell r="BE238">
            <v>22013.900615256367</v>
          </cell>
          <cell r="BF238">
            <v>2.4512530737694562</v>
          </cell>
          <cell r="BG238">
            <v>4601.1032510905325</v>
          </cell>
          <cell r="BH238">
            <v>8.0812775162994548</v>
          </cell>
          <cell r="BI238">
            <v>42519.688053568047</v>
          </cell>
          <cell r="BJ238">
            <v>0.8744841261856352</v>
          </cell>
        </row>
        <row r="239">
          <cell r="A239" t="str">
            <v>Evaporator Fan Motor Controls for Walk-In Freezers and CoolersRetail</v>
          </cell>
          <cell r="B239" t="str">
            <v>Evaporator Fan Motor Controls for Walk-In Freezers and Coolers</v>
          </cell>
          <cell r="C239" t="str">
            <v>COM-Refrigeration</v>
          </cell>
          <cell r="D239" t="str">
            <v>Retail</v>
          </cell>
          <cell r="E239">
            <v>15</v>
          </cell>
          <cell r="F239">
            <v>2709.4815488000013</v>
          </cell>
          <cell r="G239">
            <v>1883.0135948395091</v>
          </cell>
          <cell r="H239">
            <v>2254</v>
          </cell>
          <cell r="I239">
            <v>0.22182786157941436</v>
          </cell>
          <cell r="J239">
            <v>86.70340956160004</v>
          </cell>
          <cell r="K239">
            <v>586.70340956159998</v>
          </cell>
          <cell r="L239">
            <v>1754</v>
          </cell>
          <cell r="M239">
            <v>2340.7034095616</v>
          </cell>
          <cell r="N239">
            <v>4927.5994105960199</v>
          </cell>
          <cell r="O239">
            <v>0.82</v>
          </cell>
          <cell r="P239">
            <v>2.0881995663230017</v>
          </cell>
          <cell r="Q239">
            <v>0.21653714889530962</v>
          </cell>
          <cell r="R239">
            <v>0.31157683150535365</v>
          </cell>
          <cell r="S239" t="str">
            <v>RET</v>
          </cell>
          <cell r="T239" t="str">
            <v>COM</v>
          </cell>
          <cell r="U239" t="str">
            <v>Retail</v>
          </cell>
          <cell r="V239" t="str">
            <v>Business Energy Rebates</v>
          </cell>
          <cell r="W239" t="str">
            <v>Business Energy Rebates</v>
          </cell>
          <cell r="X239" t="str">
            <v>Walk-In Cooler/Freezer (Low- High Temp) Constant Evaporator Fan Use</v>
          </cell>
          <cell r="Y239"/>
          <cell r="Z239" t="str">
            <v>Evaporator Fan Motor Controls for Walk-In Freezers and Coolers</v>
          </cell>
          <cell r="AA239">
            <v>13.508036313246365</v>
          </cell>
          <cell r="AB239">
            <v>19.436808768436347</v>
          </cell>
          <cell r="AC239">
            <v>13.508036313246365</v>
          </cell>
          <cell r="AD239">
            <v>19.436808768436347</v>
          </cell>
          <cell r="AE239">
            <v>35348.757947302845</v>
          </cell>
          <cell r="AF239">
            <v>16927.86384854326</v>
          </cell>
          <cell r="AG239">
            <v>18420.894098759585</v>
          </cell>
          <cell r="AH239">
            <v>2.0881995663230013</v>
          </cell>
          <cell r="AI239">
            <v>5132.6721394397082</v>
          </cell>
          <cell r="AJ239">
            <v>6.8870087523575156</v>
          </cell>
          <cell r="AK239">
            <v>42861.203111565133</v>
          </cell>
          <cell r="AL239">
            <v>0.82472621814399738</v>
          </cell>
          <cell r="AM239">
            <v>14.212497162224183</v>
          </cell>
          <cell r="AN239">
            <v>20.450462454946276</v>
          </cell>
          <cell r="AO239">
            <v>27.72053347547055</v>
          </cell>
          <cell r="AP239">
            <v>39.887271223382626</v>
          </cell>
          <cell r="AQ239">
            <v>40409.716570879194</v>
          </cell>
          <cell r="AR239">
            <v>17810.672945408933</v>
          </cell>
          <cell r="AS239">
            <v>22599.043625470262</v>
          </cell>
          <cell r="AT239">
            <v>2.2688483862871465</v>
          </cell>
          <cell r="AU239">
            <v>5400.3473580300506</v>
          </cell>
          <cell r="AV239">
            <v>7.4827995111818009</v>
          </cell>
          <cell r="AW239">
            <v>47365.720775968693</v>
          </cell>
          <cell r="AX239">
            <v>0.85314265061034023</v>
          </cell>
          <cell r="AY239">
            <v>17.316971842400935</v>
          </cell>
          <cell r="AZ239">
            <v>24.917512978483582</v>
          </cell>
          <cell r="BA239">
            <v>45.037505317871485</v>
          </cell>
          <cell r="BB239">
            <v>64.804784201866212</v>
          </cell>
          <cell r="BC239">
            <v>53515.867657642259</v>
          </cell>
          <cell r="BD239">
            <v>21701.107016551294</v>
          </cell>
          <cell r="BE239">
            <v>31814.760641090965</v>
          </cell>
          <cell r="BF239">
            <v>2.4660432123036879</v>
          </cell>
          <cell r="BG239">
            <v>6579.9600218569631</v>
          </cell>
          <cell r="BH239">
            <v>8.1331600009538167</v>
          </cell>
          <cell r="BI239">
            <v>60634.935744493727</v>
          </cell>
          <cell r="BJ239">
            <v>0.88259131473561503</v>
          </cell>
        </row>
        <row r="240">
          <cell r="A240" t="str">
            <v>Evaporator Fan Motor Controls for Walk-In Freezers and CoolersSchool</v>
          </cell>
          <cell r="B240" t="str">
            <v>Evaporator Fan Motor Controls for Walk-In Freezers and Coolers</v>
          </cell>
          <cell r="C240" t="str">
            <v>COM-Refrigeration</v>
          </cell>
          <cell r="D240" t="str">
            <v>School</v>
          </cell>
          <cell r="E240">
            <v>15</v>
          </cell>
          <cell r="F240">
            <v>2719.5889536000013</v>
          </cell>
          <cell r="G240">
            <v>1800.2425498236937</v>
          </cell>
          <cell r="H240">
            <v>2254</v>
          </cell>
          <cell r="I240">
            <v>0.22182786157941436</v>
          </cell>
          <cell r="J240">
            <v>87.026846515200049</v>
          </cell>
          <cell r="K240">
            <v>587.02684651520008</v>
          </cell>
          <cell r="L240">
            <v>1754</v>
          </cell>
          <cell r="M240">
            <v>2341.0268465152003</v>
          </cell>
          <cell r="N240">
            <v>4805.3230614194435</v>
          </cell>
          <cell r="O240">
            <v>0.82</v>
          </cell>
          <cell r="P240">
            <v>2.0360414253993575</v>
          </cell>
          <cell r="Q240">
            <v>0.21585131302218855</v>
          </cell>
          <cell r="R240">
            <v>0.32608208631258628</v>
          </cell>
          <cell r="S240" t="str">
            <v>RET</v>
          </cell>
          <cell r="T240" t="str">
            <v>COM</v>
          </cell>
          <cell r="U240" t="str">
            <v>School</v>
          </cell>
          <cell r="V240" t="str">
            <v>Business Energy Rebates</v>
          </cell>
          <cell r="W240" t="str">
            <v>Business Energy Rebates</v>
          </cell>
          <cell r="X240" t="str">
            <v>Walk-In Cooler/Freezer (Low- High Temp) Constant Evaporator Fan Use</v>
          </cell>
          <cell r="Y240"/>
          <cell r="Z240" t="str">
            <v>Evaporator Fan Motor Controls for Walk-In Freezers and Coolers</v>
          </cell>
          <cell r="AA240">
            <v>12.871876588679674</v>
          </cell>
          <cell r="AB240">
            <v>19.445276074662292</v>
          </cell>
          <cell r="AC240">
            <v>12.871876588679674</v>
          </cell>
          <cell r="AD240">
            <v>19.445276074662292</v>
          </cell>
          <cell r="AE240">
            <v>34358.439878773599</v>
          </cell>
          <cell r="AF240">
            <v>16875.118281070532</v>
          </cell>
          <cell r="AG240">
            <v>17483.321597703067</v>
          </cell>
          <cell r="AH240">
            <v>2.0360414253993575</v>
          </cell>
          <cell r="AI240">
            <v>5118.6443570668334</v>
          </cell>
          <cell r="AJ240">
            <v>6.7124100605540438</v>
          </cell>
          <cell r="AK240">
            <v>42863.611104684111</v>
          </cell>
          <cell r="AL240">
            <v>0.80157595203216392</v>
          </cell>
          <cell r="AM240">
            <v>13.542764316142911</v>
          </cell>
          <cell r="AN240">
            <v>20.458772202111071</v>
          </cell>
          <cell r="AO240">
            <v>26.414640904822587</v>
          </cell>
          <cell r="AP240">
            <v>39.904048276773366</v>
          </cell>
          <cell r="AQ240">
            <v>39245.09867994699</v>
          </cell>
          <cell r="AR240">
            <v>17754.656682193603</v>
          </cell>
          <cell r="AS240">
            <v>21490.441997753387</v>
          </cell>
          <cell r="AT240">
            <v>2.2104115772233692</v>
          </cell>
          <cell r="AU240">
            <v>5385.4302959116176</v>
          </cell>
          <cell r="AV240">
            <v>7.2872726084190802</v>
          </cell>
          <cell r="AW240">
            <v>47367.855731306954</v>
          </cell>
          <cell r="AX240">
            <v>0.82851752679209056</v>
          </cell>
          <cell r="AY240">
            <v>16.500180964799593</v>
          </cell>
          <cell r="AZ240">
            <v>24.926479983858108</v>
          </cell>
          <cell r="BA240">
            <v>42.914821869622173</v>
          </cell>
          <cell r="BB240">
            <v>64.830528260631468</v>
          </cell>
          <cell r="BC240">
            <v>51936.697810254977</v>
          </cell>
          <cell r="BD240">
            <v>21631.850144130596</v>
          </cell>
          <cell r="BE240">
            <v>30304.84766612438</v>
          </cell>
          <cell r="BF240">
            <v>2.4009364647132156</v>
          </cell>
          <cell r="BG240">
            <v>6561.479796996432</v>
          </cell>
          <cell r="BH240">
            <v>7.9153939990837738</v>
          </cell>
          <cell r="BI240">
            <v>60635.908153539458</v>
          </cell>
          <cell r="BJ240">
            <v>0.85653368427736354</v>
          </cell>
        </row>
        <row r="241">
          <cell r="A241" t="str">
            <v>Evaporator Fan Motor Controls for Walk-In Freezers and Coolers-BESOther Commercial</v>
          </cell>
          <cell r="B241" t="str">
            <v>Evaporator Fan Motor Controls for Walk-In Freezers and Coolers-BES</v>
          </cell>
          <cell r="C241" t="str">
            <v>COM-Refrigeration</v>
          </cell>
          <cell r="D241" t="str">
            <v>Other Commercial</v>
          </cell>
          <cell r="E241">
            <v>15</v>
          </cell>
          <cell r="F241">
            <v>2719.5889536000013</v>
          </cell>
          <cell r="G241">
            <v>1861.3882538242619</v>
          </cell>
          <cell r="H241">
            <v>2254</v>
          </cell>
          <cell r="I241">
            <v>0.75</v>
          </cell>
          <cell r="J241">
            <v>339.94861920000017</v>
          </cell>
          <cell r="K241">
            <v>2030.4486192000002</v>
          </cell>
          <cell r="L241">
            <v>563.5</v>
          </cell>
          <cell r="M241">
            <v>2593.9486192000004</v>
          </cell>
          <cell r="N241">
            <v>4901.103501777734</v>
          </cell>
          <cell r="O241">
            <v>0.82</v>
          </cell>
          <cell r="P241">
            <v>1.8366019145325971</v>
          </cell>
          <cell r="Q241">
            <v>0.74660128932801939</v>
          </cell>
          <cell r="R241">
            <v>1.0908248803162908</v>
          </cell>
          <cell r="S241" t="str">
            <v>RET</v>
          </cell>
          <cell r="T241" t="str">
            <v>COM</v>
          </cell>
          <cell r="U241" t="str">
            <v>Other Commercial</v>
          </cell>
          <cell r="V241" t="str">
            <v>Business Energy Solutions</v>
          </cell>
          <cell r="W241" t="str">
            <v>Business Energy Solutions</v>
          </cell>
          <cell r="X241" t="str">
            <v>Walk-In Cooler/Freezer (Low- High Temp) Constant Evaporator Fan Use</v>
          </cell>
          <cell r="Y241"/>
          <cell r="Z241" t="str">
            <v>Evaporator Fan Motor Controls for Walk-In Freezers and Coolers-BES</v>
          </cell>
          <cell r="AA241">
            <v>10.510473544370294</v>
          </cell>
          <cell r="AB241">
            <v>15.356370542065967</v>
          </cell>
          <cell r="AC241">
            <v>10.510473544370294</v>
          </cell>
          <cell r="AD241">
            <v>15.356370542065967</v>
          </cell>
          <cell r="AE241">
            <v>27674.462105270668</v>
          </cell>
          <cell r="AF241">
            <v>15068.296448070312</v>
          </cell>
          <cell r="AG241">
            <v>12606.165657200356</v>
          </cell>
          <cell r="AH241">
            <v>1.8366019145325971</v>
          </cell>
          <cell r="AI241">
            <v>13981.812251347888</v>
          </cell>
          <cell r="AJ241">
            <v>1.9793186754172563</v>
          </cell>
          <cell r="AK241">
            <v>43789.858856026185</v>
          </cell>
          <cell r="AL241">
            <v>0.63198335934947225</v>
          </cell>
          <cell r="AM241">
            <v>10.811784297031275</v>
          </cell>
          <cell r="AN241">
            <v>15.796601854826294</v>
          </cell>
          <cell r="AO241">
            <v>21.322257841401569</v>
          </cell>
          <cell r="AP241">
            <v>31.15297239689226</v>
          </cell>
          <cell r="AQ241">
            <v>30922.831408941558</v>
          </cell>
          <cell r="AR241">
            <v>15500.269348712714</v>
          </cell>
          <cell r="AS241">
            <v>15422.562060228844</v>
          </cell>
          <cell r="AT241">
            <v>1.9949867136669903</v>
          </cell>
          <cell r="AU241">
            <v>14382.638185139873</v>
          </cell>
          <cell r="AV241">
            <v>2.150011076611174</v>
          </cell>
          <cell r="AW241">
            <v>46798.056517743491</v>
          </cell>
          <cell r="AX241">
            <v>0.66077170100465954</v>
          </cell>
          <cell r="AY241">
            <v>11.235060789541778</v>
          </cell>
          <cell r="AZ241">
            <v>16.415031712748238</v>
          </cell>
          <cell r="BA241">
            <v>32.55731863094335</v>
          </cell>
          <cell r="BB241">
            <v>47.568004109640498</v>
          </cell>
          <cell r="BC241">
            <v>34919.063638374886</v>
          </cell>
          <cell r="BD241">
            <v>16107.097922299097</v>
          </cell>
          <cell r="BE241">
            <v>18811.965716075789</v>
          </cell>
          <cell r="BF241">
            <v>2.1679301763002261</v>
          </cell>
          <cell r="BG241">
            <v>14945.712001339221</v>
          </cell>
          <cell r="BH241">
            <v>2.3363934508604167</v>
          </cell>
          <cell r="BI241">
            <v>50555.772342638906</v>
          </cell>
          <cell r="BJ241">
            <v>0.69070379148226424</v>
          </cell>
        </row>
        <row r="242">
          <cell r="A242" t="str">
            <v>Evaporator Fan Motor Controls for Walk-In Freezers and Coolers-BESRetail</v>
          </cell>
          <cell r="B242" t="str">
            <v>Evaporator Fan Motor Controls for Walk-In Freezers and Coolers-BES</v>
          </cell>
          <cell r="C242" t="str">
            <v>COM-Refrigeration</v>
          </cell>
          <cell r="D242" t="str">
            <v>Retail</v>
          </cell>
          <cell r="E242">
            <v>15</v>
          </cell>
          <cell r="F242">
            <v>2709.4815488000013</v>
          </cell>
          <cell r="G242">
            <v>1883.0135948395091</v>
          </cell>
          <cell r="H242">
            <v>2254</v>
          </cell>
          <cell r="I242">
            <v>0.75</v>
          </cell>
          <cell r="J242">
            <v>338.68519360000016</v>
          </cell>
          <cell r="K242">
            <v>2029.1851936000003</v>
          </cell>
          <cell r="L242">
            <v>563.5</v>
          </cell>
          <cell r="M242">
            <v>2592.6851936000003</v>
          </cell>
          <cell r="N242">
            <v>4927.5994105960199</v>
          </cell>
          <cell r="O242">
            <v>0.82</v>
          </cell>
          <cell r="P242">
            <v>1.8475975422532376</v>
          </cell>
          <cell r="Q242">
            <v>0.74892010041504187</v>
          </cell>
          <cell r="R242">
            <v>1.0776264171225749</v>
          </cell>
          <cell r="S242" t="str">
            <v>RET</v>
          </cell>
          <cell r="T242" t="str">
            <v>COM</v>
          </cell>
          <cell r="U242" t="str">
            <v>Retail</v>
          </cell>
          <cell r="V242" t="str">
            <v>Business Energy Solutions</v>
          </cell>
          <cell r="W242" t="str">
            <v>Business Energy Solutions</v>
          </cell>
          <cell r="X242" t="str">
            <v>Walk-In Cooler/Freezer (Low- High Temp) Constant Evaporator Fan Use</v>
          </cell>
          <cell r="Y242"/>
          <cell r="Z242" t="str">
            <v>Evaporator Fan Motor Controls for Walk-In Freezers and Coolers-BES</v>
          </cell>
          <cell r="AA242">
            <v>15.211421955010325</v>
          </cell>
          <cell r="AB242">
            <v>21.887822388039908</v>
          </cell>
          <cell r="AC242">
            <v>15.211421955010325</v>
          </cell>
          <cell r="AD242">
            <v>21.887822388039908</v>
          </cell>
          <cell r="AE242">
            <v>39806.294582926144</v>
          </cell>
          <cell r="AF242">
            <v>21544.894747143026</v>
          </cell>
          <cell r="AG242">
            <v>18261.399835783119</v>
          </cell>
          <cell r="AH242">
            <v>1.8475975422532376</v>
          </cell>
          <cell r="AI242">
            <v>19990.524561850551</v>
          </cell>
          <cell r="AJ242">
            <v>1.9912581313094477</v>
          </cell>
          <cell r="AK242">
            <v>62476.685470145465</v>
          </cell>
          <cell r="AL242">
            <v>0.63713838663780609</v>
          </cell>
          <cell r="AM242">
            <v>15.646270511267861</v>
          </cell>
          <cell r="AN242">
            <v>22.513529044078435</v>
          </cell>
          <cell r="AO242">
            <v>30.857692466278188</v>
          </cell>
          <cell r="AP242">
            <v>44.401351432118346</v>
          </cell>
          <cell r="AQ242">
            <v>44486.296076958628</v>
          </cell>
          <cell r="AR242">
            <v>22160.798138898575</v>
          </cell>
          <cell r="AS242">
            <v>22325.497938060053</v>
          </cell>
          <cell r="AT242">
            <v>2.0074320337259146</v>
          </cell>
          <cell r="AU242">
            <v>20561.993210229492</v>
          </cell>
          <cell r="AV242">
            <v>2.1635206092192907</v>
          </cell>
          <cell r="AW242">
            <v>66760.882617830444</v>
          </cell>
          <cell r="AX242">
            <v>0.66635272531698464</v>
          </cell>
          <cell r="AY242">
            <v>16.257458928421599</v>
          </cell>
          <cell r="AZ242">
            <v>23.392972370274641</v>
          </cell>
          <cell r="BA242">
            <v>47.115151394699794</v>
          </cell>
          <cell r="BB242">
            <v>67.794323802392995</v>
          </cell>
          <cell r="BC242">
            <v>50241.579669990278</v>
          </cell>
          <cell r="BD242">
            <v>23026.462779403337</v>
          </cell>
          <cell r="BE242">
            <v>27215.116890586942</v>
          </cell>
          <cell r="BF242">
            <v>2.1819061030481097</v>
          </cell>
          <cell r="BG242">
            <v>21365.20392262486</v>
          </cell>
          <cell r="BH242">
            <v>2.3515609704425309</v>
          </cell>
          <cell r="BI242">
            <v>72112.907140334311</v>
          </cell>
          <cell r="BJ242">
            <v>0.6967071729921851</v>
          </cell>
        </row>
        <row r="243">
          <cell r="A243" t="str">
            <v>00</v>
          </cell>
          <cell r="B243">
            <v>0</v>
          </cell>
          <cell r="C243">
            <v>0</v>
          </cell>
          <cell r="D243">
            <v>0</v>
          </cell>
          <cell r="E243">
            <v>0</v>
          </cell>
          <cell r="F243" t="e">
            <v>#VALUE!</v>
          </cell>
          <cell r="G243" t="e">
            <v>#VALUE!</v>
          </cell>
          <cell r="H243" t="str">
            <v/>
          </cell>
          <cell r="I243" t="e">
            <v>#VALUE!</v>
          </cell>
          <cell r="J243" t="e">
            <v>#VALUE!</v>
          </cell>
          <cell r="K243" t="e">
            <v>#VALUE!</v>
          </cell>
          <cell r="L243" t="e">
            <v>#VALUE!</v>
          </cell>
          <cell r="M243" t="e">
            <v>#VALUE!</v>
          </cell>
          <cell r="N243" t="e">
            <v>#N/A</v>
          </cell>
          <cell r="O243" t="str">
            <v/>
          </cell>
          <cell r="P243" t="e">
            <v>#N/A</v>
          </cell>
          <cell r="Q243" t="e">
            <v>#VALUE!</v>
          </cell>
          <cell r="R243" t="e">
            <v>#VALUE!</v>
          </cell>
          <cell r="S243" t="str">
            <v>.</v>
          </cell>
          <cell r="T243">
            <v>0</v>
          </cell>
          <cell r="U243">
            <v>0</v>
          </cell>
          <cell r="V243">
            <v>0</v>
          </cell>
          <cell r="W243">
            <v>0</v>
          </cell>
          <cell r="X243">
            <v>0</v>
          </cell>
          <cell r="Y243"/>
          <cell r="Z243">
            <v>0</v>
          </cell>
          <cell r="AA243">
            <v>0</v>
          </cell>
          <cell r="AB243">
            <v>0</v>
          </cell>
          <cell r="AC243" t="e">
            <v>#VALUE!</v>
          </cell>
          <cell r="AD243">
            <v>0</v>
          </cell>
          <cell r="AE243">
            <v>0</v>
          </cell>
          <cell r="AF243">
            <v>0</v>
          </cell>
          <cell r="AG243">
            <v>0</v>
          </cell>
          <cell r="AH243">
            <v>0</v>
          </cell>
          <cell r="AI243">
            <v>0</v>
          </cell>
          <cell r="AJ243">
            <v>0</v>
          </cell>
          <cell r="AK243">
            <v>0</v>
          </cell>
          <cell r="AL243">
            <v>0</v>
          </cell>
          <cell r="AM243">
            <v>0</v>
          </cell>
          <cell r="AN243">
            <v>0</v>
          </cell>
          <cell r="AO243" t="e">
            <v>#VALUE!</v>
          </cell>
          <cell r="AP243">
            <v>0</v>
          </cell>
          <cell r="AQ243">
            <v>0</v>
          </cell>
          <cell r="AR243">
            <v>0</v>
          </cell>
          <cell r="AS243">
            <v>0</v>
          </cell>
          <cell r="AT243">
            <v>0</v>
          </cell>
          <cell r="AU243">
            <v>0</v>
          </cell>
          <cell r="AV243">
            <v>0</v>
          </cell>
          <cell r="AW243">
            <v>0</v>
          </cell>
          <cell r="AX243">
            <v>0</v>
          </cell>
          <cell r="AY243">
            <v>0</v>
          </cell>
          <cell r="AZ243">
            <v>0</v>
          </cell>
          <cell r="BA243" t="e">
            <v>#VALUE!</v>
          </cell>
          <cell r="BB243">
            <v>0</v>
          </cell>
          <cell r="BC243">
            <v>0</v>
          </cell>
          <cell r="BD243">
            <v>0</v>
          </cell>
          <cell r="BE243">
            <v>0</v>
          </cell>
          <cell r="BF243">
            <v>0</v>
          </cell>
          <cell r="BG243">
            <v>0</v>
          </cell>
          <cell r="BH243">
            <v>0</v>
          </cell>
          <cell r="BI243">
            <v>0</v>
          </cell>
          <cell r="BJ243">
            <v>0</v>
          </cell>
        </row>
        <row r="244">
          <cell r="A244" t="str">
            <v>Intelligent (Electronic) Defrost Control For Freezer Display CasesOther Commercial</v>
          </cell>
          <cell r="B244" t="str">
            <v>Intelligent (Electronic) Defrost Control For Freezer Display Cases</v>
          </cell>
          <cell r="C244" t="str">
            <v>COM-Refrigeration</v>
          </cell>
          <cell r="D244" t="str">
            <v>Other Commercial</v>
          </cell>
          <cell r="E244">
            <v>10</v>
          </cell>
          <cell r="F244">
            <v>242.52460350264144</v>
          </cell>
          <cell r="G244">
            <v>165.99289669331412</v>
          </cell>
          <cell r="H244">
            <v>91</v>
          </cell>
          <cell r="I244">
            <v>0.5494505494505495</v>
          </cell>
          <cell r="J244">
            <v>7.7607873120845259</v>
          </cell>
          <cell r="K244">
            <v>57.760787312084531</v>
          </cell>
          <cell r="L244">
            <v>40.999999999999993</v>
          </cell>
          <cell r="M244">
            <v>98.760787312084517</v>
          </cell>
          <cell r="N244">
            <v>308.76506482612609</v>
          </cell>
          <cell r="O244">
            <v>0.82</v>
          </cell>
          <cell r="P244">
            <v>3.0733786531836542</v>
          </cell>
          <cell r="Q244">
            <v>0.23816465001026352</v>
          </cell>
          <cell r="R244">
            <v>0.34797144012013032</v>
          </cell>
          <cell r="S244" t="str">
            <v>RET</v>
          </cell>
          <cell r="T244" t="str">
            <v>COM</v>
          </cell>
          <cell r="U244" t="str">
            <v>Other Commercial</v>
          </cell>
          <cell r="V244" t="str">
            <v>Business Energy Rebates</v>
          </cell>
          <cell r="W244" t="str">
            <v>Business Energy Rebates</v>
          </cell>
          <cell r="X244" t="str">
            <v>Freezer timed defrost</v>
          </cell>
          <cell r="Y244"/>
          <cell r="Z244" t="str">
            <v>Intelligent (Electronic) Defrost Control For Freezer Display Cases</v>
          </cell>
          <cell r="AA244">
            <v>1.5177907166096627</v>
          </cell>
          <cell r="AB244">
            <v>2.2175743605815086</v>
          </cell>
          <cell r="AC244">
            <v>1.5177907166096627</v>
          </cell>
          <cell r="AD244">
            <v>2.2175743605815086</v>
          </cell>
          <cell r="AE244">
            <v>2823.2578522461008</v>
          </cell>
          <cell r="AF244">
            <v>918.6169915384628</v>
          </cell>
          <cell r="AG244">
            <v>1904.640860707638</v>
          </cell>
          <cell r="AH244">
            <v>3.0733786531836538</v>
          </cell>
          <cell r="AI244">
            <v>644.08270909710859</v>
          </cell>
          <cell r="AJ244">
            <v>4.3833778059401949</v>
          </cell>
          <cell r="AK244">
            <v>3586.9091926932388</v>
          </cell>
          <cell r="AL244">
            <v>0.78710045350388458</v>
          </cell>
          <cell r="AM244">
            <v>1.4286806671989629</v>
          </cell>
          <cell r="AN244">
            <v>2.0873797568849444</v>
          </cell>
          <cell r="AO244">
            <v>2.9464713838086256</v>
          </cell>
          <cell r="AP244">
            <v>4.304954117466453</v>
          </cell>
          <cell r="AQ244">
            <v>2967.4793624829508</v>
          </cell>
          <cell r="AR244">
            <v>864.68465119028247</v>
          </cell>
          <cell r="AS244">
            <v>2102.7947112926686</v>
          </cell>
          <cell r="AT244">
            <v>3.4318631172625351</v>
          </cell>
          <cell r="AU244">
            <v>606.26837711830717</v>
          </cell>
          <cell r="AV244">
            <v>4.8946629487552462</v>
          </cell>
          <cell r="AW244">
            <v>3534.6721412534553</v>
          </cell>
          <cell r="AX244">
            <v>0.83953454348686263</v>
          </cell>
          <cell r="AY244">
            <v>1.5421160125779414</v>
          </cell>
          <cell r="AZ244">
            <v>2.2531149341681664</v>
          </cell>
          <cell r="BA244">
            <v>4.488587396386567</v>
          </cell>
          <cell r="BB244">
            <v>6.5580690516346198</v>
          </cell>
          <cell r="BC244">
            <v>3565.2122479361592</v>
          </cell>
          <cell r="BD244">
            <v>933.33946279627685</v>
          </cell>
          <cell r="BE244">
            <v>2631.8727851398826</v>
          </cell>
          <cell r="BF244">
            <v>3.8198451796464434</v>
          </cell>
          <cell r="BG244">
            <v>654.40528015738937</v>
          </cell>
          <cell r="BH244">
            <v>5.4480187676338723</v>
          </cell>
          <cell r="BI244">
            <v>3996.016035537717</v>
          </cell>
          <cell r="BJ244">
            <v>0.89219167696768575</v>
          </cell>
        </row>
        <row r="245">
          <cell r="A245" t="str">
            <v>Intelligent (Electronic) Defrost Control For Freezer Display CasesRetail</v>
          </cell>
          <cell r="B245" t="str">
            <v>Intelligent (Electronic) Defrost Control For Freezer Display Cases</v>
          </cell>
          <cell r="C245" t="str">
            <v>COM-Refrigeration</v>
          </cell>
          <cell r="D245" t="str">
            <v>Retail</v>
          </cell>
          <cell r="E245">
            <v>10</v>
          </cell>
          <cell r="F245">
            <v>242.52460350264144</v>
          </cell>
          <cell r="G245">
            <v>168.54778940302901</v>
          </cell>
          <cell r="H245">
            <v>91</v>
          </cell>
          <cell r="I245">
            <v>0.5494505494505495</v>
          </cell>
          <cell r="J245">
            <v>7.7607873120845259</v>
          </cell>
          <cell r="K245">
            <v>57.760787312084531</v>
          </cell>
          <cell r="L245">
            <v>40.999999999999993</v>
          </cell>
          <cell r="M245">
            <v>98.760787312084517</v>
          </cell>
          <cell r="N245">
            <v>311.62062768425011</v>
          </cell>
          <cell r="O245">
            <v>0.82</v>
          </cell>
          <cell r="P245">
            <v>3.1018022895685688</v>
          </cell>
          <cell r="Q245">
            <v>0.23816465001026352</v>
          </cell>
          <cell r="R245">
            <v>0.34269679547067672</v>
          </cell>
          <cell r="S245" t="str">
            <v>RET</v>
          </cell>
          <cell r="T245" t="str">
            <v>COM</v>
          </cell>
          <cell r="U245" t="str">
            <v>Retail</v>
          </cell>
          <cell r="V245" t="str">
            <v>Business Energy Rebates</v>
          </cell>
          <cell r="W245" t="str">
            <v>Business Energy Rebates</v>
          </cell>
          <cell r="X245" t="str">
            <v>Freezer timed defrost</v>
          </cell>
          <cell r="Y245"/>
          <cell r="Z245" t="str">
            <v>Intelligent (Electronic) Defrost Control For Freezer Display Cases</v>
          </cell>
          <cell r="AA245">
            <v>2.2049911629137289</v>
          </cell>
          <cell r="AB245">
            <v>3.1727773434854081</v>
          </cell>
          <cell r="AC245">
            <v>2.2049911629137289</v>
          </cell>
          <cell r="AD245">
            <v>3.1727773434854081</v>
          </cell>
          <cell r="AE245">
            <v>4076.7116119355778</v>
          </cell>
          <cell r="AF245">
            <v>1314.3041468650829</v>
          </cell>
          <cell r="AG245">
            <v>2762.4074650704952</v>
          </cell>
          <cell r="AH245">
            <v>3.1018022895685684</v>
          </cell>
          <cell r="AI245">
            <v>921.51634825816575</v>
          </cell>
          <cell r="AJ245">
            <v>4.4239167537736117</v>
          </cell>
          <cell r="AK245">
            <v>5131.9425503875209</v>
          </cell>
          <cell r="AL245">
            <v>0.79437982243736127</v>
          </cell>
          <cell r="AM245">
            <v>2.075535323365377</v>
          </cell>
          <cell r="AN245">
            <v>2.9865024224747772</v>
          </cell>
          <cell r="AO245">
            <v>4.2805264862791059</v>
          </cell>
          <cell r="AP245">
            <v>6.1592797659601857</v>
          </cell>
          <cell r="AQ245">
            <v>4286.7720211014521</v>
          </cell>
          <cell r="AR245">
            <v>1237.1408685644717</v>
          </cell>
          <cell r="AS245">
            <v>3049.6311525369802</v>
          </cell>
          <cell r="AT245">
            <v>3.4650637854003232</v>
          </cell>
          <cell r="AU245">
            <v>867.41378561403599</v>
          </cell>
          <cell r="AV245">
            <v>4.9420150938307685</v>
          </cell>
          <cell r="AW245">
            <v>5057.204793564264</v>
          </cell>
          <cell r="AX245">
            <v>0.84765640231867712</v>
          </cell>
          <cell r="AY245">
            <v>2.2403300683756919</v>
          </cell>
          <cell r="AZ245">
            <v>3.2236267439179827</v>
          </cell>
          <cell r="BA245">
            <v>6.5208565546547979</v>
          </cell>
          <cell r="BB245">
            <v>9.3829065098781683</v>
          </cell>
          <cell r="BC245">
            <v>5151.9775265406024</v>
          </cell>
          <cell r="BD245">
            <v>1335.3682086062447</v>
          </cell>
          <cell r="BE245">
            <v>3816.6093179343579</v>
          </cell>
          <cell r="BF245">
            <v>3.8580950881838372</v>
          </cell>
          <cell r="BG245">
            <v>936.28528686457548</v>
          </cell>
          <cell r="BH245">
            <v>5.5025723450098232</v>
          </cell>
          <cell r="BI245">
            <v>5717.2689976600395</v>
          </cell>
          <cell r="BJ245">
            <v>0.90112561235953748</v>
          </cell>
        </row>
        <row r="246">
          <cell r="A246" t="str">
            <v>Intelligent (Electronic) Defrost Control For Freezer Display CasesSchool</v>
          </cell>
          <cell r="B246" t="str">
            <v>Intelligent (Electronic) Defrost Control For Freezer Display Cases</v>
          </cell>
          <cell r="C246" t="str">
            <v>COM-Refrigeration</v>
          </cell>
          <cell r="D246" t="str">
            <v>School</v>
          </cell>
          <cell r="E246">
            <v>10</v>
          </cell>
          <cell r="F246">
            <v>242.52460350264144</v>
          </cell>
          <cell r="G246">
            <v>160.54011030844603</v>
          </cell>
          <cell r="H246">
            <v>91</v>
          </cell>
          <cell r="I246">
            <v>0.5494505494505495</v>
          </cell>
          <cell r="J246">
            <v>7.7607873120845259</v>
          </cell>
          <cell r="K246">
            <v>57.760787312084531</v>
          </cell>
          <cell r="L246">
            <v>40.999999999999993</v>
          </cell>
          <cell r="M246">
            <v>98.760787312084517</v>
          </cell>
          <cell r="N246">
            <v>302.67057239804626</v>
          </cell>
          <cell r="O246">
            <v>0.82</v>
          </cell>
          <cell r="P246">
            <v>3.0127154335898254</v>
          </cell>
          <cell r="Q246">
            <v>0.23816465001026352</v>
          </cell>
          <cell r="R246">
            <v>0.35979038011814379</v>
          </cell>
          <cell r="S246" t="str">
            <v>RET</v>
          </cell>
          <cell r="T246" t="str">
            <v>COM</v>
          </cell>
          <cell r="U246" t="str">
            <v>School</v>
          </cell>
          <cell r="V246" t="str">
            <v>Business Energy Rebates</v>
          </cell>
          <cell r="W246" t="str">
            <v>Business Energy Rebates</v>
          </cell>
          <cell r="X246" t="str">
            <v>Freezer timed defrost</v>
          </cell>
          <cell r="Y246"/>
          <cell r="Z246" t="str">
            <v>Intelligent (Electronic) Defrost Control For Freezer Display Cases</v>
          </cell>
          <cell r="AA246">
            <v>2.093368873371078</v>
          </cell>
          <cell r="AB246">
            <v>3.1624087900753244</v>
          </cell>
          <cell r="AC246">
            <v>2.093368873371078</v>
          </cell>
          <cell r="AD246">
            <v>3.1624087900753244</v>
          </cell>
          <cell r="AE246">
            <v>3946.6844387121591</v>
          </cell>
          <cell r="AF246">
            <v>1310.0090352740201</v>
          </cell>
          <cell r="AG246">
            <v>2636.6754034381393</v>
          </cell>
          <cell r="AH246">
            <v>3.0127154335898259</v>
          </cell>
          <cell r="AI246">
            <v>918.50485692398865</v>
          </cell>
          <cell r="AJ246">
            <v>4.2968574514993216</v>
          </cell>
          <cell r="AK246">
            <v>5115.1714963012864</v>
          </cell>
          <cell r="AL246">
            <v>0.77156444149838477</v>
          </cell>
          <cell r="AM246">
            <v>1.9704664193637169</v>
          </cell>
          <cell r="AN246">
            <v>2.9767426106366228</v>
          </cell>
          <cell r="AO246">
            <v>4.0638352927347947</v>
          </cell>
          <cell r="AP246">
            <v>6.1391514007119472</v>
          </cell>
          <cell r="AQ246">
            <v>4144.4476798549604</v>
          </cell>
          <cell r="AR246">
            <v>1233.0979245495548</v>
          </cell>
          <cell r="AS246">
            <v>2911.3497553054058</v>
          </cell>
          <cell r="AT246">
            <v>3.3610045052739088</v>
          </cell>
          <cell r="AU246">
            <v>864.57910004013365</v>
          </cell>
          <cell r="AV246">
            <v>4.7936015104489291</v>
          </cell>
          <cell r="AW246">
            <v>5040.6779805133992</v>
          </cell>
          <cell r="AX246">
            <v>0.82220044523313174</v>
          </cell>
          <cell r="AY246">
            <v>2.1269188330975934</v>
          </cell>
          <cell r="AZ246">
            <v>3.2130920159966823</v>
          </cell>
          <cell r="BA246">
            <v>6.190754125832389</v>
          </cell>
          <cell r="BB246">
            <v>9.3522434167086299</v>
          </cell>
          <cell r="BC246">
            <v>4975.5737194088169</v>
          </cell>
          <cell r="BD246">
            <v>1331.0042602121066</v>
          </cell>
          <cell r="BE246">
            <v>3644.5694591967103</v>
          </cell>
          <cell r="BF246">
            <v>3.7382102132535007</v>
          </cell>
          <cell r="BG246">
            <v>933.22553102514871</v>
          </cell>
          <cell r="BH246">
            <v>5.3315876537830533</v>
          </cell>
          <cell r="BI246">
            <v>5698.5851120467696</v>
          </cell>
          <cell r="BJ246">
            <v>0.87312440221178556</v>
          </cell>
        </row>
        <row r="247">
          <cell r="A247" t="str">
            <v>Intelligent (Electronic) Defrost Control For Walk-In FreezersOther Commercial</v>
          </cell>
          <cell r="B247" t="str">
            <v>Intelligent (Electronic) Defrost Control For Walk-In Freezers</v>
          </cell>
          <cell r="C247" t="str">
            <v>COM-Refrigeration</v>
          </cell>
          <cell r="D247" t="str">
            <v>Other Commercial</v>
          </cell>
          <cell r="E247">
            <v>10</v>
          </cell>
          <cell r="F247">
            <v>1109.3602874666667</v>
          </cell>
          <cell r="G247">
            <v>759.28761426101676</v>
          </cell>
          <cell r="H247">
            <v>390</v>
          </cell>
          <cell r="I247">
            <v>0.38461538461538464</v>
          </cell>
          <cell r="J247">
            <v>35.499529198933338</v>
          </cell>
          <cell r="K247">
            <v>185.49952919893335</v>
          </cell>
          <cell r="L247">
            <v>240</v>
          </cell>
          <cell r="M247">
            <v>425.49952919893337</v>
          </cell>
          <cell r="N247">
            <v>1412.3585653916739</v>
          </cell>
          <cell r="O247">
            <v>0.82</v>
          </cell>
          <cell r="P247">
            <v>3.2595990944100852</v>
          </cell>
          <cell r="Q247">
            <v>0.16721306080150009</v>
          </cell>
          <cell r="R247">
            <v>0.24430732928453253</v>
          </cell>
          <cell r="S247" t="str">
            <v>RET</v>
          </cell>
          <cell r="T247" t="str">
            <v>COM</v>
          </cell>
          <cell r="U247" t="str">
            <v>Other Commercial</v>
          </cell>
          <cell r="V247" t="str">
            <v>Business Energy Rebates</v>
          </cell>
          <cell r="W247" t="str">
            <v>Business Energy Rebates</v>
          </cell>
          <cell r="X247" t="str">
            <v>Walk-In Freezer Evaporator Fan System w/ Timer Defrost</v>
          </cell>
          <cell r="Y247"/>
          <cell r="Z247" t="str">
            <v>Intelligent (Electronic) Defrost Control For Walk-In Freezers</v>
          </cell>
          <cell r="AA247">
            <v>2.5559687361373435</v>
          </cell>
          <cell r="AB247">
            <v>3.7344086201600977</v>
          </cell>
          <cell r="AC247">
            <v>2.5559687361373435</v>
          </cell>
          <cell r="AD247">
            <v>3.7344086201600977</v>
          </cell>
          <cell r="AE247">
            <v>4754.3832792140538</v>
          </cell>
          <cell r="AF247">
            <v>1458.5791508432392</v>
          </cell>
          <cell r="AG247">
            <v>3295.8041283708144</v>
          </cell>
          <cell r="AH247">
            <v>3.2595990944100852</v>
          </cell>
          <cell r="AI247">
            <v>761.51450690301999</v>
          </cell>
          <cell r="AJ247">
            <v>6.2433259460144885</v>
          </cell>
          <cell r="AK247">
            <v>5717.2520836555814</v>
          </cell>
          <cell r="AL247">
            <v>0.83158538571455221</v>
          </cell>
          <cell r="AM247">
            <v>2.1929163202732012</v>
          </cell>
          <cell r="AN247">
            <v>3.2039693967829344</v>
          </cell>
          <cell r="AO247">
            <v>4.7488850564105443</v>
          </cell>
          <cell r="AP247">
            <v>6.938378016943032</v>
          </cell>
          <cell r="AQ247">
            <v>4554.8554505333186</v>
          </cell>
          <cell r="AR247">
            <v>1251.4010750883047</v>
          </cell>
          <cell r="AS247">
            <v>3303.4543754450142</v>
          </cell>
          <cell r="AT247">
            <v>3.6398046487309488</v>
          </cell>
          <cell r="AU247">
            <v>653.34820676879315</v>
          </cell>
          <cell r="AV247">
            <v>6.971558815566155</v>
          </cell>
          <cell r="AW247">
            <v>5148.225581509053</v>
          </cell>
          <cell r="AX247">
            <v>0.8847427872805439</v>
          </cell>
          <cell r="AY247">
            <v>2.2240009417941291</v>
          </cell>
          <cell r="AZ247">
            <v>3.2493857107311226</v>
          </cell>
          <cell r="BA247">
            <v>6.9728859982046734</v>
          </cell>
          <cell r="BB247">
            <v>10.187763727674154</v>
          </cell>
          <cell r="BC247">
            <v>5141.6594681816996</v>
          </cell>
          <cell r="BD247">
            <v>1269.1397039773249</v>
          </cell>
          <cell r="BE247">
            <v>3872.519764204375</v>
          </cell>
          <cell r="BF247">
            <v>4.0512951033431408</v>
          </cell>
          <cell r="BG247">
            <v>662.60942733659613</v>
          </cell>
          <cell r="BH247">
            <v>7.759713725850462</v>
          </cell>
          <cell r="BI247">
            <v>5481.7964446944261</v>
          </cell>
          <cell r="BJ247">
            <v>0.93795154928783808</v>
          </cell>
        </row>
        <row r="248">
          <cell r="A248" t="str">
            <v>Intelligent (Electronic) Defrost Control For Walk-In FreezersRetail</v>
          </cell>
          <cell r="B248" t="str">
            <v>Intelligent (Electronic) Defrost Control For Walk-In Freezers</v>
          </cell>
          <cell r="C248" t="str">
            <v>COM-Refrigeration</v>
          </cell>
          <cell r="D248" t="str">
            <v>Retail</v>
          </cell>
          <cell r="E248">
            <v>10</v>
          </cell>
          <cell r="F248">
            <v>1109.3602874666667</v>
          </cell>
          <cell r="G248">
            <v>770.97424922489972</v>
          </cell>
          <cell r="H248">
            <v>390</v>
          </cell>
          <cell r="I248">
            <v>0.38461538461538464</v>
          </cell>
          <cell r="J248">
            <v>35.499529198933338</v>
          </cell>
          <cell r="K248">
            <v>185.49952919893335</v>
          </cell>
          <cell r="L248">
            <v>240</v>
          </cell>
          <cell r="M248">
            <v>425.49952919893337</v>
          </cell>
          <cell r="N248">
            <v>1425.4205310125478</v>
          </cell>
          <cell r="O248">
            <v>0.82</v>
          </cell>
          <cell r="P248">
            <v>3.2897449598810176</v>
          </cell>
          <cell r="Q248">
            <v>0.16721306080150009</v>
          </cell>
          <cell r="R248">
            <v>0.24060405309960173</v>
          </cell>
          <cell r="S248" t="str">
            <v>RET</v>
          </cell>
          <cell r="T248" t="str">
            <v>COM</v>
          </cell>
          <cell r="U248" t="str">
            <v>Retail</v>
          </cell>
          <cell r="V248" t="str">
            <v>Business Energy Rebates</v>
          </cell>
          <cell r="W248" t="str">
            <v>Business Energy Rebates</v>
          </cell>
          <cell r="X248" t="str">
            <v>Walk-In Freezer Evaporator Fan System w/ Timer Defrost</v>
          </cell>
          <cell r="Y248"/>
          <cell r="Z248" t="str">
            <v>Intelligent (Electronic) Defrost Control For Walk-In Freezers</v>
          </cell>
          <cell r="AA248">
            <v>3.7132184392692023</v>
          </cell>
          <cell r="AB248">
            <v>5.3429762139987842</v>
          </cell>
          <cell r="AC248">
            <v>3.7132184392692023</v>
          </cell>
          <cell r="AD248">
            <v>5.3429762139987842</v>
          </cell>
          <cell r="AE248">
            <v>6865.2069829698112</v>
          </cell>
          <cell r="AF248">
            <v>2086.8508248183807</v>
          </cell>
          <cell r="AG248">
            <v>4778.3561581514305</v>
          </cell>
          <cell r="AH248">
            <v>3.2897449598810171</v>
          </cell>
          <cell r="AI248">
            <v>1089.5309835760333</v>
          </cell>
          <cell r="AJ248">
            <v>6.3010663179462671</v>
          </cell>
          <cell r="AK248">
            <v>8179.9141442366245</v>
          </cell>
          <cell r="AL248">
            <v>0.83927616621830625</v>
          </cell>
          <cell r="AM248">
            <v>3.1857890908784845</v>
          </cell>
          <cell r="AN248">
            <v>4.5840544028782135</v>
          </cell>
          <cell r="AO248">
            <v>6.8990075301476868</v>
          </cell>
          <cell r="AP248">
            <v>9.9270306168769977</v>
          </cell>
          <cell r="AQ248">
            <v>6579.8694853163843</v>
          </cell>
          <cell r="AR248">
            <v>1790.4323973209639</v>
          </cell>
          <cell r="AS248">
            <v>4789.4370879954204</v>
          </cell>
          <cell r="AT248">
            <v>3.6750169931921963</v>
          </cell>
          <cell r="AU248">
            <v>934.77288729982786</v>
          </cell>
          <cell r="AV248">
            <v>7.039003350132357</v>
          </cell>
          <cell r="AW248">
            <v>7365.7838828370323</v>
          </cell>
          <cell r="AX248">
            <v>0.89330200152194228</v>
          </cell>
          <cell r="AY248">
            <v>3.230947698719536</v>
          </cell>
          <cell r="AZ248">
            <v>4.6490334423552238</v>
          </cell>
          <cell r="BA248">
            <v>10.129955228867223</v>
          </cell>
          <cell r="BB248">
            <v>14.576064059232221</v>
          </cell>
          <cell r="BC248">
            <v>7430.0524588771059</v>
          </cell>
          <cell r="BD248">
            <v>1815.8118032358218</v>
          </cell>
          <cell r="BE248">
            <v>5614.2406556412843</v>
          </cell>
          <cell r="BF248">
            <v>4.0918626289555817</v>
          </cell>
          <cell r="BG248">
            <v>948.02330690823328</v>
          </cell>
          <cell r="BH248">
            <v>7.8374153934132336</v>
          </cell>
          <cell r="BI248">
            <v>7843.0378121636213</v>
          </cell>
          <cell r="BJ248">
            <v>0.94734369982941757</v>
          </cell>
        </row>
        <row r="249">
          <cell r="A249" t="str">
            <v>Intelligent (Electronic) Defrost Control For Walk-In FreezersSchool</v>
          </cell>
          <cell r="B249" t="str">
            <v>Intelligent (Electronic) Defrost Control For Walk-In Freezers</v>
          </cell>
          <cell r="C249" t="str">
            <v>COM-Refrigeration</v>
          </cell>
          <cell r="D249" t="str">
            <v>School</v>
          </cell>
          <cell r="E249">
            <v>10</v>
          </cell>
          <cell r="F249">
            <v>1109.3602874666667</v>
          </cell>
          <cell r="G249">
            <v>734.34538331187639</v>
          </cell>
          <cell r="H249">
            <v>390</v>
          </cell>
          <cell r="I249">
            <v>0.38461538461538464</v>
          </cell>
          <cell r="J249">
            <v>35.499529198933338</v>
          </cell>
          <cell r="K249">
            <v>185.49952919893335</v>
          </cell>
          <cell r="L249">
            <v>240</v>
          </cell>
          <cell r="M249">
            <v>425.49952919893337</v>
          </cell>
          <cell r="N249">
            <v>1384.4810314246743</v>
          </cell>
          <cell r="O249">
            <v>0.82</v>
          </cell>
          <cell r="P249">
            <v>3.1952602029275119</v>
          </cell>
          <cell r="Q249">
            <v>0.16721306080150009</v>
          </cell>
          <cell r="R249">
            <v>0.25260529093590245</v>
          </cell>
          <cell r="S249" t="str">
            <v>RET</v>
          </cell>
          <cell r="T249" t="str">
            <v>COM</v>
          </cell>
          <cell r="U249" t="str">
            <v>School</v>
          </cell>
          <cell r="V249" t="str">
            <v>Business Energy Rebates</v>
          </cell>
          <cell r="W249" t="str">
            <v>Business Energy Rebates</v>
          </cell>
          <cell r="X249" t="str">
            <v>Walk-In Freezer Evaporator Fan System w/ Timer Defrost</v>
          </cell>
          <cell r="Y249"/>
          <cell r="Z249" t="str">
            <v>Intelligent (Electronic) Defrost Control For Walk-In Freezers</v>
          </cell>
          <cell r="AA249">
            <v>3.5252458293402271</v>
          </cell>
          <cell r="AB249">
            <v>5.3255155074170863</v>
          </cell>
          <cell r="AC249">
            <v>3.5252458293402271</v>
          </cell>
          <cell r="AD249">
            <v>5.3255155074170863</v>
          </cell>
          <cell r="AE249">
            <v>6646.2404377337571</v>
          </cell>
          <cell r="AF249">
            <v>2080.0310508810649</v>
          </cell>
          <cell r="AG249">
            <v>4566.2093868526918</v>
          </cell>
          <cell r="AH249">
            <v>3.1952602029275119</v>
          </cell>
          <cell r="AI249">
            <v>1085.9704248061764</v>
          </cell>
          <cell r="AJ249">
            <v>6.1200934076266167</v>
          </cell>
          <cell r="AK249">
            <v>8153.1823986672198</v>
          </cell>
          <cell r="AL249">
            <v>0.81517131749931182</v>
          </cell>
          <cell r="AM249">
            <v>3.0245163028941766</v>
          </cell>
          <cell r="AN249">
            <v>4.5690738329341647</v>
          </cell>
          <cell r="AO249">
            <v>6.5497621322344033</v>
          </cell>
          <cell r="AP249">
            <v>9.894589340351251</v>
          </cell>
          <cell r="AQ249">
            <v>6361.4124305964715</v>
          </cell>
          <cell r="AR249">
            <v>1784.5813110552085</v>
          </cell>
          <cell r="AS249">
            <v>4576.8311195412625</v>
          </cell>
          <cell r="AT249">
            <v>3.5646526113371766</v>
          </cell>
          <cell r="AU249">
            <v>931.7180739426384</v>
          </cell>
          <cell r="AV249">
            <v>6.8276151429344436</v>
          </cell>
          <cell r="AW249">
            <v>7341.7126936774312</v>
          </cell>
          <cell r="AX249">
            <v>0.86647526211081793</v>
          </cell>
          <cell r="AY249">
            <v>3.0673888665621005</v>
          </cell>
          <cell r="AZ249">
            <v>4.6338405226089634</v>
          </cell>
          <cell r="BA249">
            <v>9.6171509987965038</v>
          </cell>
          <cell r="BB249">
            <v>14.528429862960214</v>
          </cell>
          <cell r="BC249">
            <v>7175.6473233378401</v>
          </cell>
          <cell r="BD249">
            <v>1809.8777777350504</v>
          </cell>
          <cell r="BE249">
            <v>5365.7695456027895</v>
          </cell>
          <cell r="BF249">
            <v>3.964713756703349</v>
          </cell>
          <cell r="BG249">
            <v>944.9251915261799</v>
          </cell>
          <cell r="BH249">
            <v>7.5938787405468737</v>
          </cell>
          <cell r="BI249">
            <v>7817.4069696402075</v>
          </cell>
          <cell r="BJ249">
            <v>0.91790632766149771</v>
          </cell>
        </row>
        <row r="250">
          <cell r="A250" t="str">
            <v>Outside Air Economizer For Walk-In CoolerOther Commercial</v>
          </cell>
          <cell r="B250" t="str">
            <v>Outside Air Economizer For Walk-In Cooler</v>
          </cell>
          <cell r="C250" t="str">
            <v>COM-Refrigeration</v>
          </cell>
          <cell r="D250" t="str">
            <v>Other Commercial</v>
          </cell>
          <cell r="E250">
            <v>10</v>
          </cell>
          <cell r="F250">
            <v>1437.1900478571429</v>
          </cell>
          <cell r="G250">
            <v>145.51637454872994</v>
          </cell>
          <cell r="H250">
            <v>6000</v>
          </cell>
          <cell r="I250">
            <v>0.33333333333333331</v>
          </cell>
          <cell r="J250">
            <v>45.990081531428572</v>
          </cell>
          <cell r="K250">
            <v>2045.9900815314286</v>
          </cell>
          <cell r="L250">
            <v>4000</v>
          </cell>
          <cell r="M250">
            <v>6045.9900815314286</v>
          </cell>
          <cell r="N250">
            <v>892.94099740589547</v>
          </cell>
          <cell r="O250">
            <v>0.82</v>
          </cell>
          <cell r="P250">
            <v>0.14744524371805279</v>
          </cell>
          <cell r="Q250">
            <v>1.423604404011849</v>
          </cell>
          <cell r="R250">
            <v>14.060205168499959</v>
          </cell>
          <cell r="S250" t="str">
            <v>RET</v>
          </cell>
          <cell r="T250" t="str">
            <v>COM</v>
          </cell>
          <cell r="U250" t="str">
            <v>Other Commercial</v>
          </cell>
          <cell r="V250" t="str">
            <v>Business Energy Rebates</v>
          </cell>
          <cell r="W250" t="str">
            <v>Business Energy Rebates</v>
          </cell>
          <cell r="X250" t="str">
            <v>Walk-In Cooler without Economizer (1,000 cu ft Walk-In)</v>
          </cell>
          <cell r="Y250"/>
          <cell r="Z250" t="str">
            <v>Outside Air Economizer For Walk-In Cooler</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row>
        <row r="251">
          <cell r="A251" t="str">
            <v>Outside Air Economizer For Walk-In CoolerRetail</v>
          </cell>
          <cell r="B251" t="str">
            <v>Outside Air Economizer For Walk-In Cooler</v>
          </cell>
          <cell r="C251" t="str">
            <v>COM-Refrigeration</v>
          </cell>
          <cell r="D251" t="str">
            <v>Retail</v>
          </cell>
          <cell r="E251">
            <v>10</v>
          </cell>
          <cell r="F251">
            <v>1437.1900478571429</v>
          </cell>
          <cell r="G251">
            <v>145.61323503069229</v>
          </cell>
          <cell r="H251">
            <v>6000</v>
          </cell>
          <cell r="I251">
            <v>0.33333333333333331</v>
          </cell>
          <cell r="J251">
            <v>45.990081531428572</v>
          </cell>
          <cell r="K251">
            <v>2045.9900815314286</v>
          </cell>
          <cell r="L251">
            <v>4000</v>
          </cell>
          <cell r="M251">
            <v>6045.9900815314286</v>
          </cell>
          <cell r="N251">
            <v>893.04925682268424</v>
          </cell>
          <cell r="O251">
            <v>0.82</v>
          </cell>
          <cell r="P251">
            <v>0.14746311985560226</v>
          </cell>
          <cell r="Q251">
            <v>1.423604404011849</v>
          </cell>
          <cell r="R251">
            <v>14.050852459257399</v>
          </cell>
          <cell r="S251" t="str">
            <v>RET</v>
          </cell>
          <cell r="T251" t="str">
            <v>COM</v>
          </cell>
          <cell r="U251" t="str">
            <v>Retail</v>
          </cell>
          <cell r="V251" t="str">
            <v>Business Energy Rebates</v>
          </cell>
          <cell r="W251" t="str">
            <v>Business Energy Rebates</v>
          </cell>
          <cell r="X251" t="str">
            <v>Walk-In Cooler without Economizer (1,000 cu ft Walk-In)</v>
          </cell>
          <cell r="Y251"/>
          <cell r="Z251" t="str">
            <v>Outside Air Economizer For Walk-In Cooler</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row>
        <row r="252">
          <cell r="A252" t="str">
            <v>Outside Air Economizer For Walk-In CoolerSchool</v>
          </cell>
          <cell r="B252" t="str">
            <v>Outside Air Economizer For Walk-In Cooler</v>
          </cell>
          <cell r="C252" t="str">
            <v>COM-Refrigeration</v>
          </cell>
          <cell r="D252" t="str">
            <v>School</v>
          </cell>
          <cell r="E252">
            <v>10</v>
          </cell>
          <cell r="F252">
            <v>1437.1900478571429</v>
          </cell>
          <cell r="G252">
            <v>145.29981679165047</v>
          </cell>
          <cell r="H252">
            <v>6000</v>
          </cell>
          <cell r="I252">
            <v>0.33333333333333331</v>
          </cell>
          <cell r="J252">
            <v>45.990081531428572</v>
          </cell>
          <cell r="K252">
            <v>2045.9900815314286</v>
          </cell>
          <cell r="L252">
            <v>4000</v>
          </cell>
          <cell r="M252">
            <v>6045.9900815314286</v>
          </cell>
          <cell r="N252">
            <v>892.69895425261416</v>
          </cell>
          <cell r="O252">
            <v>0.82</v>
          </cell>
          <cell r="P252">
            <v>0.14740527678649792</v>
          </cell>
          <cell r="Q252">
            <v>1.423604404011849</v>
          </cell>
          <cell r="R252">
            <v>14.081160779887504</v>
          </cell>
          <cell r="S252" t="str">
            <v>RET</v>
          </cell>
          <cell r="T252" t="str">
            <v>COM</v>
          </cell>
          <cell r="U252" t="str">
            <v>School</v>
          </cell>
          <cell r="V252" t="str">
            <v>Business Energy Rebates</v>
          </cell>
          <cell r="W252" t="str">
            <v>Business Energy Rebates</v>
          </cell>
          <cell r="X252" t="str">
            <v>Walk-In Cooler without Economizer (1,000 cu ft Walk-In)</v>
          </cell>
          <cell r="Y252"/>
          <cell r="Z252" t="str">
            <v>Outside Air Economizer For Walk-In Cooler</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row>
        <row r="253">
          <cell r="A253" t="str">
            <v>Outside Air Economizer For Walk-In Cooler-BESOther Commercial</v>
          </cell>
          <cell r="B253" t="str">
            <v>Outside Air Economizer For Walk-In Cooler-BES</v>
          </cell>
          <cell r="C253" t="str">
            <v>COM-Refrigeration</v>
          </cell>
          <cell r="D253" t="str">
            <v>Other Commercial</v>
          </cell>
          <cell r="E253">
            <v>10</v>
          </cell>
          <cell r="F253">
            <v>1437.1900478571429</v>
          </cell>
          <cell r="G253">
            <v>145.51637454872994</v>
          </cell>
          <cell r="H253">
            <v>6000</v>
          </cell>
          <cell r="I253">
            <v>0.75</v>
          </cell>
          <cell r="J253">
            <v>179.64875598214286</v>
          </cell>
          <cell r="K253">
            <v>4679.6487559821426</v>
          </cell>
          <cell r="L253">
            <v>1500</v>
          </cell>
          <cell r="M253">
            <v>6179.6487559821426</v>
          </cell>
          <cell r="N253">
            <v>892.94099740589547</v>
          </cell>
          <cell r="O253">
            <v>0.82</v>
          </cell>
          <cell r="P253">
            <v>0.14358079407212379</v>
          </cell>
          <cell r="Q253">
            <v>3.2561099090266601</v>
          </cell>
          <cell r="R253">
            <v>32.158915245754976</v>
          </cell>
          <cell r="S253" t="str">
            <v>RET</v>
          </cell>
          <cell r="T253" t="str">
            <v>COM</v>
          </cell>
          <cell r="U253" t="str">
            <v>Other Commercial</v>
          </cell>
          <cell r="V253" t="str">
            <v>Business Energy Solutions</v>
          </cell>
          <cell r="W253" t="str">
            <v>Business Energy Solutions</v>
          </cell>
          <cell r="X253" t="str">
            <v>Walk-In Cooler without Economizer (1,000 cu ft Walk-In)</v>
          </cell>
          <cell r="Y253"/>
          <cell r="Z253" t="str">
            <v>Outside Air Economizer For Walk-In Cooler-BES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row>
        <row r="254">
          <cell r="A254" t="str">
            <v>Outside Air Economizer For Walk-In Cooler-BESRetail</v>
          </cell>
          <cell r="B254" t="str">
            <v>Outside Air Economizer For Walk-In Cooler-BES</v>
          </cell>
          <cell r="C254" t="str">
            <v>COM-Refrigeration</v>
          </cell>
          <cell r="D254" t="str">
            <v>Retail</v>
          </cell>
          <cell r="E254">
            <v>10</v>
          </cell>
          <cell r="F254">
            <v>1437.1900478571429</v>
          </cell>
          <cell r="G254">
            <v>145.61323503069229</v>
          </cell>
          <cell r="H254">
            <v>6000</v>
          </cell>
          <cell r="I254">
            <v>0.75</v>
          </cell>
          <cell r="J254">
            <v>179.64875598214286</v>
          </cell>
          <cell r="K254">
            <v>4679.6487559821426</v>
          </cell>
          <cell r="L254">
            <v>1500</v>
          </cell>
          <cell r="M254">
            <v>6179.6487559821426</v>
          </cell>
          <cell r="N254">
            <v>893.04925682268424</v>
          </cell>
          <cell r="O254">
            <v>0.82</v>
          </cell>
          <cell r="P254">
            <v>0.14359820168704288</v>
          </cell>
          <cell r="Q254">
            <v>3.2561099090266601</v>
          </cell>
          <cell r="R254">
            <v>32.137523453797094</v>
          </cell>
          <cell r="S254" t="str">
            <v>RET</v>
          </cell>
          <cell r="T254" t="str">
            <v>COM</v>
          </cell>
          <cell r="U254" t="str">
            <v>Retail</v>
          </cell>
          <cell r="V254" t="str">
            <v>Business Energy Solutions</v>
          </cell>
          <cell r="W254" t="str">
            <v>Business Energy Solutions</v>
          </cell>
          <cell r="X254" t="str">
            <v>Walk-In Cooler without Economizer (1,000 cu ft Walk-In)</v>
          </cell>
          <cell r="Y254"/>
          <cell r="Z254" t="str">
            <v>Outside Air Economizer For Walk-In Cooler-BES</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row>
        <row r="255">
          <cell r="A255" t="str">
            <v>00</v>
          </cell>
          <cell r="B255">
            <v>0</v>
          </cell>
          <cell r="C255">
            <v>0</v>
          </cell>
          <cell r="D255">
            <v>0</v>
          </cell>
          <cell r="E255">
            <v>0</v>
          </cell>
          <cell r="F255" t="e">
            <v>#VALUE!</v>
          </cell>
          <cell r="G255" t="e">
            <v>#VALUE!</v>
          </cell>
          <cell r="H255" t="str">
            <v/>
          </cell>
          <cell r="I255" t="e">
            <v>#VALUE!</v>
          </cell>
          <cell r="J255" t="e">
            <v>#VALUE!</v>
          </cell>
          <cell r="K255" t="e">
            <v>#VALUE!</v>
          </cell>
          <cell r="L255" t="e">
            <v>#VALUE!</v>
          </cell>
          <cell r="M255" t="e">
            <v>#VALUE!</v>
          </cell>
          <cell r="N255" t="e">
            <v>#N/A</v>
          </cell>
          <cell r="O255" t="str">
            <v/>
          </cell>
          <cell r="P255" t="e">
            <v>#N/A</v>
          </cell>
          <cell r="Q255" t="e">
            <v>#VALUE!</v>
          </cell>
          <cell r="R255" t="e">
            <v>#VALUE!</v>
          </cell>
          <cell r="S255" t="str">
            <v>.</v>
          </cell>
          <cell r="T255">
            <v>0</v>
          </cell>
          <cell r="U255">
            <v>0</v>
          </cell>
          <cell r="V255">
            <v>0</v>
          </cell>
          <cell r="W255">
            <v>0</v>
          </cell>
          <cell r="X255">
            <v>0</v>
          </cell>
          <cell r="Y255"/>
          <cell r="Z255">
            <v>0</v>
          </cell>
          <cell r="AA255">
            <v>0</v>
          </cell>
          <cell r="AB255">
            <v>0</v>
          </cell>
          <cell r="AC255" t="e">
            <v>#VALUE!</v>
          </cell>
          <cell r="AD255">
            <v>0</v>
          </cell>
          <cell r="AE255">
            <v>0</v>
          </cell>
          <cell r="AF255">
            <v>0</v>
          </cell>
          <cell r="AG255">
            <v>0</v>
          </cell>
          <cell r="AH255">
            <v>0</v>
          </cell>
          <cell r="AI255">
            <v>0</v>
          </cell>
          <cell r="AJ255">
            <v>0</v>
          </cell>
          <cell r="AK255">
            <v>0</v>
          </cell>
          <cell r="AL255">
            <v>0</v>
          </cell>
          <cell r="AM255">
            <v>0</v>
          </cell>
          <cell r="AN255">
            <v>0</v>
          </cell>
          <cell r="AO255" t="e">
            <v>#VALUE!</v>
          </cell>
          <cell r="AP255">
            <v>0</v>
          </cell>
          <cell r="AQ255">
            <v>0</v>
          </cell>
          <cell r="AR255">
            <v>0</v>
          </cell>
          <cell r="AS255">
            <v>0</v>
          </cell>
          <cell r="AT255">
            <v>0</v>
          </cell>
          <cell r="AU255">
            <v>0</v>
          </cell>
          <cell r="AV255">
            <v>0</v>
          </cell>
          <cell r="AW255">
            <v>0</v>
          </cell>
          <cell r="AX255">
            <v>0</v>
          </cell>
          <cell r="AY255">
            <v>0</v>
          </cell>
          <cell r="AZ255">
            <v>0</v>
          </cell>
          <cell r="BA255" t="e">
            <v>#VALUE!</v>
          </cell>
          <cell r="BB255">
            <v>0</v>
          </cell>
          <cell r="BC255">
            <v>0</v>
          </cell>
          <cell r="BD255">
            <v>0</v>
          </cell>
          <cell r="BE255">
            <v>0</v>
          </cell>
          <cell r="BF255">
            <v>0</v>
          </cell>
          <cell r="BG255">
            <v>0</v>
          </cell>
          <cell r="BH255">
            <v>0</v>
          </cell>
          <cell r="BI255">
            <v>0</v>
          </cell>
          <cell r="BJ255">
            <v>0</v>
          </cell>
        </row>
        <row r="256">
          <cell r="A256" t="str">
            <v>Refrigerated Vending Machine ControllerOffice</v>
          </cell>
          <cell r="B256" t="str">
            <v>Refrigerated Vending Machine Controller</v>
          </cell>
          <cell r="C256" t="str">
            <v>COM-Refrigeration</v>
          </cell>
          <cell r="D256" t="str">
            <v>Office</v>
          </cell>
          <cell r="E256">
            <v>5</v>
          </cell>
          <cell r="F256">
            <v>1179.8870280000001</v>
          </cell>
          <cell r="G256">
            <v>807.55874958662628</v>
          </cell>
          <cell r="H256">
            <v>179</v>
          </cell>
          <cell r="I256">
            <v>0.27932960893854747</v>
          </cell>
          <cell r="J256">
            <v>37.756384896000007</v>
          </cell>
          <cell r="K256">
            <v>87.756384896000014</v>
          </cell>
          <cell r="L256">
            <v>129</v>
          </cell>
          <cell r="M256">
            <v>216.75638489600001</v>
          </cell>
          <cell r="N256">
            <v>699.37217147930187</v>
          </cell>
          <cell r="O256">
            <v>0.82</v>
          </cell>
          <cell r="P256">
            <v>3.1077078969344125</v>
          </cell>
          <cell r="Q256">
            <v>7.4376938480927177E-2</v>
          </cell>
          <cell r="R256">
            <v>0.10866873145875865</v>
          </cell>
          <cell r="S256" t="str">
            <v>RET</v>
          </cell>
          <cell r="T256" t="str">
            <v>COM</v>
          </cell>
          <cell r="U256" t="str">
            <v>Office</v>
          </cell>
          <cell r="V256" t="str">
            <v>Business Energy Rebates</v>
          </cell>
          <cell r="W256" t="str">
            <v>Business Energy Rebates</v>
          </cell>
          <cell r="X256" t="str">
            <v>Refrigerated/Non-refrigerated/Glass-Front Refrigerated Cooler (Always On)</v>
          </cell>
          <cell r="Y256"/>
          <cell r="Z256" t="str">
            <v>Refrigerated Vending Machine Controller</v>
          </cell>
          <cell r="AA256">
            <v>6.355263499713149</v>
          </cell>
          <cell r="AB256">
            <v>9.2853838394689685</v>
          </cell>
          <cell r="AC256">
            <v>6.355263499713149</v>
          </cell>
          <cell r="AD256">
            <v>9.2853838394689685</v>
          </cell>
          <cell r="AE256">
            <v>5503.8651198970774</v>
          </cell>
          <cell r="AF256">
            <v>1771.0368227742213</v>
          </cell>
          <cell r="AG256">
            <v>3732.8282971228564</v>
          </cell>
          <cell r="AH256">
            <v>3.1077078969344116</v>
          </cell>
          <cell r="AI256">
            <v>842.21758853655956</v>
          </cell>
          <cell r="AJ256">
            <v>6.5349681540854707</v>
          </cell>
          <cell r="AK256">
            <v>7161.7488744453713</v>
          </cell>
          <cell r="AL256">
            <v>0.76850853281605946</v>
          </cell>
          <cell r="AM256">
            <v>6.2910458588937237</v>
          </cell>
          <cell r="AN256">
            <v>9.1915583915862129</v>
          </cell>
          <cell r="AO256">
            <v>12.646309358606873</v>
          </cell>
          <cell r="AP256">
            <v>18.476942231055183</v>
          </cell>
          <cell r="AQ256">
            <v>6535.0597079833406</v>
          </cell>
          <cell r="AR256">
            <v>1753.1411357475508</v>
          </cell>
          <cell r="AS256">
            <v>4781.9185722357897</v>
          </cell>
          <cell r="AT256">
            <v>3.727628982475931</v>
          </cell>
          <cell r="AU256">
            <v>833.70728418885096</v>
          </cell>
          <cell r="AV256">
            <v>7.8385541687351052</v>
          </cell>
          <cell r="AW256">
            <v>7446.9914202453765</v>
          </cell>
          <cell r="AX256">
            <v>0.87754360643106688</v>
          </cell>
          <cell r="AY256">
            <v>7.1107251162874352</v>
          </cell>
          <cell r="AZ256">
            <v>10.389154137300773</v>
          </cell>
          <cell r="BA256">
            <v>19.757034474894308</v>
          </cell>
          <cell r="BB256">
            <v>28.866096368355954</v>
          </cell>
          <cell r="BC256">
            <v>8951.083831808648</v>
          </cell>
          <cell r="BD256">
            <v>1981.5631591261272</v>
          </cell>
          <cell r="BE256">
            <v>6969.5206726825209</v>
          </cell>
          <cell r="BF256">
            <v>4.5171832099240739</v>
          </cell>
          <cell r="BG256">
            <v>942.33350992547514</v>
          </cell>
          <cell r="BH256">
            <v>9.4988491203252963</v>
          </cell>
          <cell r="BI256">
            <v>8844.5922666368879</v>
          </cell>
          <cell r="BJ256">
            <v>1.0120403023634523</v>
          </cell>
        </row>
        <row r="257">
          <cell r="A257" t="str">
            <v>Refrigerated Vending Machine ControllerOther Commercial</v>
          </cell>
          <cell r="B257" t="str">
            <v>Refrigerated Vending Machine Controller</v>
          </cell>
          <cell r="C257" t="str">
            <v>COM-Refrigeration</v>
          </cell>
          <cell r="D257" t="str">
            <v>Other Commercial</v>
          </cell>
          <cell r="E257">
            <v>5</v>
          </cell>
          <cell r="F257">
            <v>1179.8870280000001</v>
          </cell>
          <cell r="G257">
            <v>807.55874958662628</v>
          </cell>
          <cell r="H257">
            <v>179</v>
          </cell>
          <cell r="I257">
            <v>0.27932960893854747</v>
          </cell>
          <cell r="J257">
            <v>37.756384896000007</v>
          </cell>
          <cell r="K257">
            <v>87.756384896000014</v>
          </cell>
          <cell r="L257">
            <v>129</v>
          </cell>
          <cell r="M257">
            <v>216.75638489600001</v>
          </cell>
          <cell r="N257">
            <v>699.37217147930187</v>
          </cell>
          <cell r="O257">
            <v>0.82</v>
          </cell>
          <cell r="P257">
            <v>3.1077078969344125</v>
          </cell>
          <cell r="Q257">
            <v>7.4376938480927177E-2</v>
          </cell>
          <cell r="R257">
            <v>0.10866873145875865</v>
          </cell>
          <cell r="S257" t="str">
            <v>RET</v>
          </cell>
          <cell r="T257" t="str">
            <v>COM</v>
          </cell>
          <cell r="U257" t="str">
            <v>Other Commercial</v>
          </cell>
          <cell r="V257" t="str">
            <v>Business Energy Rebates</v>
          </cell>
          <cell r="W257" t="str">
            <v>Business Energy Rebates</v>
          </cell>
          <cell r="X257" t="str">
            <v>Refrigerated/Non-refrigerated/Glass-Front Refrigerated Cooler (Always On)</v>
          </cell>
          <cell r="Y257"/>
          <cell r="Z257" t="str">
            <v>Refrigerated Vending Machine Controller</v>
          </cell>
          <cell r="AA257">
            <v>8.6211494870444767</v>
          </cell>
          <cell r="AB257">
            <v>12.59596586801824</v>
          </cell>
          <cell r="AC257">
            <v>8.6211494870444767</v>
          </cell>
          <cell r="AD257">
            <v>12.59596586801824</v>
          </cell>
          <cell r="AE257">
            <v>7466.1961628033796</v>
          </cell>
          <cell r="AF257">
            <v>2402.4768126272047</v>
          </cell>
          <cell r="AG257">
            <v>5063.7193501761749</v>
          </cell>
          <cell r="AH257">
            <v>3.1077078969344121</v>
          </cell>
          <cell r="AI257">
            <v>1142.4992420407941</v>
          </cell>
          <cell r="AJ257">
            <v>6.5349681540854725</v>
          </cell>
          <cell r="AK257">
            <v>9715.1766623135118</v>
          </cell>
          <cell r="AL257">
            <v>0.76850853281605958</v>
          </cell>
          <cell r="AM257">
            <v>8.5340358872331432</v>
          </cell>
          <cell r="AN257">
            <v>12.468688185208924</v>
          </cell>
          <cell r="AO257">
            <v>17.155185374277622</v>
          </cell>
          <cell r="AP257">
            <v>25.064654053227166</v>
          </cell>
          <cell r="AQ257">
            <v>8865.0496791877395</v>
          </cell>
          <cell r="AR257">
            <v>2378.2006527107428</v>
          </cell>
          <cell r="AS257">
            <v>6486.8490264769971</v>
          </cell>
          <cell r="AT257">
            <v>3.7276289824759301</v>
          </cell>
          <cell r="AU257">
            <v>1130.9547001087167</v>
          </cell>
          <cell r="AV257">
            <v>7.8385541687351035</v>
          </cell>
          <cell r="AW257">
            <v>10102.118702957141</v>
          </cell>
          <cell r="AX257">
            <v>0.87754360643106666</v>
          </cell>
          <cell r="AY257">
            <v>9.6459610512707563</v>
          </cell>
          <cell r="AZ257">
            <v>14.093271013178173</v>
          </cell>
          <cell r="BA257">
            <v>26.801146425548382</v>
          </cell>
          <cell r="BB257">
            <v>39.15792506640534</v>
          </cell>
          <cell r="BC257">
            <v>12142.475569828432</v>
          </cell>
          <cell r="BD257">
            <v>2688.0635576506816</v>
          </cell>
          <cell r="BE257">
            <v>9454.4120121777505</v>
          </cell>
          <cell r="BF257">
            <v>4.5171832099240739</v>
          </cell>
          <cell r="BG257">
            <v>1278.3101843197405</v>
          </cell>
          <cell r="BH257">
            <v>9.4988491203252945</v>
          </cell>
          <cell r="BI257">
            <v>11998.01583145621</v>
          </cell>
          <cell r="BJ257">
            <v>1.0120403023634523</v>
          </cell>
        </row>
        <row r="258">
          <cell r="A258" t="str">
            <v>Refrigerated Vending Machine ControllerRetail</v>
          </cell>
          <cell r="B258" t="str">
            <v>Refrigerated Vending Machine Controller</v>
          </cell>
          <cell r="C258" t="str">
            <v>COM-Refrigeration</v>
          </cell>
          <cell r="D258" t="str">
            <v>Retail</v>
          </cell>
          <cell r="E258">
            <v>5</v>
          </cell>
          <cell r="F258">
            <v>1179.8870280000001</v>
          </cell>
          <cell r="G258">
            <v>819.98835352201229</v>
          </cell>
          <cell r="H258">
            <v>179</v>
          </cell>
          <cell r="I258">
            <v>0.27932960893854747</v>
          </cell>
          <cell r="J258">
            <v>37.756384896000007</v>
          </cell>
          <cell r="K258">
            <v>87.756384896000014</v>
          </cell>
          <cell r="L258">
            <v>129</v>
          </cell>
          <cell r="M258">
            <v>216.75638489600001</v>
          </cell>
          <cell r="N258">
            <v>705.50265876008802</v>
          </cell>
          <cell r="O258">
            <v>0.82</v>
          </cell>
          <cell r="P258">
            <v>3.1349491348782341</v>
          </cell>
          <cell r="Q258">
            <v>7.4376938480927177E-2</v>
          </cell>
          <cell r="R258">
            <v>0.10702150160922283</v>
          </cell>
          <cell r="S258" t="str">
            <v>RET</v>
          </cell>
          <cell r="T258" t="str">
            <v>COM</v>
          </cell>
          <cell r="U258" t="str">
            <v>Retail</v>
          </cell>
          <cell r="V258" t="str">
            <v>Business Energy Rebates</v>
          </cell>
          <cell r="W258" t="str">
            <v>Business Energy Rebates</v>
          </cell>
          <cell r="X258" t="str">
            <v>Refrigerated/Non-refrigerated/Glass-Front Refrigerated Cooler (Always On)</v>
          </cell>
          <cell r="Y258"/>
          <cell r="Z258" t="str">
            <v>Refrigerated Vending Machine Controller</v>
          </cell>
          <cell r="AA258">
            <v>12.524492491002686</v>
          </cell>
          <cell r="AB258">
            <v>18.021580622389635</v>
          </cell>
          <cell r="AC258">
            <v>12.524492491002686</v>
          </cell>
          <cell r="AD258">
            <v>18.021580622389635</v>
          </cell>
          <cell r="AE258">
            <v>10775.839332437485</v>
          </cell>
          <cell r="AF258">
            <v>3437.3250948634713</v>
          </cell>
          <cell r="AG258">
            <v>7338.5142375740134</v>
          </cell>
          <cell r="AH258">
            <v>3.1349491348782346</v>
          </cell>
          <cell r="AI258">
            <v>1634.6219430250526</v>
          </cell>
          <cell r="AJ258">
            <v>6.5922517303882371</v>
          </cell>
          <cell r="AK258">
            <v>13899.91377518614</v>
          </cell>
          <cell r="AL258">
            <v>0.77524504876241085</v>
          </cell>
          <cell r="AM258">
            <v>12.397937020837031</v>
          </cell>
          <cell r="AN258">
            <v>17.83947906334976</v>
          </cell>
          <cell r="AO258">
            <v>24.922429511839717</v>
          </cell>
          <cell r="AP258">
            <v>35.861059685739392</v>
          </cell>
          <cell r="AQ258">
            <v>12808.382586803842</v>
          </cell>
          <cell r="AR258">
            <v>3402.5921670578009</v>
          </cell>
          <cell r="AS258">
            <v>9405.7904197460412</v>
          </cell>
          <cell r="AT258">
            <v>3.7643014378297255</v>
          </cell>
          <cell r="AU258">
            <v>1618.1046790567725</v>
          </cell>
          <cell r="AV258">
            <v>7.9156699517549871</v>
          </cell>
          <cell r="AW258">
            <v>14453.528103354223</v>
          </cell>
          <cell r="AX258">
            <v>0.88617689018305545</v>
          </cell>
          <cell r="AY258">
            <v>14.013301467129709</v>
          </cell>
          <cell r="AZ258">
            <v>20.163838363682153</v>
          </cell>
          <cell r="BA258">
            <v>38.935730978969424</v>
          </cell>
          <cell r="BB258">
            <v>56.024898049421544</v>
          </cell>
          <cell r="BC258">
            <v>17554.484535426815</v>
          </cell>
          <cell r="BD258">
            <v>3845.9261187193861</v>
          </cell>
          <cell r="BE258">
            <v>13708.558416707428</v>
          </cell>
          <cell r="BF258">
            <v>4.5644362355229262</v>
          </cell>
          <cell r="BG258">
            <v>1828.9323969694474</v>
          </cell>
          <cell r="BH258">
            <v>9.5982139987867825</v>
          </cell>
          <cell r="BI258">
            <v>17166.068238109179</v>
          </cell>
          <cell r="BJ258">
            <v>1.0226269808514066</v>
          </cell>
        </row>
        <row r="259">
          <cell r="A259" t="str">
            <v>Strip Curtains for 3' Open Refrigerated Display CasesOther Commercial</v>
          </cell>
          <cell r="B259" t="str">
            <v>Strip Curtains for 3' Open Refrigerated Display Cases</v>
          </cell>
          <cell r="C259" t="str">
            <v>COM-Refrigeration</v>
          </cell>
          <cell r="D259" t="str">
            <v>Other Commercial</v>
          </cell>
          <cell r="E259">
            <v>4</v>
          </cell>
          <cell r="F259">
            <v>923.60067845719777</v>
          </cell>
          <cell r="G259">
            <v>93.51513563583903</v>
          </cell>
          <cell r="H259">
            <v>55</v>
          </cell>
          <cell r="I259">
            <v>0.43636363636363634</v>
          </cell>
          <cell r="J259">
            <v>29.555221710630331</v>
          </cell>
          <cell r="K259">
            <v>53.555221710630335</v>
          </cell>
          <cell r="L259">
            <v>31</v>
          </cell>
          <cell r="M259">
            <v>84.555221710630335</v>
          </cell>
          <cell r="N259">
            <v>225.42058521995119</v>
          </cell>
          <cell r="O259">
            <v>0.82</v>
          </cell>
          <cell r="P259">
            <v>2.4759805897681701</v>
          </cell>
          <cell r="Q259">
            <v>5.7985255922602952E-2</v>
          </cell>
          <cell r="R259">
            <v>0.57269041365861706</v>
          </cell>
          <cell r="S259" t="str">
            <v>RET</v>
          </cell>
          <cell r="T259" t="str">
            <v>COM</v>
          </cell>
          <cell r="U259" t="str">
            <v>Other Commercial</v>
          </cell>
          <cell r="V259" t="str">
            <v>Business Energy Rebates</v>
          </cell>
          <cell r="W259" t="str">
            <v>Business Energy Rebates</v>
          </cell>
          <cell r="X259" t="str">
            <v>Reach-in Cooler (Med/High Temp)  - No Cover/Door</v>
          </cell>
          <cell r="Y259"/>
          <cell r="Z259" t="str">
            <v>Strip Curtains for 3' Open Refrigerated Display Cases</v>
          </cell>
          <cell r="AA259">
            <v>5.9580800520261414</v>
          </cell>
          <cell r="AB259">
            <v>58.844878328387914</v>
          </cell>
          <cell r="AC259">
            <v>5.9580800520261414</v>
          </cell>
          <cell r="AD259">
            <v>58.844878328387914</v>
          </cell>
          <cell r="AE259">
            <v>14362.101738751326</v>
          </cell>
          <cell r="AF259">
            <v>5800.5712153406166</v>
          </cell>
          <cell r="AG259">
            <v>8561.5305234107091</v>
          </cell>
          <cell r="AH259">
            <v>2.4759805897681693</v>
          </cell>
          <cell r="AI259">
            <v>4161.1406458609827</v>
          </cell>
          <cell r="AJ259">
            <v>3.4514819279269182</v>
          </cell>
          <cell r="AK259">
            <v>36364.476729863418</v>
          </cell>
          <cell r="AL259">
            <v>0.39494867052374794</v>
          </cell>
          <cell r="AM259">
            <v>5.4500617591733302</v>
          </cell>
          <cell r="AN259">
            <v>53.827444126349462</v>
          </cell>
          <cell r="AO259">
            <v>11.408141811199473</v>
          </cell>
          <cell r="AP259">
            <v>112.67232245473738</v>
          </cell>
          <cell r="AQ259">
            <v>14111.02832713542</v>
          </cell>
          <cell r="AR259">
            <v>5305.9829821082685</v>
          </cell>
          <cell r="AS259">
            <v>8805.0453450271525</v>
          </cell>
          <cell r="AT259">
            <v>2.6594560093233794</v>
          </cell>
          <cell r="AU259">
            <v>3806.3391747877859</v>
          </cell>
          <cell r="AV259">
            <v>3.707244068159572</v>
          </cell>
          <cell r="AW259">
            <v>34947.799844439738</v>
          </cell>
          <cell r="AX259">
            <v>0.40377444044966143</v>
          </cell>
          <cell r="AY259">
            <v>5.6814786521002265</v>
          </cell>
          <cell r="AZ259">
            <v>56.113029212233947</v>
          </cell>
          <cell r="BA259">
            <v>17.089620463299699</v>
          </cell>
          <cell r="BB259">
            <v>168.78535166697134</v>
          </cell>
          <cell r="BC259">
            <v>15905.926382110632</v>
          </cell>
          <cell r="BD259">
            <v>5531.2820979532844</v>
          </cell>
          <cell r="BE259">
            <v>10374.644284157348</v>
          </cell>
          <cell r="BF259">
            <v>2.8756310201564719</v>
          </cell>
          <cell r="BG259">
            <v>3967.9614139803421</v>
          </cell>
          <cell r="BH259">
            <v>4.0085889762106017</v>
          </cell>
          <cell r="BI259">
            <v>38287.541025436934</v>
          </cell>
          <cell r="BJ259">
            <v>0.4154334793018773</v>
          </cell>
        </row>
        <row r="260">
          <cell r="A260" t="str">
            <v>Strip Curtains for 3' Open Refrigerated Display CasesRetail</v>
          </cell>
          <cell r="B260" t="str">
            <v>Strip Curtains for 3' Open Refrigerated Display Cases</v>
          </cell>
          <cell r="C260" t="str">
            <v>COM-Refrigeration</v>
          </cell>
          <cell r="D260" t="str">
            <v>Retail</v>
          </cell>
          <cell r="E260">
            <v>4</v>
          </cell>
          <cell r="F260">
            <v>923.60067845719777</v>
          </cell>
          <cell r="G260">
            <v>93.577382383921844</v>
          </cell>
          <cell r="H260">
            <v>55</v>
          </cell>
          <cell r="I260">
            <v>0.43636363636363634</v>
          </cell>
          <cell r="J260">
            <v>29.555221710630331</v>
          </cell>
          <cell r="K260">
            <v>53.555221710630335</v>
          </cell>
          <cell r="L260">
            <v>31</v>
          </cell>
          <cell r="M260">
            <v>84.555221710630335</v>
          </cell>
          <cell r="N260">
            <v>225.44192394072667</v>
          </cell>
          <cell r="O260">
            <v>0.82</v>
          </cell>
          <cell r="P260">
            <v>2.4762149705741598</v>
          </cell>
          <cell r="Q260">
            <v>5.7985255922602952E-2</v>
          </cell>
          <cell r="R260">
            <v>0.57230946566669527</v>
          </cell>
          <cell r="S260" t="str">
            <v>RET</v>
          </cell>
          <cell r="T260" t="str">
            <v>COM</v>
          </cell>
          <cell r="U260" t="str">
            <v>Retail</v>
          </cell>
          <cell r="V260" t="str">
            <v>Business Energy Rebates</v>
          </cell>
          <cell r="W260" t="str">
            <v>Business Energy Rebates</v>
          </cell>
          <cell r="X260" t="str">
            <v>Reach-in Cooler (Med/High Temp)  - No Cover/Door</v>
          </cell>
          <cell r="Y260"/>
          <cell r="Z260" t="str">
            <v>Strip Curtains for 3' Open Refrigerated Display Cases</v>
          </cell>
          <cell r="AA260">
            <v>8.5301510670260914</v>
          </cell>
          <cell r="AB260">
            <v>84.191853973052972</v>
          </cell>
          <cell r="AC260">
            <v>8.5301510670260914</v>
          </cell>
          <cell r="AD260">
            <v>84.191853973052972</v>
          </cell>
          <cell r="AE260">
            <v>20550.410997452916</v>
          </cell>
          <cell r="AF260">
            <v>8299.1223466708525</v>
          </cell>
          <cell r="AG260">
            <v>12251.288650782064</v>
          </cell>
          <cell r="AH260">
            <v>2.4762149705741598</v>
          </cell>
          <cell r="AI260">
            <v>5953.5197551535275</v>
          </cell>
          <cell r="AJ260">
            <v>3.4518086514559601</v>
          </cell>
          <cell r="AK260">
            <v>52028.193474404252</v>
          </cell>
          <cell r="AL260">
            <v>0.39498605708004986</v>
          </cell>
          <cell r="AM260">
            <v>7.8028240178748254</v>
          </cell>
          <cell r="AN260">
            <v>77.013198843543805</v>
          </cell>
          <cell r="AO260">
            <v>16.332975084900916</v>
          </cell>
          <cell r="AP260">
            <v>161.20505281659678</v>
          </cell>
          <cell r="AQ260">
            <v>20191.978809695247</v>
          </cell>
          <cell r="AR260">
            <v>7591.4940620695734</v>
          </cell>
          <cell r="AS260">
            <v>12600.484747625673</v>
          </cell>
          <cell r="AT260">
            <v>2.6598161896198023</v>
          </cell>
          <cell r="AU260">
            <v>5445.89029800146</v>
          </cell>
          <cell r="AV260">
            <v>3.7077461543992771</v>
          </cell>
          <cell r="AW260">
            <v>50001.293991343351</v>
          </cell>
          <cell r="AX260">
            <v>0.40382912516606179</v>
          </cell>
          <cell r="AY260">
            <v>8.1341423349989714</v>
          </cell>
          <cell r="AZ260">
            <v>80.283282005580787</v>
          </cell>
          <cell r="BA260">
            <v>24.467117419899889</v>
          </cell>
          <cell r="BB260">
            <v>241.48833482217756</v>
          </cell>
          <cell r="BC260">
            <v>22761.118247483428</v>
          </cell>
          <cell r="BD260">
            <v>7913.8390273463729</v>
          </cell>
          <cell r="BE260">
            <v>14847.279220137054</v>
          </cell>
          <cell r="BF260">
            <v>2.8761158988491036</v>
          </cell>
          <cell r="BG260">
            <v>5677.1300651220809</v>
          </cell>
          <cell r="BH260">
            <v>4.0092648902511927</v>
          </cell>
          <cell r="BI260">
            <v>54779.602823068155</v>
          </cell>
          <cell r="BJ260">
            <v>0.41550352822015219</v>
          </cell>
        </row>
        <row r="261">
          <cell r="A261" t="str">
            <v>Strip Curtains for 3' Open Refrigerated Display CasesSchool</v>
          </cell>
          <cell r="B261" t="str">
            <v>Strip Curtains for 3' Open Refrigerated Display Cases</v>
          </cell>
          <cell r="C261" t="str">
            <v>COM-Refrigeration</v>
          </cell>
          <cell r="D261" t="str">
            <v>School</v>
          </cell>
          <cell r="E261">
            <v>4</v>
          </cell>
          <cell r="F261">
            <v>923.60067845719777</v>
          </cell>
          <cell r="G261">
            <v>93.375966225598546</v>
          </cell>
          <cell r="H261">
            <v>55</v>
          </cell>
          <cell r="I261">
            <v>0.43636363636363634</v>
          </cell>
          <cell r="J261">
            <v>29.555221710630331</v>
          </cell>
          <cell r="K261">
            <v>53.555221710630335</v>
          </cell>
          <cell r="L261">
            <v>31</v>
          </cell>
          <cell r="M261">
            <v>84.555221710630335</v>
          </cell>
          <cell r="N261">
            <v>225.37287674879283</v>
          </cell>
          <cell r="O261">
            <v>0.82</v>
          </cell>
          <cell r="P261">
            <v>2.4754565682000402</v>
          </cell>
          <cell r="Q261">
            <v>5.7985255922602952E-2</v>
          </cell>
          <cell r="R261">
            <v>0.57354396292124732</v>
          </cell>
          <cell r="S261" t="str">
            <v>RET</v>
          </cell>
          <cell r="T261" t="str">
            <v>COM</v>
          </cell>
          <cell r="U261" t="str">
            <v>School</v>
          </cell>
          <cell r="V261" t="str">
            <v>Business Energy Rebates</v>
          </cell>
          <cell r="W261" t="str">
            <v>Business Energy Rebates</v>
          </cell>
          <cell r="X261" t="str">
            <v>Reach-in Cooler (Med/High Temp)  - No Cover/Door</v>
          </cell>
          <cell r="Y261"/>
          <cell r="Z261" t="str">
            <v>Strip Curtains for 3' Open Refrigerated Display Cases</v>
          </cell>
          <cell r="AA261">
            <v>8.4839744419486944</v>
          </cell>
          <cell r="AB261">
            <v>83.916717195363219</v>
          </cell>
          <cell r="AC261">
            <v>8.4839744419486944</v>
          </cell>
          <cell r="AD261">
            <v>83.916717195363219</v>
          </cell>
          <cell r="AE261">
            <v>20476.979286357633</v>
          </cell>
          <cell r="AF261">
            <v>8272.0010318124478</v>
          </cell>
          <cell r="AG261">
            <v>12204.978254545185</v>
          </cell>
          <cell r="AH261">
            <v>2.4754565682000402</v>
          </cell>
          <cell r="AI261">
            <v>5934.0638082412588</v>
          </cell>
          <cell r="AJ261">
            <v>3.4507514492714249</v>
          </cell>
          <cell r="AK261">
            <v>51858.166698344081</v>
          </cell>
          <cell r="AL261">
            <v>0.394865082783798</v>
          </cell>
          <cell r="AM261">
            <v>7.7605846628637405</v>
          </cell>
          <cell r="AN261">
            <v>76.761521723140049</v>
          </cell>
          <cell r="AO261">
            <v>16.244559104812435</v>
          </cell>
          <cell r="AP261">
            <v>160.67823891850327</v>
          </cell>
          <cell r="AQ261">
            <v>20117.173277391605</v>
          </cell>
          <cell r="AR261">
            <v>7566.6852579451615</v>
          </cell>
          <cell r="AS261">
            <v>12550.488019446442</v>
          </cell>
          <cell r="AT261">
            <v>2.6586507290320021</v>
          </cell>
          <cell r="AU261">
            <v>5428.0932708838072</v>
          </cell>
          <cell r="AV261">
            <v>3.7061215188213055</v>
          </cell>
          <cell r="AW261">
            <v>49837.891069802994</v>
          </cell>
          <cell r="AX261">
            <v>0.40365217800278658</v>
          </cell>
          <cell r="AY261">
            <v>8.090109440624877</v>
          </cell>
          <cell r="AZ261">
            <v>80.020918338895839</v>
          </cell>
          <cell r="BA261">
            <v>24.334668545437314</v>
          </cell>
          <cell r="BB261">
            <v>240.69915725739912</v>
          </cell>
          <cell r="BC261">
            <v>22674.359620250816</v>
          </cell>
          <cell r="BD261">
            <v>7887.9768083027529</v>
          </cell>
          <cell r="BE261">
            <v>14786.382811948064</v>
          </cell>
          <cell r="BF261">
            <v>2.8745469429352482</v>
          </cell>
          <cell r="BG261">
            <v>5658.57735249096</v>
          </cell>
          <cell r="BH261">
            <v>4.0070777878947519</v>
          </cell>
          <cell r="BI261">
            <v>54600.58451318882</v>
          </cell>
          <cell r="BJ261">
            <v>0.41527686603380232</v>
          </cell>
        </row>
        <row r="262">
          <cell r="A262" t="str">
            <v xml:space="preserve">Open Drip-Proof (ODP) and Totally Enclosed Fan Cooled (TEFC) MotorsIndustrial </v>
          </cell>
          <cell r="B262" t="str">
            <v>Open Drip-Proof (ODP) and Totally Enclosed Fan Cooled (TEFC) Motors</v>
          </cell>
          <cell r="C262" t="str">
            <v>IND</v>
          </cell>
          <cell r="D262" t="str">
            <v xml:space="preserve">Industrial </v>
          </cell>
          <cell r="E262">
            <v>15</v>
          </cell>
          <cell r="F262">
            <v>1.1190000000000001E-5</v>
          </cell>
          <cell r="G262">
            <v>1.2773972602739786E-6</v>
          </cell>
          <cell r="H262">
            <v>175.46560793308993</v>
          </cell>
          <cell r="I262">
            <v>0.28495612666766262</v>
          </cell>
          <cell r="J262">
            <v>3.5808000000000004E-7</v>
          </cell>
          <cell r="K262">
            <v>50.000000358080001</v>
          </cell>
          <cell r="L262">
            <v>125.46560793308993</v>
          </cell>
          <cell r="M262">
            <v>175.46560829116993</v>
          </cell>
          <cell r="N262">
            <v>1.0169940552836001E-5</v>
          </cell>
          <cell r="O262">
            <v>0.82</v>
          </cell>
          <cell r="P262">
            <v>5.7959737223285743E-8</v>
          </cell>
          <cell r="Q262">
            <v>4468275.2777551385</v>
          </cell>
          <cell r="R262">
            <v>39142091.433134831</v>
          </cell>
          <cell r="S262" t="str">
            <v>DUB</v>
          </cell>
          <cell r="T262" t="str">
            <v>IND</v>
          </cell>
          <cell r="U262" t="str">
            <v xml:space="preserve">Industrial </v>
          </cell>
          <cell r="V262" t="str">
            <v>Business Energy Rebates</v>
          </cell>
          <cell r="W262" t="str">
            <v>Business Energy Rebates</v>
          </cell>
          <cell r="X262" t="str">
            <v>100HP or below EPACT</v>
          </cell>
          <cell r="Y262"/>
          <cell r="Z262" t="str">
            <v>Open Drip-Proof (ODP) and Totally Enclosed Fan Cooled (TEFC) Motors</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row>
        <row r="263">
          <cell r="A263" t="str">
            <v>Open Drip-Proof (ODP) and Totally Enclosed Fan Cooled (TEFC) MotorsOffice</v>
          </cell>
          <cell r="B263" t="str">
            <v>Open Drip-Proof (ODP) and Totally Enclosed Fan Cooled (TEFC) Motors</v>
          </cell>
          <cell r="C263" t="str">
            <v>COM-Motors</v>
          </cell>
          <cell r="D263" t="str">
            <v>Office</v>
          </cell>
          <cell r="E263">
            <v>15</v>
          </cell>
          <cell r="F263">
            <v>1.1190000000000001E-5</v>
          </cell>
          <cell r="G263">
            <v>1.2773972602739786E-6</v>
          </cell>
          <cell r="H263">
            <v>164.93757763005962</v>
          </cell>
          <cell r="I263">
            <v>0.30314498805205914</v>
          </cell>
          <cell r="J263">
            <v>3.5808000000000004E-7</v>
          </cell>
          <cell r="K263">
            <v>50.000000358080001</v>
          </cell>
          <cell r="L263">
            <v>114.93757763005962</v>
          </cell>
          <cell r="M263">
            <v>164.93757798813962</v>
          </cell>
          <cell r="N263">
            <v>1.0169940552836001E-5</v>
          </cell>
          <cell r="O263">
            <v>0.82</v>
          </cell>
          <cell r="P263">
            <v>6.1659329984345351E-8</v>
          </cell>
          <cell r="Q263">
            <v>4468275.2777551385</v>
          </cell>
          <cell r="R263">
            <v>39142091.433134831</v>
          </cell>
          <cell r="S263" t="str">
            <v>DUB</v>
          </cell>
          <cell r="T263" t="str">
            <v>COM</v>
          </cell>
          <cell r="U263" t="str">
            <v>Office</v>
          </cell>
          <cell r="V263" t="str">
            <v>Business Energy Rebates</v>
          </cell>
          <cell r="W263" t="str">
            <v>Business Energy Rebates</v>
          </cell>
          <cell r="X263" t="str">
            <v>100HP or below EPACT</v>
          </cell>
          <cell r="Y263"/>
          <cell r="Z263" t="str">
            <v>Open Drip-Proof (ODP) and Totally Enclosed Fan Cooled (TEFC) Motors</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row>
        <row r="264">
          <cell r="A264" t="str">
            <v>Open Drip-Proof (ODP) and Totally Enclosed Fan Cooled (TEFC) MotorsOther Commercial</v>
          </cell>
          <cell r="B264" t="str">
            <v>Open Drip-Proof (ODP) and Totally Enclosed Fan Cooled (TEFC) Motors</v>
          </cell>
          <cell r="C264" t="str">
            <v>COM-Motors</v>
          </cell>
          <cell r="D264" t="str">
            <v>Other Commercial</v>
          </cell>
          <cell r="E264">
            <v>15</v>
          </cell>
          <cell r="F264">
            <v>1.1190000000000001E-5</v>
          </cell>
          <cell r="G264">
            <v>1.2773984813021711E-6</v>
          </cell>
          <cell r="H264">
            <v>181.22093116541316</v>
          </cell>
          <cell r="I264">
            <v>0.27590631875940125</v>
          </cell>
          <cell r="J264">
            <v>3.5808000000000004E-7</v>
          </cell>
          <cell r="K264">
            <v>50.000000358079994</v>
          </cell>
          <cell r="L264">
            <v>131.22093116541316</v>
          </cell>
          <cell r="M264">
            <v>181.22093152349316</v>
          </cell>
          <cell r="N264">
            <v>1.0169942465490697E-5</v>
          </cell>
          <cell r="O264">
            <v>0.82</v>
          </cell>
          <cell r="P264">
            <v>5.6119027617740533E-8</v>
          </cell>
          <cell r="Q264">
            <v>4468275.2777551375</v>
          </cell>
          <cell r="R264">
            <v>39142054.018343866</v>
          </cell>
          <cell r="S264" t="str">
            <v>DUB</v>
          </cell>
          <cell r="T264" t="str">
            <v>COM</v>
          </cell>
          <cell r="U264" t="str">
            <v>Other Commercial</v>
          </cell>
          <cell r="V264" t="str">
            <v>Business Energy Rebates</v>
          </cell>
          <cell r="W264" t="str">
            <v>Business Energy Rebates</v>
          </cell>
          <cell r="X264" t="str">
            <v>100HP or below EPACT</v>
          </cell>
          <cell r="Y264"/>
          <cell r="Z264" t="str">
            <v>Open Drip-Proof (ODP) and Totally Enclosed Fan Cooled (TEFC) Motors</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row>
        <row r="265">
          <cell r="A265" t="str">
            <v>Open Drip-Proof (ODP) and Totally Enclosed Fan Cooled (TEFC) MotorsRetail</v>
          </cell>
          <cell r="B265" t="str">
            <v>Open Drip-Proof (ODP) and Totally Enclosed Fan Cooled (TEFC) Motors</v>
          </cell>
          <cell r="C265" t="str">
            <v>COM-Motors</v>
          </cell>
          <cell r="D265" t="str">
            <v>Retail</v>
          </cell>
          <cell r="E265">
            <v>15</v>
          </cell>
          <cell r="F265">
            <v>1.1190000000000001E-5</v>
          </cell>
          <cell r="G265">
            <v>1.277433581826932E-6</v>
          </cell>
          <cell r="H265">
            <v>164.93757763005962</v>
          </cell>
          <cell r="I265">
            <v>0.30314498805205914</v>
          </cell>
          <cell r="J265">
            <v>3.5808000000000004E-7</v>
          </cell>
          <cell r="K265">
            <v>50.000000358080001</v>
          </cell>
          <cell r="L265">
            <v>114.93757763005962</v>
          </cell>
          <cell r="M265">
            <v>164.93757798813962</v>
          </cell>
          <cell r="N265">
            <v>1.0169997447991485E-5</v>
          </cell>
          <cell r="O265">
            <v>0.82</v>
          </cell>
          <cell r="P265">
            <v>6.1659674933969027E-8</v>
          </cell>
          <cell r="Q265">
            <v>4468275.2777551385</v>
          </cell>
          <cell r="R265">
            <v>39140978.497349426</v>
          </cell>
          <cell r="S265" t="str">
            <v>DUB</v>
          </cell>
          <cell r="T265" t="str">
            <v>COM</v>
          </cell>
          <cell r="U265" t="str">
            <v>Retail</v>
          </cell>
          <cell r="V265" t="str">
            <v>Business Energy Rebates</v>
          </cell>
          <cell r="W265" t="str">
            <v>Business Energy Rebates</v>
          </cell>
          <cell r="X265" t="str">
            <v>100HP or below EPACT</v>
          </cell>
          <cell r="Y265"/>
          <cell r="Z265" t="str">
            <v>Open Drip-Proof (ODP) and Totally Enclosed Fan Cooled (TEFC) Motors</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row>
        <row r="266">
          <cell r="A266" t="str">
            <v>Open Drip-Proof (ODP) and Totally Enclosed Fan Cooled (TEFC) MotorsSchool</v>
          </cell>
          <cell r="B266" t="str">
            <v>Open Drip-Proof (ODP) and Totally Enclosed Fan Cooled (TEFC) Motors</v>
          </cell>
          <cell r="C266" t="str">
            <v>COM-Motors</v>
          </cell>
          <cell r="D266" t="str">
            <v>School</v>
          </cell>
          <cell r="E266">
            <v>15</v>
          </cell>
          <cell r="F266">
            <v>1.1190000000000001E-5</v>
          </cell>
          <cell r="G266">
            <v>1.2773972602739786E-6</v>
          </cell>
          <cell r="H266">
            <v>178.83457763005961</v>
          </cell>
          <cell r="I266">
            <v>0.27958798942915219</v>
          </cell>
          <cell r="J266">
            <v>3.5808000000000004E-7</v>
          </cell>
          <cell r="K266">
            <v>50.000000358080008</v>
          </cell>
          <cell r="L266">
            <v>128.83457763005961</v>
          </cell>
          <cell r="M266">
            <v>178.83457798813961</v>
          </cell>
          <cell r="N266">
            <v>1.0169940552836001E-5</v>
          </cell>
          <cell r="O266">
            <v>0.82</v>
          </cell>
          <cell r="P266">
            <v>5.6867864496766936E-8</v>
          </cell>
          <cell r="Q266">
            <v>4468275.2777551385</v>
          </cell>
          <cell r="R266">
            <v>39142091.433134839</v>
          </cell>
          <cell r="S266" t="str">
            <v>DUB</v>
          </cell>
          <cell r="T266" t="str">
            <v>COM</v>
          </cell>
          <cell r="U266" t="str">
            <v>School</v>
          </cell>
          <cell r="V266" t="str">
            <v>Business Energy Rebates</v>
          </cell>
          <cell r="W266" t="str">
            <v>Business Energy Rebates</v>
          </cell>
          <cell r="X266" t="str">
            <v>100HP or below EPACT</v>
          </cell>
          <cell r="Y266"/>
          <cell r="Z266" t="str">
            <v>Open Drip-Proof (ODP) and Totally Enclosed Fan Cooled (TEFC) Motors</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row>
        <row r="267">
          <cell r="A267" t="str">
            <v xml:space="preserve">Electronically Commutated (Brushless) DC Motors for Refrigeration ApplicationsIndustrial </v>
          </cell>
          <cell r="B267" t="str">
            <v>Electronically Commutated (Brushless) DC Motors for Refrigeration Applications</v>
          </cell>
          <cell r="C267" t="str">
            <v>IND</v>
          </cell>
          <cell r="D267" t="str">
            <v xml:space="preserve">Industrial </v>
          </cell>
          <cell r="E267">
            <v>15</v>
          </cell>
          <cell r="F267">
            <v>613.21199999999999</v>
          </cell>
          <cell r="G267">
            <v>70.00136986301402</v>
          </cell>
          <cell r="H267">
            <v>245</v>
          </cell>
          <cell r="I267">
            <v>0.24489795918367346</v>
          </cell>
          <cell r="J267">
            <v>19.622783999999999</v>
          </cell>
          <cell r="K267">
            <v>79.622783999999996</v>
          </cell>
          <cell r="L267">
            <v>185</v>
          </cell>
          <cell r="M267">
            <v>264.62278400000002</v>
          </cell>
          <cell r="N267">
            <v>557.3127422954127</v>
          </cell>
          <cell r="O267">
            <v>0.82</v>
          </cell>
          <cell r="P267">
            <v>2.0723321209396599</v>
          </cell>
          <cell r="Q267">
            <v>0.12984544333770376</v>
          </cell>
          <cell r="R267">
            <v>1.1374460836382796</v>
          </cell>
          <cell r="S267" t="str">
            <v>RET</v>
          </cell>
          <cell r="T267" t="str">
            <v>IND</v>
          </cell>
          <cell r="U267" t="str">
            <v xml:space="preserve">Industrial </v>
          </cell>
          <cell r="V267" t="str">
            <v>Business Energy Rebates</v>
          </cell>
          <cell r="W267" t="str">
            <v>Business Energy Rebates</v>
          </cell>
          <cell r="X267" t="str">
            <v>Single Phase Motor (Replace w/ ECM) - Freezer,Walkin/Merchandize</v>
          </cell>
          <cell r="Y267"/>
          <cell r="Z267" t="str">
            <v>Electronically Commutated (Brushless) DC Motors for Refrigeration Applications</v>
          </cell>
          <cell r="AA267">
            <v>1.6608730714975728</v>
          </cell>
          <cell r="AB267">
            <v>14.549248106318672</v>
          </cell>
          <cell r="AC267">
            <v>1.6608730714975728</v>
          </cell>
          <cell r="AD267">
            <v>14.549248106318672</v>
          </cell>
          <cell r="AE267">
            <v>13222.965891842949</v>
          </cell>
          <cell r="AF267">
            <v>6380.7175298944112</v>
          </cell>
          <cell r="AG267">
            <v>6842.2483619485374</v>
          </cell>
          <cell r="AH267">
            <v>2.072332120939659</v>
          </cell>
          <cell r="AI267">
            <v>2303.8458177990183</v>
          </cell>
          <cell r="AJ267">
            <v>5.7395185865673612</v>
          </cell>
          <cell r="AK267">
            <v>15749.209689297757</v>
          </cell>
          <cell r="AL267">
            <v>0.83959551956619793</v>
          </cell>
          <cell r="AM267">
            <v>1.5665263363711928</v>
          </cell>
          <cell r="AN267">
            <v>13.722770706611586</v>
          </cell>
          <cell r="AO267">
            <v>3.2273994078687656</v>
          </cell>
          <cell r="AP267">
            <v>28.272018812930256</v>
          </cell>
          <cell r="AQ267">
            <v>13180.694908214726</v>
          </cell>
          <cell r="AR267">
            <v>6018.2576423568344</v>
          </cell>
          <cell r="AS267">
            <v>7162.4372658578914</v>
          </cell>
          <cell r="AT267">
            <v>2.190118085913813</v>
          </cell>
          <cell r="AU267">
            <v>2172.9746905141901</v>
          </cell>
          <cell r="AV267">
            <v>6.065737887216617</v>
          </cell>
          <cell r="AW267">
            <v>15056.073914416971</v>
          </cell>
          <cell r="AX267">
            <v>0.87544036932453728</v>
          </cell>
          <cell r="AY267">
            <v>1.6765760830683063</v>
          </cell>
          <cell r="AZ267">
            <v>14.686806487678297</v>
          </cell>
          <cell r="BA267">
            <v>4.9039754909370714</v>
          </cell>
          <cell r="BB267">
            <v>42.958825300608552</v>
          </cell>
          <cell r="BC267">
            <v>14976.012362364905</v>
          </cell>
          <cell r="BD267">
            <v>6441.0451268197858</v>
          </cell>
          <cell r="BE267">
            <v>8534.9672355451185</v>
          </cell>
          <cell r="BF267">
            <v>2.3250904267083112</v>
          </cell>
          <cell r="BG267">
            <v>2325.6279263507959</v>
          </cell>
          <cell r="BH267">
            <v>6.4395564710405591</v>
          </cell>
          <cell r="BI267">
            <v>16266.811404377731</v>
          </cell>
          <cell r="BJ267">
            <v>0.92064830593256608</v>
          </cell>
        </row>
        <row r="268">
          <cell r="A268" t="str">
            <v>Electronically Commutated (Brushless) DC Motors for Refrigeration ApplicationsOther Commercial</v>
          </cell>
          <cell r="B268" t="str">
            <v>Electronically Commutated (Brushless) DC Motors for Refrigeration Applications</v>
          </cell>
          <cell r="C268" t="str">
            <v>COM-Refrigeration</v>
          </cell>
          <cell r="D268" t="str">
            <v>Other Commercial</v>
          </cell>
          <cell r="E268">
            <v>15</v>
          </cell>
          <cell r="F268">
            <v>613.21199999999999</v>
          </cell>
          <cell r="G268">
            <v>62.088091413394977</v>
          </cell>
          <cell r="H268">
            <v>245</v>
          </cell>
          <cell r="I268">
            <v>0.24489795918367346</v>
          </cell>
          <cell r="J268">
            <v>19.622783999999999</v>
          </cell>
          <cell r="K268">
            <v>79.622783999999996</v>
          </cell>
          <cell r="L268">
            <v>185</v>
          </cell>
          <cell r="M268">
            <v>264.62278400000002</v>
          </cell>
          <cell r="N268">
            <v>544.91714873784667</v>
          </cell>
          <cell r="O268">
            <v>0.82</v>
          </cell>
          <cell r="P268">
            <v>2.0262398916795568</v>
          </cell>
          <cell r="Q268">
            <v>0.12984544333770376</v>
          </cell>
          <cell r="R268">
            <v>1.2824163569444504</v>
          </cell>
          <cell r="S268" t="str">
            <v>RET</v>
          </cell>
          <cell r="T268" t="str">
            <v>COM</v>
          </cell>
          <cell r="U268" t="str">
            <v>Other Commercial</v>
          </cell>
          <cell r="V268" t="str">
            <v>Business Energy Rebates</v>
          </cell>
          <cell r="W268" t="str">
            <v>Business Energy Rebates</v>
          </cell>
          <cell r="X268" t="str">
            <v>Single Phase Motor (Replace w/ ECM) - Freezer,Walkin/Merchandize</v>
          </cell>
          <cell r="Y268"/>
          <cell r="Z268" t="str">
            <v>Electronically Commutated (Brushless) DC Motors for Refrigeration Applications</v>
          </cell>
          <cell r="AA268">
            <v>2.1292165964102345</v>
          </cell>
          <cell r="AB268">
            <v>21.029172226032177</v>
          </cell>
          <cell r="AC268">
            <v>2.1292165964102345</v>
          </cell>
          <cell r="AD268">
            <v>21.029172226032177</v>
          </cell>
          <cell r="AE268">
            <v>18687.104247350948</v>
          </cell>
          <cell r="AF268">
            <v>9222.5527313358471</v>
          </cell>
          <cell r="AG268">
            <v>9464.5515160151008</v>
          </cell>
          <cell r="AH268">
            <v>2.0262398916795568</v>
          </cell>
          <cell r="AI268">
            <v>3329.9295008708227</v>
          </cell>
          <cell r="AJ268">
            <v>5.6118618254422534</v>
          </cell>
          <cell r="AK268">
            <v>44149.376000567085</v>
          </cell>
          <cell r="AL268">
            <v>0.42326995170013088</v>
          </cell>
          <cell r="AM268">
            <v>2.1772877026494726</v>
          </cell>
          <cell r="AN268">
            <v>21.503945705585718</v>
          </cell>
          <cell r="AO268">
            <v>4.3065042990597071</v>
          </cell>
          <cell r="AP268">
            <v>42.533117931617895</v>
          </cell>
          <cell r="AQ268">
            <v>20169.324764745907</v>
          </cell>
          <cell r="AR268">
            <v>9430.7693650463261</v>
          </cell>
          <cell r="AS268">
            <v>10738.55539969958</v>
          </cell>
          <cell r="AT268">
            <v>2.1386722529235378</v>
          </cell>
          <cell r="AU268">
            <v>3405.1089800630348</v>
          </cell>
          <cell r="AV268">
            <v>5.923253817377832</v>
          </cell>
          <cell r="AW268">
            <v>47532.282802272486</v>
          </cell>
          <cell r="AX268">
            <v>0.42432897339787823</v>
          </cell>
          <cell r="AY268">
            <v>2.5626358883415112</v>
          </cell>
          <cell r="AZ268">
            <v>25.30983063883729</v>
          </cell>
          <cell r="BA268">
            <v>6.8691401874012179</v>
          </cell>
          <cell r="BB268">
            <v>67.842948570455178</v>
          </cell>
          <cell r="BC268">
            <v>25173.888511922949</v>
          </cell>
          <cell r="BD268">
            <v>11099.878073132268</v>
          </cell>
          <cell r="BE268">
            <v>14074.010438790681</v>
          </cell>
          <cell r="BF268">
            <v>2.2679427959535365</v>
          </cell>
          <cell r="BG268">
            <v>4007.7636342707642</v>
          </cell>
          <cell r="BH268">
            <v>6.281280736383418</v>
          </cell>
          <cell r="BI268">
            <v>58913.81633334147</v>
          </cell>
          <cell r="BJ268">
            <v>0.42730025109027153</v>
          </cell>
        </row>
        <row r="269">
          <cell r="A269" t="str">
            <v>Electronically Commutated (Brushless) DC Motors for Refrigeration ApplicationsRetail</v>
          </cell>
          <cell r="B269" t="str">
            <v>Electronically Commutated (Brushless) DC Motors for Refrigeration Applications</v>
          </cell>
          <cell r="C269" t="str">
            <v>COM-Refrigeration</v>
          </cell>
          <cell r="D269" t="str">
            <v>Retail</v>
          </cell>
          <cell r="E269">
            <v>15</v>
          </cell>
          <cell r="F269">
            <v>613.21199999999999</v>
          </cell>
          <cell r="G269">
            <v>62.129419287849473</v>
          </cell>
          <cell r="H269">
            <v>245</v>
          </cell>
          <cell r="I269">
            <v>0.24489795918367346</v>
          </cell>
          <cell r="J269">
            <v>19.622783999999999</v>
          </cell>
          <cell r="K269">
            <v>79.622783999999996</v>
          </cell>
          <cell r="L269">
            <v>185</v>
          </cell>
          <cell r="M269">
            <v>264.62278400000002</v>
          </cell>
          <cell r="N269">
            <v>544.98188594349381</v>
          </cell>
          <cell r="O269">
            <v>0.82</v>
          </cell>
          <cell r="P269">
            <v>2.0264806128770121</v>
          </cell>
          <cell r="Q269">
            <v>0.12984544333770376</v>
          </cell>
          <cell r="R269">
            <v>1.2815633062833354</v>
          </cell>
          <cell r="S269" t="str">
            <v>RET</v>
          </cell>
          <cell r="T269" t="str">
            <v>COM</v>
          </cell>
          <cell r="U269" t="str">
            <v>Retail</v>
          </cell>
          <cell r="V269" t="str">
            <v>Business Energy Rebates</v>
          </cell>
          <cell r="W269" t="str">
            <v>Business Energy Rebates</v>
          </cell>
          <cell r="X269" t="str">
            <v>Single Phase Motor (Replace w/ ECM) - Freezer,Walkin/Merchandize</v>
          </cell>
          <cell r="Y269"/>
          <cell r="Z269" t="str">
            <v>Electronically Commutated (Brushless) DC Motors for Refrigeration Applications</v>
          </cell>
          <cell r="AA269">
            <v>3.0483879140935617</v>
          </cell>
          <cell r="AB269">
            <v>30.087325312289181</v>
          </cell>
          <cell r="AC269">
            <v>3.0483879140935617</v>
          </cell>
          <cell r="AD269">
            <v>30.087325312289181</v>
          </cell>
          <cell r="AE269">
            <v>26739.606028073122</v>
          </cell>
          <cell r="AF269">
            <v>13195.095900824175</v>
          </cell>
          <cell r="AG269">
            <v>13544.510127248946</v>
          </cell>
          <cell r="AH269">
            <v>2.0264806128770121</v>
          </cell>
          <cell r="AI269">
            <v>4764.2708463657382</v>
          </cell>
          <cell r="AJ269">
            <v>5.6125285254238895</v>
          </cell>
          <cell r="AK269">
            <v>63166.37781963079</v>
          </cell>
          <cell r="AL269">
            <v>0.42332023698473037</v>
          </cell>
          <cell r="AM269">
            <v>3.1172110575557448</v>
          </cell>
          <cell r="AN269">
            <v>30.766603791510146</v>
          </cell>
          <cell r="AO269">
            <v>6.1655989716493069</v>
          </cell>
          <cell r="AP269">
            <v>60.853929103799331</v>
          </cell>
          <cell r="AQ269">
            <v>28860.730527425898</v>
          </cell>
          <cell r="AR269">
            <v>13493.000237073888</v>
          </cell>
          <cell r="AS269">
            <v>15367.73029035201</v>
          </cell>
          <cell r="AT269">
            <v>2.1389409338426484</v>
          </cell>
          <cell r="AU269">
            <v>4871.8333040294056</v>
          </cell>
          <cell r="AV269">
            <v>5.9239979544365173</v>
          </cell>
          <cell r="AW269">
            <v>68006.445528908895</v>
          </cell>
          <cell r="AX269">
            <v>0.42438228175235942</v>
          </cell>
          <cell r="AY269">
            <v>3.6689119760822919</v>
          </cell>
          <cell r="AZ269">
            <v>36.211844186951339</v>
          </cell>
          <cell r="BA269">
            <v>9.834510947731598</v>
          </cell>
          <cell r="BB269">
            <v>97.06577329075067</v>
          </cell>
          <cell r="BC269">
            <v>36022.085890143142</v>
          </cell>
          <cell r="BD269">
            <v>15881.064595574408</v>
          </cell>
          <cell r="BE269">
            <v>20141.021294568734</v>
          </cell>
          <cell r="BF269">
            <v>2.2682412550718705</v>
          </cell>
          <cell r="BG269">
            <v>5734.0767835738388</v>
          </cell>
          <cell r="BH269">
            <v>6.2821073469636906</v>
          </cell>
          <cell r="BI269">
            <v>84290.486489783783</v>
          </cell>
          <cell r="BJ269">
            <v>0.42735648339755528</v>
          </cell>
        </row>
        <row r="270">
          <cell r="A270" t="str">
            <v>Electronically Commutated (Brushless) DC Motors for Refrigeration ApplicationsSchool</v>
          </cell>
          <cell r="B270" t="str">
            <v>Electronically Commutated (Brushless) DC Motors for Refrigeration Applications</v>
          </cell>
          <cell r="C270" t="str">
            <v>COM-Refrigeration</v>
          </cell>
          <cell r="D270" t="str">
            <v>School</v>
          </cell>
          <cell r="E270">
            <v>15</v>
          </cell>
          <cell r="F270">
            <v>613.21199999999999</v>
          </cell>
          <cell r="G270">
            <v>61.995691792668261</v>
          </cell>
          <cell r="H270">
            <v>245</v>
          </cell>
          <cell r="I270">
            <v>0.24489795918367346</v>
          </cell>
          <cell r="J270">
            <v>19.622783999999999</v>
          </cell>
          <cell r="K270">
            <v>79.622783999999996</v>
          </cell>
          <cell r="L270">
            <v>185</v>
          </cell>
          <cell r="M270">
            <v>264.62278400000002</v>
          </cell>
          <cell r="N270">
            <v>544.77241123736644</v>
          </cell>
          <cell r="O270">
            <v>0.82</v>
          </cell>
          <cell r="P270">
            <v>2.0257016944545763</v>
          </cell>
          <cell r="Q270">
            <v>0.12984544333770376</v>
          </cell>
          <cell r="R270">
            <v>1.2843276959676793</v>
          </cell>
          <cell r="S270" t="str">
            <v>RET</v>
          </cell>
          <cell r="T270" t="str">
            <v>COM</v>
          </cell>
          <cell r="U270" t="str">
            <v>School</v>
          </cell>
          <cell r="V270" t="str">
            <v>Business Energy Rebates</v>
          </cell>
          <cell r="W270" t="str">
            <v>Business Energy Rebates</v>
          </cell>
          <cell r="X270" t="str">
            <v>Single Phase Motor (Replace w/ ECM) - Freezer,Walkin/Merchandize</v>
          </cell>
          <cell r="Y270"/>
          <cell r="Z270" t="str">
            <v>Electronically Commutated (Brushless) DC Motors for Refrigeration Applications</v>
          </cell>
          <cell r="AA270">
            <v>3.0318859477516407</v>
          </cell>
          <cell r="AB270">
            <v>29.989000719765347</v>
          </cell>
          <cell r="AC270">
            <v>3.0318859477516407</v>
          </cell>
          <cell r="AD270">
            <v>29.989000719765347</v>
          </cell>
          <cell r="AE270">
            <v>26641.977379284304</v>
          </cell>
          <cell r="AF270">
            <v>13151.974672390104</v>
          </cell>
          <cell r="AG270">
            <v>13490.0027068942</v>
          </cell>
          <cell r="AH270">
            <v>2.0257016944545763</v>
          </cell>
          <cell r="AI270">
            <v>4748.7013337959143</v>
          </cell>
          <cell r="AJ270">
            <v>5.6103712376427382</v>
          </cell>
          <cell r="AK270">
            <v>62959.951748324784</v>
          </cell>
          <cell r="AL270">
            <v>0.42315752537077167</v>
          </cell>
          <cell r="AM270">
            <v>3.1003365280004251</v>
          </cell>
          <cell r="AN270">
            <v>30.666059334675129</v>
          </cell>
          <cell r="AO270">
            <v>6.1322224757520658</v>
          </cell>
          <cell r="AP270">
            <v>60.655060054440476</v>
          </cell>
          <cell r="AQ270">
            <v>28754.722075373233</v>
          </cell>
          <cell r="AR270">
            <v>13448.905465057298</v>
          </cell>
          <cell r="AS270">
            <v>15305.816610315935</v>
          </cell>
          <cell r="AT270">
            <v>2.1380715441924423</v>
          </cell>
          <cell r="AU270">
            <v>4855.9122801600261</v>
          </cell>
          <cell r="AV270">
            <v>5.9215900980867024</v>
          </cell>
          <cell r="AW270">
            <v>67784.202242866682</v>
          </cell>
          <cell r="AX270">
            <v>0.42420978817965299</v>
          </cell>
          <cell r="AY270">
            <v>3.6490509007706926</v>
          </cell>
          <cell r="AZ270">
            <v>36.093504826863246</v>
          </cell>
          <cell r="BA270">
            <v>9.7812733765227584</v>
          </cell>
          <cell r="BB270">
            <v>96.748564881303722</v>
          </cell>
          <cell r="BC270">
            <v>35889.079716746885</v>
          </cell>
          <cell r="BD270">
            <v>15829.165691667293</v>
          </cell>
          <cell r="BE270">
            <v>20059.91402507959</v>
          </cell>
          <cell r="BF270">
            <v>2.2672755100187896</v>
          </cell>
          <cell r="BG270">
            <v>5715.3379705556217</v>
          </cell>
          <cell r="BH270">
            <v>6.2794326252692096</v>
          </cell>
          <cell r="BI270">
            <v>84015.027383607958</v>
          </cell>
          <cell r="BJ270">
            <v>0.42717452858616989</v>
          </cell>
        </row>
        <row r="271">
          <cell r="A271" t="str">
            <v>00</v>
          </cell>
          <cell r="B271">
            <v>0</v>
          </cell>
          <cell r="C271">
            <v>0</v>
          </cell>
          <cell r="D271">
            <v>0</v>
          </cell>
          <cell r="E271">
            <v>0</v>
          </cell>
          <cell r="F271" t="e">
            <v>#VALUE!</v>
          </cell>
          <cell r="G271" t="e">
            <v>#VALUE!</v>
          </cell>
          <cell r="H271" t="str">
            <v/>
          </cell>
          <cell r="I271" t="e">
            <v>#VALUE!</v>
          </cell>
          <cell r="J271" t="e">
            <v>#VALUE!</v>
          </cell>
          <cell r="K271" t="e">
            <v>#VALUE!</v>
          </cell>
          <cell r="L271" t="e">
            <v>#VALUE!</v>
          </cell>
          <cell r="M271" t="e">
            <v>#VALUE!</v>
          </cell>
          <cell r="N271" t="e">
            <v>#N/A</v>
          </cell>
          <cell r="O271" t="str">
            <v/>
          </cell>
          <cell r="P271" t="e">
            <v>#N/A</v>
          </cell>
          <cell r="Q271" t="e">
            <v>#VALUE!</v>
          </cell>
          <cell r="R271" t="e">
            <v>#VALUE!</v>
          </cell>
          <cell r="S271" t="str">
            <v>.</v>
          </cell>
          <cell r="T271">
            <v>0</v>
          </cell>
          <cell r="U271">
            <v>0</v>
          </cell>
          <cell r="V271">
            <v>0</v>
          </cell>
          <cell r="W271">
            <v>0</v>
          </cell>
          <cell r="X271">
            <v>0</v>
          </cell>
          <cell r="Y271"/>
          <cell r="Z271">
            <v>0</v>
          </cell>
          <cell r="AA271">
            <v>0</v>
          </cell>
          <cell r="AB271">
            <v>0</v>
          </cell>
          <cell r="AC271" t="e">
            <v>#VALUE!</v>
          </cell>
          <cell r="AD271">
            <v>0</v>
          </cell>
          <cell r="AE271">
            <v>0</v>
          </cell>
          <cell r="AF271">
            <v>0</v>
          </cell>
          <cell r="AG271">
            <v>0</v>
          </cell>
          <cell r="AH271">
            <v>0</v>
          </cell>
          <cell r="AI271">
            <v>0</v>
          </cell>
          <cell r="AJ271">
            <v>0</v>
          </cell>
          <cell r="AK271">
            <v>0</v>
          </cell>
          <cell r="AL271">
            <v>0</v>
          </cell>
          <cell r="AM271">
            <v>0</v>
          </cell>
          <cell r="AN271">
            <v>0</v>
          </cell>
          <cell r="AO271" t="e">
            <v>#VALUE!</v>
          </cell>
          <cell r="AP271">
            <v>0</v>
          </cell>
          <cell r="AQ271">
            <v>0</v>
          </cell>
          <cell r="AR271">
            <v>0</v>
          </cell>
          <cell r="AS271">
            <v>0</v>
          </cell>
          <cell r="AT271">
            <v>0</v>
          </cell>
          <cell r="AU271">
            <v>0</v>
          </cell>
          <cell r="AV271">
            <v>0</v>
          </cell>
          <cell r="AW271">
            <v>0</v>
          </cell>
          <cell r="AX271">
            <v>0</v>
          </cell>
          <cell r="AY271">
            <v>0</v>
          </cell>
          <cell r="AZ271">
            <v>0</v>
          </cell>
          <cell r="BA271" t="e">
            <v>#VALUE!</v>
          </cell>
          <cell r="BB271">
            <v>0</v>
          </cell>
          <cell r="BC271">
            <v>0</v>
          </cell>
          <cell r="BD271">
            <v>0</v>
          </cell>
          <cell r="BE271">
            <v>0</v>
          </cell>
          <cell r="BF271">
            <v>0</v>
          </cell>
          <cell r="BG271">
            <v>0</v>
          </cell>
          <cell r="BH271">
            <v>0</v>
          </cell>
          <cell r="BI271">
            <v>0</v>
          </cell>
          <cell r="BJ271">
            <v>0</v>
          </cell>
        </row>
        <row r="272">
          <cell r="A272" t="str">
            <v>Electronically Commutated (Brushless) DC Motors for Refrigeration Applications-BESOther Commercial</v>
          </cell>
          <cell r="B272" t="str">
            <v>Electronically Commutated (Brushless) DC Motors for Refrigeration Applications-BES</v>
          </cell>
          <cell r="C272" t="str">
            <v>COM-Refrigeration</v>
          </cell>
          <cell r="D272" t="str">
            <v>Other Commercial</v>
          </cell>
          <cell r="E272">
            <v>15</v>
          </cell>
          <cell r="F272">
            <v>613.21199999999999</v>
          </cell>
          <cell r="G272">
            <v>62.088091413394977</v>
          </cell>
          <cell r="H272">
            <v>245</v>
          </cell>
          <cell r="I272">
            <v>0.75</v>
          </cell>
          <cell r="J272">
            <v>76.651499999999999</v>
          </cell>
          <cell r="K272">
            <v>260.4015</v>
          </cell>
          <cell r="L272">
            <v>61.25</v>
          </cell>
          <cell r="M272">
            <v>321.6515</v>
          </cell>
          <cell r="N272">
            <v>544.91714873784667</v>
          </cell>
          <cell r="O272">
            <v>0.82</v>
          </cell>
          <cell r="P272">
            <v>1.6099068531967375</v>
          </cell>
          <cell r="Q272">
            <v>0.42465167022171779</v>
          </cell>
          <cell r="R272">
            <v>4.1940651431237361</v>
          </cell>
          <cell r="S272" t="str">
            <v>RET</v>
          </cell>
          <cell r="T272" t="str">
            <v>COM</v>
          </cell>
          <cell r="U272" t="str">
            <v>Other Commercial</v>
          </cell>
          <cell r="V272" t="str">
            <v>Business Energy Solutions</v>
          </cell>
          <cell r="W272" t="str">
            <v>Business Energy Solutions</v>
          </cell>
          <cell r="X272" t="str">
            <v>Single Phase Motor (Replace w/ ECM) - Freezer,Walkin/Merchandize</v>
          </cell>
          <cell r="Y272"/>
          <cell r="Z272" t="str">
            <v>Electronically Commutated (Brushless) DC Motors for Refrigeration Applications-BES</v>
          </cell>
          <cell r="AA272">
            <v>1.6667454395832657</v>
          </cell>
          <cell r="AB272">
            <v>16.461583553802573</v>
          </cell>
          <cell r="AC272">
            <v>1.6667454395832657</v>
          </cell>
          <cell r="AD272">
            <v>16.461583553802573</v>
          </cell>
          <cell r="AE272">
            <v>14628.218583210906</v>
          </cell>
          <cell r="AF272">
            <v>9086.3757453818835</v>
          </cell>
          <cell r="AG272">
            <v>5541.8428378290228</v>
          </cell>
          <cell r="AH272">
            <v>1.6099068531967373</v>
          </cell>
          <cell r="AI272">
            <v>8524.9255495324669</v>
          </cell>
          <cell r="AJ272">
            <v>1.7159350540032767</v>
          </cell>
          <cell r="AK272">
            <v>40478.286430894623</v>
          </cell>
          <cell r="AL272">
            <v>0.36138433399804382</v>
          </cell>
          <cell r="AM272">
            <v>1.7566987491657782</v>
          </cell>
          <cell r="AN272">
            <v>17.350005916610318</v>
          </cell>
          <cell r="AO272">
            <v>3.4234441887490439</v>
          </cell>
          <cell r="AP272">
            <v>33.811589470412891</v>
          </cell>
          <cell r="AQ272">
            <v>16273.195105374502</v>
          </cell>
          <cell r="AR272">
            <v>9576.7623101183253</v>
          </cell>
          <cell r="AS272">
            <v>6696.4327952561762</v>
          </cell>
          <cell r="AT272">
            <v>1.6992376523933419</v>
          </cell>
          <cell r="AU272">
            <v>8985.0109644454351</v>
          </cell>
          <cell r="AV272">
            <v>1.8111491649558495</v>
          </cell>
          <cell r="AW272">
            <v>44588.092249186462</v>
          </cell>
          <cell r="AX272">
            <v>0.36496728800213279</v>
          </cell>
          <cell r="AY272">
            <v>1.871434160714595</v>
          </cell>
          <cell r="AZ272">
            <v>18.483188296436122</v>
          </cell>
          <cell r="BA272">
            <v>5.2948783494636382</v>
          </cell>
          <cell r="BB272">
            <v>52.294777766849009</v>
          </cell>
          <cell r="BC272">
            <v>18383.912881873675</v>
          </cell>
          <cell r="BD272">
            <v>10202.250183596017</v>
          </cell>
          <cell r="BE272">
            <v>8181.6626982776579</v>
          </cell>
          <cell r="BF272">
            <v>1.8019468794671181</v>
          </cell>
          <cell r="BG272">
            <v>9571.8497330537884</v>
          </cell>
          <cell r="BH272">
            <v>1.9206228048471985</v>
          </cell>
          <cell r="BI272">
            <v>49668.479581446532</v>
          </cell>
          <cell r="BJ272">
            <v>0.37013238651140257</v>
          </cell>
        </row>
        <row r="273">
          <cell r="A273" t="str">
            <v>Electronically Commutated (Brushless) DC Motors for Refrigeration Applications-BESRetail</v>
          </cell>
          <cell r="B273" t="str">
            <v>Electronically Commutated (Brushless) DC Motors for Refrigeration Applications-BES</v>
          </cell>
          <cell r="C273" t="str">
            <v>COM-Refrigeration</v>
          </cell>
          <cell r="D273" t="str">
            <v>Retail</v>
          </cell>
          <cell r="E273">
            <v>15</v>
          </cell>
          <cell r="F273">
            <v>613.21199999999999</v>
          </cell>
          <cell r="G273">
            <v>62.129419287849473</v>
          </cell>
          <cell r="H273">
            <v>245</v>
          </cell>
          <cell r="I273">
            <v>0.75</v>
          </cell>
          <cell r="J273">
            <v>76.651499999999999</v>
          </cell>
          <cell r="K273">
            <v>260.4015</v>
          </cell>
          <cell r="L273">
            <v>61.25</v>
          </cell>
          <cell r="M273">
            <v>321.6515</v>
          </cell>
          <cell r="N273">
            <v>544.98188594349381</v>
          </cell>
          <cell r="O273">
            <v>0.82</v>
          </cell>
          <cell r="P273">
            <v>1.6100981132282295</v>
          </cell>
          <cell r="Q273">
            <v>0.42465167022171779</v>
          </cell>
          <cell r="R273">
            <v>4.1912752925235566</v>
          </cell>
          <cell r="S273" t="str">
            <v>RET</v>
          </cell>
          <cell r="T273" t="str">
            <v>COM</v>
          </cell>
          <cell r="U273" t="str">
            <v>Retail</v>
          </cell>
          <cell r="V273" t="str">
            <v>Business Energy Solutions</v>
          </cell>
          <cell r="W273" t="str">
            <v>Business Energy Solutions</v>
          </cell>
          <cell r="X273" t="str">
            <v>Single Phase Motor (Replace w/ ECM) - Freezer,Walkin/Merchandize</v>
          </cell>
          <cell r="Y273"/>
          <cell r="Z273" t="str">
            <v>Electronically Commutated (Brushless) DC Motors for Refrigeration Applications-BES</v>
          </cell>
          <cell r="AA273">
            <v>2.3862704538666186</v>
          </cell>
          <cell r="AB273">
            <v>23.552283190946056</v>
          </cell>
          <cell r="AC273">
            <v>2.3862704538666186</v>
          </cell>
          <cell r="AD273">
            <v>23.552283190946056</v>
          </cell>
          <cell r="AE273">
            <v>20931.696887335911</v>
          </cell>
          <cell r="AF273">
            <v>13000.261732726389</v>
          </cell>
          <cell r="AG273">
            <v>7931.4351546095222</v>
          </cell>
          <cell r="AH273">
            <v>1.6100981132282295</v>
          </cell>
          <cell r="AI273">
            <v>12196.971212890403</v>
          </cell>
          <cell r="AJ273">
            <v>1.7161389103890143</v>
          </cell>
          <cell r="AK273">
            <v>57913.994846773843</v>
          </cell>
          <cell r="AL273">
            <v>0.36142726715219736</v>
          </cell>
          <cell r="AM273">
            <v>2.5150561219035663</v>
          </cell>
          <cell r="AN273">
            <v>24.823386606582154</v>
          </cell>
          <cell r="AO273">
            <v>4.9013265757701845</v>
          </cell>
          <cell r="AP273">
            <v>48.375669797528211</v>
          </cell>
          <cell r="AQ273">
            <v>23285.672883673065</v>
          </cell>
          <cell r="AR273">
            <v>13701.878512664913</v>
          </cell>
          <cell r="AS273">
            <v>9583.7943710081527</v>
          </cell>
          <cell r="AT273">
            <v>1.6994511272413972</v>
          </cell>
          <cell r="AU273">
            <v>12855.234857371379</v>
          </cell>
          <cell r="AV273">
            <v>1.8113766992223188</v>
          </cell>
          <cell r="AW273">
            <v>63794.067694920217</v>
          </cell>
          <cell r="AX273">
            <v>0.36501313876129038</v>
          </cell>
          <cell r="AY273">
            <v>2.6793221916278211</v>
          </cell>
          <cell r="AZ273">
            <v>26.444678521142979</v>
          </cell>
          <cell r="BA273">
            <v>7.5806487673980056</v>
          </cell>
          <cell r="BB273">
            <v>74.820348318671194</v>
          </cell>
          <cell r="BC273">
            <v>26306.102393125158</v>
          </cell>
          <cell r="BD273">
            <v>14596.790443859178</v>
          </cell>
          <cell r="BE273">
            <v>11709.311949265981</v>
          </cell>
          <cell r="BF273">
            <v>1.8021840139653476</v>
          </cell>
          <cell r="BG273">
            <v>13694.849881072869</v>
          </cell>
          <cell r="BH273">
            <v>1.9208755569845144</v>
          </cell>
          <cell r="BI273">
            <v>71062.792527984304</v>
          </cell>
          <cell r="BJ273">
            <v>0.37018109558199386</v>
          </cell>
        </row>
        <row r="274">
          <cell r="A274" t="str">
            <v>00</v>
          </cell>
          <cell r="B274">
            <v>0</v>
          </cell>
          <cell r="C274">
            <v>0</v>
          </cell>
          <cell r="D274">
            <v>0</v>
          </cell>
          <cell r="E274">
            <v>0</v>
          </cell>
          <cell r="F274" t="e">
            <v>#VALUE!</v>
          </cell>
          <cell r="G274" t="e">
            <v>#VALUE!</v>
          </cell>
          <cell r="H274" t="str">
            <v/>
          </cell>
          <cell r="I274" t="e">
            <v>#VALUE!</v>
          </cell>
          <cell r="J274" t="e">
            <v>#VALUE!</v>
          </cell>
          <cell r="K274" t="e">
            <v>#VALUE!</v>
          </cell>
          <cell r="L274" t="e">
            <v>#VALUE!</v>
          </cell>
          <cell r="M274" t="e">
            <v>#VALUE!</v>
          </cell>
          <cell r="N274" t="e">
            <v>#N/A</v>
          </cell>
          <cell r="O274" t="str">
            <v/>
          </cell>
          <cell r="P274" t="e">
            <v>#N/A</v>
          </cell>
          <cell r="Q274" t="e">
            <v>#VALUE!</v>
          </cell>
          <cell r="R274" t="e">
            <v>#VALUE!</v>
          </cell>
          <cell r="S274" t="str">
            <v>.</v>
          </cell>
          <cell r="T274">
            <v>0</v>
          </cell>
          <cell r="U274">
            <v>0</v>
          </cell>
          <cell r="V274">
            <v>0</v>
          </cell>
          <cell r="W274">
            <v>0</v>
          </cell>
          <cell r="X274">
            <v>0</v>
          </cell>
          <cell r="Y274"/>
          <cell r="Z274">
            <v>0</v>
          </cell>
          <cell r="AA274">
            <v>0</v>
          </cell>
          <cell r="AB274">
            <v>0</v>
          </cell>
          <cell r="AC274" t="e">
            <v>#VALUE!</v>
          </cell>
          <cell r="AD274">
            <v>0</v>
          </cell>
          <cell r="AE274">
            <v>0</v>
          </cell>
          <cell r="AF274">
            <v>0</v>
          </cell>
          <cell r="AG274">
            <v>0</v>
          </cell>
          <cell r="AH274">
            <v>0</v>
          </cell>
          <cell r="AI274">
            <v>0</v>
          </cell>
          <cell r="AJ274">
            <v>0</v>
          </cell>
          <cell r="AK274">
            <v>0</v>
          </cell>
          <cell r="AL274">
            <v>0</v>
          </cell>
          <cell r="AM274">
            <v>0</v>
          </cell>
          <cell r="AN274">
            <v>0</v>
          </cell>
          <cell r="AO274" t="e">
            <v>#VALUE!</v>
          </cell>
          <cell r="AP274">
            <v>0</v>
          </cell>
          <cell r="AQ274">
            <v>0</v>
          </cell>
          <cell r="AR274">
            <v>0</v>
          </cell>
          <cell r="AS274">
            <v>0</v>
          </cell>
          <cell r="AT274">
            <v>0</v>
          </cell>
          <cell r="AU274">
            <v>0</v>
          </cell>
          <cell r="AV274">
            <v>0</v>
          </cell>
          <cell r="AW274">
            <v>0</v>
          </cell>
          <cell r="AX274">
            <v>0</v>
          </cell>
          <cell r="AY274">
            <v>0</v>
          </cell>
          <cell r="AZ274">
            <v>0</v>
          </cell>
          <cell r="BA274" t="e">
            <v>#VALUE!</v>
          </cell>
          <cell r="BB274">
            <v>0</v>
          </cell>
          <cell r="BC274">
            <v>0</v>
          </cell>
          <cell r="BD274">
            <v>0</v>
          </cell>
          <cell r="BE274">
            <v>0</v>
          </cell>
          <cell r="BF274">
            <v>0</v>
          </cell>
          <cell r="BG274">
            <v>0</v>
          </cell>
          <cell r="BH274">
            <v>0</v>
          </cell>
          <cell r="BI274">
            <v>0</v>
          </cell>
          <cell r="BJ274">
            <v>0</v>
          </cell>
        </row>
        <row r="275">
          <cell r="A275" t="str">
            <v>Variable Frequency DrivesOffice</v>
          </cell>
          <cell r="B275" t="str">
            <v>Variable Frequency Drives</v>
          </cell>
          <cell r="C275" t="str">
            <v>COM-Motors</v>
          </cell>
          <cell r="D275" t="str">
            <v>Office</v>
          </cell>
          <cell r="E275">
            <v>15</v>
          </cell>
          <cell r="F275">
            <v>7906.8861712500002</v>
          </cell>
          <cell r="G275">
            <v>902.61257662671642</v>
          </cell>
          <cell r="H275">
            <v>1415.26801967748</v>
          </cell>
          <cell r="I275">
            <v>0.42394796721028977</v>
          </cell>
          <cell r="J275">
            <v>253.02035748</v>
          </cell>
          <cell r="K275">
            <v>853.02035748000003</v>
          </cell>
          <cell r="L275">
            <v>815.26801967747997</v>
          </cell>
          <cell r="M275">
            <v>1668.28837715748</v>
          </cell>
          <cell r="N275">
            <v>7186.1092332130065</v>
          </cell>
          <cell r="O275">
            <v>0.82</v>
          </cell>
          <cell r="P275">
            <v>4.1686892583393647</v>
          </cell>
          <cell r="Q275">
            <v>0.10788322216925832</v>
          </cell>
          <cell r="R275">
            <v>0.9450570262026986</v>
          </cell>
          <cell r="S275" t="str">
            <v>RET</v>
          </cell>
          <cell r="T275" t="str">
            <v>COM</v>
          </cell>
          <cell r="U275" t="str">
            <v>Office</v>
          </cell>
          <cell r="V275" t="str">
            <v>Business Energy Rebates</v>
          </cell>
          <cell r="W275" t="str">
            <v>Business Energy Rebates</v>
          </cell>
          <cell r="X275" t="str">
            <v>no control method</v>
          </cell>
          <cell r="Y275"/>
          <cell r="Z275" t="str">
            <v>Variable Frequency Drives</v>
          </cell>
          <cell r="AA275">
            <v>16.439457080486346</v>
          </cell>
          <cell r="AB275">
            <v>144.00964402505974</v>
          </cell>
          <cell r="AC275">
            <v>16.439457080486346</v>
          </cell>
          <cell r="AD275">
            <v>144.00964402505974</v>
          </cell>
          <cell r="AE275">
            <v>130881.99452814399</v>
          </cell>
          <cell r="AF275">
            <v>31396.438164902229</v>
          </cell>
          <cell r="AG275">
            <v>99485.556363241762</v>
          </cell>
          <cell r="AH275">
            <v>4.1686892583393647</v>
          </cell>
          <cell r="AI275">
            <v>18946.615147404053</v>
          </cell>
          <cell r="AJ275">
            <v>6.907935454955215</v>
          </cell>
          <cell r="AK275">
            <v>298481.81969741103</v>
          </cell>
          <cell r="AL275">
            <v>0.43849234992210556</v>
          </cell>
          <cell r="AM275">
            <v>15.957030349978888</v>
          </cell>
          <cell r="AN275">
            <v>139.78358586581442</v>
          </cell>
          <cell r="AO275">
            <v>32.396487430465235</v>
          </cell>
          <cell r="AP275">
            <v>283.79322989087416</v>
          </cell>
          <cell r="AQ275">
            <v>134261.86576052403</v>
          </cell>
          <cell r="AR275">
            <v>30475.088941547874</v>
          </cell>
          <cell r="AS275">
            <v>103786.77681897616</v>
          </cell>
          <cell r="AT275">
            <v>4.4056267077035374</v>
          </cell>
          <cell r="AU275">
            <v>18390.614206801529</v>
          </cell>
          <cell r="AV275">
            <v>7.3005645298605106</v>
          </cell>
          <cell r="AW275">
            <v>305233.53482440289</v>
          </cell>
          <cell r="AX275">
            <v>0.43986603843435235</v>
          </cell>
          <cell r="AY275">
            <v>17.718314914583615</v>
          </cell>
          <cell r="AZ275">
            <v>155.21243865175177</v>
          </cell>
          <cell r="BA275">
            <v>50.114802345048851</v>
          </cell>
          <cell r="BB275">
            <v>439.00566854262593</v>
          </cell>
          <cell r="BC275">
            <v>158268.81098975328</v>
          </cell>
          <cell r="BD275">
            <v>33838.829097483314</v>
          </cell>
          <cell r="BE275">
            <v>124429.98189226998</v>
          </cell>
          <cell r="BF275">
            <v>4.677136154262624</v>
          </cell>
          <cell r="BG275">
            <v>20420.509759145505</v>
          </cell>
          <cell r="BH275">
            <v>7.7504828653394027</v>
          </cell>
          <cell r="BI275">
            <v>357131.66590127361</v>
          </cell>
          <cell r="BJ275">
            <v>0.4431665576065314</v>
          </cell>
        </row>
        <row r="276">
          <cell r="A276" t="str">
            <v>Variable Frequency DrivesOther Commercial</v>
          </cell>
          <cell r="B276" t="str">
            <v>Variable Frequency Drives</v>
          </cell>
          <cell r="C276" t="str">
            <v>COM-Motors</v>
          </cell>
          <cell r="D276" t="str">
            <v>Other Commercial</v>
          </cell>
          <cell r="E276">
            <v>15</v>
          </cell>
          <cell r="F276">
            <v>8159.9645964374986</v>
          </cell>
          <cell r="G276">
            <v>931.50369820989658</v>
          </cell>
          <cell r="H276">
            <v>1415.26801967748</v>
          </cell>
          <cell r="I276">
            <v>0.42394796721028977</v>
          </cell>
          <cell r="J276">
            <v>261.11886708599997</v>
          </cell>
          <cell r="K276">
            <v>861.11886708599991</v>
          </cell>
          <cell r="L276">
            <v>815.26801967747997</v>
          </cell>
          <cell r="M276">
            <v>1676.3868867634799</v>
          </cell>
          <cell r="N276">
            <v>7416.1188977846623</v>
          </cell>
          <cell r="O276">
            <v>0.82</v>
          </cell>
          <cell r="P276">
            <v>4.2776112798980721</v>
          </cell>
          <cell r="Q276">
            <v>0.10552973078608083</v>
          </cell>
          <cell r="R276">
            <v>0.92443955804023359</v>
          </cell>
          <cell r="S276" t="str">
            <v>RET</v>
          </cell>
          <cell r="T276" t="str">
            <v>COM</v>
          </cell>
          <cell r="U276" t="str">
            <v>Other Commercial</v>
          </cell>
          <cell r="V276" t="str">
            <v>Business Energy Rebates</v>
          </cell>
          <cell r="W276" t="str">
            <v>Business Energy Rebates</v>
          </cell>
          <cell r="X276" t="str">
            <v>no control method</v>
          </cell>
          <cell r="Y276"/>
          <cell r="Z276" t="str">
            <v>Variable Frequency Drives</v>
          </cell>
          <cell r="AA276">
            <v>22.994512789313486</v>
          </cell>
          <cell r="AB276">
            <v>201.43173949143838</v>
          </cell>
          <cell r="AC276">
            <v>22.994512789313486</v>
          </cell>
          <cell r="AD276">
            <v>201.43173949143838</v>
          </cell>
          <cell r="AE276">
            <v>183069.63372221967</v>
          </cell>
          <cell r="AF276">
            <v>42797.164525567154</v>
          </cell>
          <cell r="AG276">
            <v>140272.46919665253</v>
          </cell>
          <cell r="AH276">
            <v>4.2776112798980721</v>
          </cell>
          <cell r="AI276">
            <v>25923.216146711537</v>
          </cell>
          <cell r="AJ276">
            <v>7.0619954208668965</v>
          </cell>
          <cell r="AK276">
            <v>416919.6864373032</v>
          </cell>
          <cell r="AL276">
            <v>0.43910047828780058</v>
          </cell>
          <cell r="AM276">
            <v>22.296015026767215</v>
          </cell>
          <cell r="AN276">
            <v>195.31290494035531</v>
          </cell>
          <cell r="AO276">
            <v>45.290527816080704</v>
          </cell>
          <cell r="AP276">
            <v>396.74464443179369</v>
          </cell>
          <cell r="AQ276">
            <v>187597.70734536694</v>
          </cell>
          <cell r="AR276">
            <v>41497.127254139239</v>
          </cell>
          <cell r="AS276">
            <v>146100.58009122772</v>
          </cell>
          <cell r="AT276">
            <v>4.5207396212385884</v>
          </cell>
          <cell r="AU276">
            <v>25135.753996833038</v>
          </cell>
          <cell r="AV276">
            <v>7.4633809421035542</v>
          </cell>
          <cell r="AW276">
            <v>425927.61908162164</v>
          </cell>
          <cell r="AX276">
            <v>0.44044504028609871</v>
          </cell>
          <cell r="AY276">
            <v>24.728418142799043</v>
          </cell>
          <cell r="AZ276">
            <v>216.62073586923643</v>
          </cell>
          <cell r="BA276">
            <v>70.01894595887974</v>
          </cell>
          <cell r="BB276">
            <v>613.36538030103009</v>
          </cell>
          <cell r="BC276">
            <v>220886.37821082913</v>
          </cell>
          <cell r="BD276">
            <v>46024.292378407335</v>
          </cell>
          <cell r="BE276">
            <v>174862.08583242178</v>
          </cell>
          <cell r="BF276">
            <v>4.7993432771268365</v>
          </cell>
          <cell r="BG276">
            <v>27877.960901174691</v>
          </cell>
          <cell r="BH276">
            <v>7.9233333812991207</v>
          </cell>
          <cell r="BI276">
            <v>497805.62296529982</v>
          </cell>
          <cell r="BJ276">
            <v>0.44372013496968132</v>
          </cell>
        </row>
        <row r="277">
          <cell r="A277" t="str">
            <v>Variable Frequency DrivesRetail</v>
          </cell>
          <cell r="B277" t="str">
            <v>Variable Frequency Drives</v>
          </cell>
          <cell r="C277" t="str">
            <v>COM-Motors</v>
          </cell>
          <cell r="D277" t="str">
            <v>Retail</v>
          </cell>
          <cell r="E277">
            <v>15</v>
          </cell>
          <cell r="F277">
            <v>7280.9646741562501</v>
          </cell>
          <cell r="G277">
            <v>831.18398417004278</v>
          </cell>
          <cell r="H277">
            <v>1415.26801967748</v>
          </cell>
          <cell r="I277">
            <v>0.42394796721028977</v>
          </cell>
          <cell r="J277">
            <v>232.990869573</v>
          </cell>
          <cell r="K277">
            <v>832.99086957300005</v>
          </cell>
          <cell r="L277">
            <v>815.26801967747997</v>
          </cell>
          <cell r="M277">
            <v>1648.25888925048</v>
          </cell>
          <cell r="N277">
            <v>6617.2825875858107</v>
          </cell>
          <cell r="O277">
            <v>0.82</v>
          </cell>
          <cell r="P277">
            <v>3.8938860915995486</v>
          </cell>
          <cell r="Q277">
            <v>0.11440666269535646</v>
          </cell>
          <cell r="R277">
            <v>1.0021738693687192</v>
          </cell>
          <cell r="S277" t="str">
            <v>RET</v>
          </cell>
          <cell r="T277" t="str">
            <v>COM</v>
          </cell>
          <cell r="U277" t="str">
            <v>Retail</v>
          </cell>
          <cell r="V277" t="str">
            <v>Business Energy Rebates</v>
          </cell>
          <cell r="W277" t="str">
            <v>Business Energy Rebates</v>
          </cell>
          <cell r="X277" t="str">
            <v>no control method</v>
          </cell>
          <cell r="Y277"/>
          <cell r="Z277" t="str">
            <v>Variable Frequency Drives</v>
          </cell>
          <cell r="AA277">
            <v>29.446763162560526</v>
          </cell>
          <cell r="AB277">
            <v>257.94631085069955</v>
          </cell>
          <cell r="AC277">
            <v>29.446763162560526</v>
          </cell>
          <cell r="AD277">
            <v>257.94631085069955</v>
          </cell>
          <cell r="AE277">
            <v>234433.71966670532</v>
          </cell>
          <cell r="AF277">
            <v>60205.592601298602</v>
          </cell>
          <cell r="AG277">
            <v>174228.1270654067</v>
          </cell>
          <cell r="AH277">
            <v>3.8938860915995486</v>
          </cell>
          <cell r="AI277">
            <v>35988.751925618955</v>
          </cell>
          <cell r="AJ277">
            <v>6.5140830710447979</v>
          </cell>
          <cell r="AK277">
            <v>536684.90498341457</v>
          </cell>
          <cell r="AL277">
            <v>0.43681817299100323</v>
          </cell>
          <cell r="AM277">
            <v>28.660257359754027</v>
          </cell>
          <cell r="AN277">
            <v>251.05671591706871</v>
          </cell>
          <cell r="AO277">
            <v>58.107020522314549</v>
          </cell>
          <cell r="AP277">
            <v>509.00302676776823</v>
          </cell>
          <cell r="AQ277">
            <v>241140.91822022721</v>
          </cell>
          <cell r="AR277">
            <v>58597.536473671993</v>
          </cell>
          <cell r="AS277">
            <v>182543.38174655521</v>
          </cell>
          <cell r="AT277">
            <v>4.1152057361416956</v>
          </cell>
          <cell r="AU277">
            <v>35027.513433326836</v>
          </cell>
          <cell r="AV277">
            <v>6.8843287628517276</v>
          </cell>
          <cell r="AW277">
            <v>550208.47111347457</v>
          </cell>
          <cell r="AX277">
            <v>0.43827191124888093</v>
          </cell>
          <cell r="AY277">
            <v>31.917977263556391</v>
          </cell>
          <cell r="AZ277">
            <v>279.59353085770431</v>
          </cell>
          <cell r="BA277">
            <v>90.024997785870937</v>
          </cell>
          <cell r="BB277">
            <v>788.59655762547254</v>
          </cell>
          <cell r="BC277">
            <v>285100.92131934006</v>
          </cell>
          <cell r="BD277">
            <v>65258.131264845368</v>
          </cell>
          <cell r="BE277">
            <v>219842.79005449469</v>
          </cell>
          <cell r="BF277">
            <v>4.3688183494295716</v>
          </cell>
          <cell r="BG277">
            <v>39008.978995903795</v>
          </cell>
          <cell r="BH277">
            <v>7.3085973706022296</v>
          </cell>
          <cell r="BI277">
            <v>645547.10082893039</v>
          </cell>
          <cell r="BJ277">
            <v>0.44164232316007512</v>
          </cell>
        </row>
        <row r="278">
          <cell r="A278" t="str">
            <v>Variable Frequency DrivesSchool</v>
          </cell>
          <cell r="B278" t="str">
            <v>Variable Frequency Drives</v>
          </cell>
          <cell r="C278" t="str">
            <v>COM-Motors</v>
          </cell>
          <cell r="D278" t="str">
            <v>School</v>
          </cell>
          <cell r="E278">
            <v>15</v>
          </cell>
          <cell r="F278">
            <v>7524.607096875</v>
          </cell>
          <cell r="G278">
            <v>858.97341288527787</v>
          </cell>
          <cell r="H278">
            <v>1415.26801967748</v>
          </cell>
          <cell r="I278">
            <v>0.42394796721028977</v>
          </cell>
          <cell r="J278">
            <v>240.7874271</v>
          </cell>
          <cell r="K278">
            <v>840.78742710000006</v>
          </cell>
          <cell r="L278">
            <v>815.26801967747997</v>
          </cell>
          <cell r="M278">
            <v>1656.05544677748</v>
          </cell>
          <cell r="N278">
            <v>6838.6780034554613</v>
          </cell>
          <cell r="O278">
            <v>0.82</v>
          </cell>
          <cell r="P278">
            <v>4.0017748784032516</v>
          </cell>
          <cell r="Q278">
            <v>0.11173838265245536</v>
          </cell>
          <cell r="R278">
            <v>0.97882823203550462</v>
          </cell>
          <cell r="S278" t="str">
            <v>RET</v>
          </cell>
          <cell r="T278" t="str">
            <v>COM</v>
          </cell>
          <cell r="U278" t="str">
            <v>School</v>
          </cell>
          <cell r="V278" t="str">
            <v>Business Energy Rebates</v>
          </cell>
          <cell r="W278" t="str">
            <v>Business Energy Rebates</v>
          </cell>
          <cell r="X278" t="str">
            <v>no control method</v>
          </cell>
          <cell r="Y278"/>
          <cell r="Z278" t="str">
            <v>Variable Frequency Drives</v>
          </cell>
          <cell r="AA278">
            <v>30.305410436924166</v>
          </cell>
          <cell r="AB278">
            <v>265.47539542745449</v>
          </cell>
          <cell r="AC278">
            <v>30.305410436924166</v>
          </cell>
          <cell r="AD278">
            <v>265.47539542745449</v>
          </cell>
          <cell r="AE278">
            <v>241275.15547255063</v>
          </cell>
          <cell r="AF278">
            <v>60292.036109942746</v>
          </cell>
          <cell r="AG278">
            <v>180983.11936260789</v>
          </cell>
          <cell r="AH278">
            <v>4.0017748784032525</v>
          </cell>
          <cell r="AI278">
            <v>36175.355267176594</v>
          </cell>
          <cell r="AJ278">
            <v>6.6696001653774948</v>
          </cell>
          <cell r="AK278">
            <v>551486.1142528312</v>
          </cell>
          <cell r="AL278">
            <v>0.43749996461730856</v>
          </cell>
          <cell r="AM278">
            <v>29.464446037026779</v>
          </cell>
          <cell r="AN278">
            <v>258.10854728435339</v>
          </cell>
          <cell r="AO278">
            <v>59.769856473950938</v>
          </cell>
          <cell r="AP278">
            <v>523.58394271180782</v>
          </cell>
          <cell r="AQ278">
            <v>247912.7639521427</v>
          </cell>
          <cell r="AR278">
            <v>58618.953474374401</v>
          </cell>
          <cell r="AS278">
            <v>189293.8104777683</v>
          </cell>
          <cell r="AT278">
            <v>4.229225348769134</v>
          </cell>
          <cell r="AU278">
            <v>35171.501978449327</v>
          </cell>
          <cell r="AV278">
            <v>7.0486828826373857</v>
          </cell>
          <cell r="AW278">
            <v>564823.17088385136</v>
          </cell>
          <cell r="AX278">
            <v>0.43892102295343471</v>
          </cell>
          <cell r="AY278">
            <v>32.77524397519182</v>
          </cell>
          <cell r="AZ278">
            <v>287.11113722267902</v>
          </cell>
          <cell r="BA278">
            <v>92.545100449142751</v>
          </cell>
          <cell r="BB278">
            <v>810.69507993448678</v>
          </cell>
          <cell r="BC278">
            <v>292764.79839418113</v>
          </cell>
          <cell r="BD278">
            <v>65205.722832144253</v>
          </cell>
          <cell r="BE278">
            <v>227559.07556203689</v>
          </cell>
          <cell r="BF278">
            <v>4.4898635530477984</v>
          </cell>
          <cell r="BG278">
            <v>39123.578188743093</v>
          </cell>
          <cell r="BH278">
            <v>7.4830782854728106</v>
          </cell>
          <cell r="BI278">
            <v>661970.07035961002</v>
          </cell>
          <cell r="BJ278">
            <v>0.44226289299626337</v>
          </cell>
        </row>
        <row r="279">
          <cell r="A279" t="str">
            <v xml:space="preserve">Fluorescent T5 and HPT8 Fixtures (4 FT) lamps-Retrofit (dual baseline)Industrial </v>
          </cell>
          <cell r="B279" t="str">
            <v>Fluorescent T5 and HPT8 Fixtures (4 FT) lamps-Retrofit (dual baseline)</v>
          </cell>
          <cell r="C279" t="str">
            <v>IND</v>
          </cell>
          <cell r="D279" t="str">
            <v xml:space="preserve">Industrial </v>
          </cell>
          <cell r="E279">
            <v>10</v>
          </cell>
          <cell r="F279">
            <v>239.0543232885851</v>
          </cell>
          <cell r="G279">
            <v>43.119466681584683</v>
          </cell>
          <cell r="H279">
            <v>135.68371395995615</v>
          </cell>
          <cell r="I279">
            <v>0.3685040639052401</v>
          </cell>
          <cell r="J279">
            <v>7.6497383452347236</v>
          </cell>
          <cell r="K279">
            <v>57.649738345234724</v>
          </cell>
          <cell r="L279">
            <v>85.683713959956151</v>
          </cell>
          <cell r="M279">
            <v>143.33345230519086</v>
          </cell>
          <cell r="N279">
            <v>169.66798816567965</v>
          </cell>
          <cell r="O279">
            <v>0.7</v>
          </cell>
          <cell r="P279">
            <v>1.1572592316591963</v>
          </cell>
          <cell r="Q279">
            <v>0.24115748066032786</v>
          </cell>
          <cell r="R279">
            <v>1.3369770728137409</v>
          </cell>
          <cell r="S279" t="str">
            <v>DUB</v>
          </cell>
          <cell r="T279" t="str">
            <v>IND</v>
          </cell>
          <cell r="U279" t="str">
            <v xml:space="preserve">Industrial </v>
          </cell>
          <cell r="V279" t="str">
            <v>Business Energy Rebates</v>
          </cell>
          <cell r="W279" t="str">
            <v>Business Energy Rebates</v>
          </cell>
          <cell r="X279" t="str">
            <v>MH, Standard T8</v>
          </cell>
          <cell r="Y279"/>
          <cell r="Z279" t="str">
            <v>Fluorescent T5 and HPT8 Fixtures (4 FT) lamps-Retrofit (dual baseline)</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21.493798702407808</v>
          </cell>
          <cell r="AZ279">
            <v>119.16162000907971</v>
          </cell>
          <cell r="BA279">
            <v>-133.88744675704999</v>
          </cell>
          <cell r="BB279">
            <v>-742.27200483934155</v>
          </cell>
          <cell r="BC279">
            <v>53724.983593899298</v>
          </cell>
          <cell r="BD279">
            <v>71820.337102818987</v>
          </cell>
          <cell r="BE279">
            <v>-18095.353508919688</v>
          </cell>
          <cell r="BF279">
            <v>0.74804694270629601</v>
          </cell>
          <cell r="BG279">
            <v>40388.390273653997</v>
          </cell>
          <cell r="BH279">
            <v>1.3302085879105952</v>
          </cell>
          <cell r="BI279">
            <v>61892.136467591466</v>
          </cell>
          <cell r="BJ279">
            <v>0.86804215624437642</v>
          </cell>
        </row>
        <row r="280">
          <cell r="A280" t="str">
            <v>Fluorescent T5 and HPT8 Fixtures (4 FT) lamps-Retrofit (dual baseline)Office</v>
          </cell>
          <cell r="B280" t="str">
            <v>Fluorescent T5 and HPT8 Fixtures (4 FT) lamps-Retrofit (dual baseline)</v>
          </cell>
          <cell r="C280" t="str">
            <v>COM-Lighting</v>
          </cell>
          <cell r="D280" t="str">
            <v>Office</v>
          </cell>
          <cell r="E280">
            <v>10</v>
          </cell>
          <cell r="F280">
            <v>250.60225494428136</v>
          </cell>
          <cell r="G280">
            <v>28.64024834678559</v>
          </cell>
          <cell r="H280">
            <v>135.68371395995615</v>
          </cell>
          <cell r="I280">
            <v>0.3685040639052401</v>
          </cell>
          <cell r="J280">
            <v>8.019272158217003</v>
          </cell>
          <cell r="K280">
            <v>58.019272158217007</v>
          </cell>
          <cell r="L280">
            <v>85.683713959956151</v>
          </cell>
          <cell r="M280">
            <v>143.70298611817316</v>
          </cell>
          <cell r="N280">
            <v>159.35281013509746</v>
          </cell>
          <cell r="O280">
            <v>0.7</v>
          </cell>
          <cell r="P280">
            <v>1.0830026388329328</v>
          </cell>
          <cell r="Q280">
            <v>0.23151935393046225</v>
          </cell>
          <cell r="R280">
            <v>2.0257950090271737</v>
          </cell>
          <cell r="S280" t="str">
            <v>DUB</v>
          </cell>
          <cell r="T280" t="str">
            <v>COM</v>
          </cell>
          <cell r="U280" t="str">
            <v>Office</v>
          </cell>
          <cell r="V280" t="str">
            <v>Business Energy Rebates</v>
          </cell>
          <cell r="W280" t="str">
            <v>Business Energy Rebates</v>
          </cell>
          <cell r="X280" t="str">
            <v>MH, Standard T8</v>
          </cell>
          <cell r="Y280"/>
          <cell r="Z280" t="str">
            <v>Fluorescent T5 and HPT8 Fixtures (4 FT) lamps-Retrofit (dual baseline)</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row>
        <row r="281">
          <cell r="A281" t="str">
            <v>Fluorescent T5 and HPT8 Fixtures (4 FT) lamps-Retrofit (dual baseline)Other Commercial</v>
          </cell>
          <cell r="B281" t="str">
            <v>Fluorescent T5 and HPT8 Fixtures (4 FT) lamps-Retrofit (dual baseline)</v>
          </cell>
          <cell r="C281" t="str">
            <v>COM-Lighting</v>
          </cell>
          <cell r="D281" t="str">
            <v>Other Commercial</v>
          </cell>
          <cell r="E281">
            <v>10</v>
          </cell>
          <cell r="F281">
            <v>257.81006786235605</v>
          </cell>
          <cell r="G281">
            <v>31.255551897855987</v>
          </cell>
          <cell r="H281">
            <v>135.68371395995615</v>
          </cell>
          <cell r="I281">
            <v>0.3685040639052401</v>
          </cell>
          <cell r="J281">
            <v>8.2499221715953936</v>
          </cell>
          <cell r="K281">
            <v>58.249922171595394</v>
          </cell>
          <cell r="L281">
            <v>85.683713959956151</v>
          </cell>
          <cell r="M281">
            <v>143.93363613155154</v>
          </cell>
          <cell r="N281">
            <v>165.93850094435771</v>
          </cell>
          <cell r="O281">
            <v>0.7</v>
          </cell>
          <cell r="P281">
            <v>1.1252408585735028</v>
          </cell>
          <cell r="Q281">
            <v>0.22594122353163817</v>
          </cell>
          <cell r="R281">
            <v>1.8636664091537325</v>
          </cell>
          <cell r="S281" t="str">
            <v>DUB</v>
          </cell>
          <cell r="T281" t="str">
            <v>COM</v>
          </cell>
          <cell r="U281" t="str">
            <v>Other Commercial</v>
          </cell>
          <cell r="V281" t="str">
            <v>Business Energy Rebates</v>
          </cell>
          <cell r="W281" t="str">
            <v>Business Energy Rebates</v>
          </cell>
          <cell r="X281" t="str">
            <v>MH, Standard T8</v>
          </cell>
          <cell r="Y281"/>
          <cell r="Z281" t="str">
            <v>Fluorescent T5 and HPT8 Fixtures (4 FT) lamps-Retrofit (dual baseline)</v>
          </cell>
          <cell r="AA281">
            <v>18.221305722786685</v>
          </cell>
          <cell r="AB281">
            <v>150.29765208703967</v>
          </cell>
          <cell r="AC281">
            <v>18.221305722786685</v>
          </cell>
          <cell r="AD281">
            <v>150.29765208703967</v>
          </cell>
          <cell r="AE281">
            <v>74551.560773204459</v>
          </cell>
          <cell r="AF281">
            <v>167324.63663950813</v>
          </cell>
          <cell r="AG281">
            <v>-92773.075866303669</v>
          </cell>
          <cell r="AH281">
            <v>0.44555041188478278</v>
          </cell>
          <cell r="AI281">
            <v>91339.191761376467</v>
          </cell>
          <cell r="AJ281">
            <v>0.81620561048941975</v>
          </cell>
          <cell r="AK281">
            <v>192485.22732023057</v>
          </cell>
          <cell r="AL281">
            <v>0.38731055785998464</v>
          </cell>
          <cell r="AM281">
            <v>10.381527258733477</v>
          </cell>
          <cell r="AN281">
            <v>85.631578537973994</v>
          </cell>
          <cell r="AO281">
            <v>28.602832981520159</v>
          </cell>
          <cell r="AP281">
            <v>235.92923062501364</v>
          </cell>
          <cell r="AQ281">
            <v>46197.232540212462</v>
          </cell>
          <cell r="AR281">
            <v>95332.645352545354</v>
          </cell>
          <cell r="AS281">
            <v>-49135.412812332892</v>
          </cell>
          <cell r="AT281">
            <v>0.48458985239917096</v>
          </cell>
          <cell r="AU281">
            <v>52040.19533438763</v>
          </cell>
          <cell r="AV281">
            <v>0.88772212024511377</v>
          </cell>
          <cell r="AW281">
            <v>112962.12400295291</v>
          </cell>
          <cell r="AX281">
            <v>0.40896214503725897</v>
          </cell>
          <cell r="AY281">
            <v>8.3747551668469455</v>
          </cell>
          <cell r="AZ281">
            <v>69.078805741501995</v>
          </cell>
          <cell r="BA281">
            <v>17.977223594182536</v>
          </cell>
          <cell r="BB281">
            <v>148.28435120708497</v>
          </cell>
          <cell r="BC281">
            <v>40122.609444164103</v>
          </cell>
          <cell r="BD281">
            <v>76904.634967246428</v>
          </cell>
          <cell r="BE281">
            <v>-36782.025523082324</v>
          </cell>
          <cell r="BF281">
            <v>0.5217190025185382</v>
          </cell>
          <cell r="BG281">
            <v>41980.710920327198</v>
          </cell>
          <cell r="BH281">
            <v>0.95573916126171665</v>
          </cell>
          <cell r="BI281">
            <v>93935.733693398797</v>
          </cell>
          <cell r="BJ281">
            <v>0.42712829150962028</v>
          </cell>
        </row>
        <row r="282">
          <cell r="A282" t="str">
            <v>Fluorescent T5 and HPT8 Fixtures (4 FT) lamps-Retrofit (dual baseline)Retail</v>
          </cell>
          <cell r="B282" t="str">
            <v>Fluorescent T5 and HPT8 Fixtures (4 FT) lamps-Retrofit (dual baseline)</v>
          </cell>
          <cell r="C282" t="str">
            <v>COM-Lighting</v>
          </cell>
          <cell r="D282" t="str">
            <v>Retail</v>
          </cell>
          <cell r="E282">
            <v>10</v>
          </cell>
          <cell r="F282">
            <v>183.65130718452397</v>
          </cell>
          <cell r="G282">
            <v>24.762663352503818</v>
          </cell>
          <cell r="H282">
            <v>135.68371395995615</v>
          </cell>
          <cell r="I282">
            <v>0.3685040639052401</v>
          </cell>
          <cell r="J282">
            <v>5.8768418299047669</v>
          </cell>
          <cell r="K282">
            <v>55.87684182990477</v>
          </cell>
          <cell r="L282">
            <v>85.683713959956151</v>
          </cell>
          <cell r="M282">
            <v>141.56055578986093</v>
          </cell>
          <cell r="N282">
            <v>120.99816509264134</v>
          </cell>
          <cell r="O282">
            <v>0.7</v>
          </cell>
          <cell r="P282">
            <v>0.83980313029807896</v>
          </cell>
          <cell r="Q282">
            <v>0.30425507276004526</v>
          </cell>
          <cell r="R282">
            <v>2.2564956375847558</v>
          </cell>
          <cell r="S282" t="str">
            <v>DUB</v>
          </cell>
          <cell r="T282" t="str">
            <v>COM</v>
          </cell>
          <cell r="U282" t="str">
            <v>Retail</v>
          </cell>
          <cell r="V282" t="str">
            <v>Business Energy Rebates</v>
          </cell>
          <cell r="W282" t="str">
            <v>Business Energy Rebates</v>
          </cell>
          <cell r="X282" t="str">
            <v>MH, Standard T8</v>
          </cell>
          <cell r="Y282"/>
          <cell r="Z282" t="str">
            <v>Fluorescent T5 and HPT8 Fixtures (4 FT) lamps-Retrofit (dual baseline)</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row>
        <row r="283">
          <cell r="A283" t="str">
            <v>Fluorescent T5 and HPT8 Fixtures (4 FT) lamps-Retrofit (dual baseline)School</v>
          </cell>
          <cell r="B283" t="str">
            <v>Fluorescent T5 and HPT8 Fixtures (4 FT) lamps-Retrofit (dual baseline)</v>
          </cell>
          <cell r="C283" t="str">
            <v>COM-Lighting</v>
          </cell>
          <cell r="D283" t="str">
            <v>School</v>
          </cell>
          <cell r="E283">
            <v>10</v>
          </cell>
          <cell r="F283">
            <v>129.22672914651923</v>
          </cell>
          <cell r="G283">
            <v>16.657598362851857</v>
          </cell>
          <cell r="H283">
            <v>135.68371395995615</v>
          </cell>
          <cell r="I283">
            <v>0.3685040639052401</v>
          </cell>
          <cell r="J283">
            <v>4.1352553326886152</v>
          </cell>
          <cell r="K283">
            <v>54.135255332688615</v>
          </cell>
          <cell r="L283">
            <v>85.683713959956151</v>
          </cell>
          <cell r="M283">
            <v>139.81896929264477</v>
          </cell>
          <cell r="N283">
            <v>84.28373409995686</v>
          </cell>
          <cell r="O283">
            <v>0.7</v>
          </cell>
          <cell r="P283">
            <v>0.59526101378733598</v>
          </cell>
          <cell r="Q283">
            <v>0.41891685791496924</v>
          </cell>
          <cell r="R283">
            <v>3.2498835758590361</v>
          </cell>
          <cell r="S283" t="str">
            <v>DUB</v>
          </cell>
          <cell r="T283" t="str">
            <v>COM</v>
          </cell>
          <cell r="U283" t="str">
            <v>School</v>
          </cell>
          <cell r="V283" t="str">
            <v>Business Energy Rebates</v>
          </cell>
          <cell r="W283" t="str">
            <v>Business Energy Rebates</v>
          </cell>
          <cell r="X283" t="str">
            <v>MH, Standard T8</v>
          </cell>
          <cell r="Y283"/>
          <cell r="Z283" t="str">
            <v>Fluorescent T5 and HPT8 Fixtures (4 FT) lamps-Retrofit (dual baseline)</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row>
        <row r="284">
          <cell r="A284" t="str">
            <v>00</v>
          </cell>
          <cell r="B284">
            <v>0</v>
          </cell>
          <cell r="C284">
            <v>0</v>
          </cell>
          <cell r="D284">
            <v>0</v>
          </cell>
          <cell r="E284">
            <v>0</v>
          </cell>
          <cell r="F284" t="e">
            <v>#VALUE!</v>
          </cell>
          <cell r="G284" t="e">
            <v>#VALUE!</v>
          </cell>
          <cell r="H284" t="str">
            <v/>
          </cell>
          <cell r="I284" t="e">
            <v>#VALUE!</v>
          </cell>
          <cell r="J284" t="e">
            <v>#VALUE!</v>
          </cell>
          <cell r="K284" t="e">
            <v>#VALUE!</v>
          </cell>
          <cell r="L284" t="e">
            <v>#VALUE!</v>
          </cell>
          <cell r="M284" t="e">
            <v>#VALUE!</v>
          </cell>
          <cell r="N284" t="e">
            <v>#N/A</v>
          </cell>
          <cell r="O284" t="str">
            <v/>
          </cell>
          <cell r="P284" t="e">
            <v>#N/A</v>
          </cell>
          <cell r="Q284" t="e">
            <v>#VALUE!</v>
          </cell>
          <cell r="R284" t="e">
            <v>#VALUE!</v>
          </cell>
          <cell r="S284" t="str">
            <v>.</v>
          </cell>
          <cell r="T284">
            <v>0</v>
          </cell>
          <cell r="U284">
            <v>0</v>
          </cell>
          <cell r="V284">
            <v>0</v>
          </cell>
          <cell r="W284">
            <v>0</v>
          </cell>
          <cell r="X284">
            <v>0</v>
          </cell>
          <cell r="Y284"/>
          <cell r="Z284">
            <v>0</v>
          </cell>
          <cell r="AA284">
            <v>0</v>
          </cell>
          <cell r="AB284">
            <v>0</v>
          </cell>
          <cell r="AC284" t="e">
            <v>#VALUE!</v>
          </cell>
          <cell r="AD284">
            <v>0</v>
          </cell>
          <cell r="AE284">
            <v>0</v>
          </cell>
          <cell r="AF284">
            <v>0</v>
          </cell>
          <cell r="AG284">
            <v>0</v>
          </cell>
          <cell r="AH284">
            <v>0</v>
          </cell>
          <cell r="AI284">
            <v>0</v>
          </cell>
          <cell r="AJ284">
            <v>0</v>
          </cell>
          <cell r="AK284">
            <v>0</v>
          </cell>
          <cell r="AL284">
            <v>0</v>
          </cell>
          <cell r="AM284">
            <v>0</v>
          </cell>
          <cell r="AN284">
            <v>0</v>
          </cell>
          <cell r="AO284" t="e">
            <v>#VALUE!</v>
          </cell>
          <cell r="AP284">
            <v>0</v>
          </cell>
          <cell r="AQ284">
            <v>0</v>
          </cell>
          <cell r="AR284">
            <v>0</v>
          </cell>
          <cell r="AS284">
            <v>0</v>
          </cell>
          <cell r="AT284">
            <v>0</v>
          </cell>
          <cell r="AU284">
            <v>0</v>
          </cell>
          <cell r="AV284">
            <v>0</v>
          </cell>
          <cell r="AW284">
            <v>0</v>
          </cell>
          <cell r="AX284">
            <v>0</v>
          </cell>
          <cell r="AY284">
            <v>0</v>
          </cell>
          <cell r="AZ284">
            <v>0</v>
          </cell>
          <cell r="BA284" t="e">
            <v>#VALUE!</v>
          </cell>
          <cell r="BB284">
            <v>0</v>
          </cell>
          <cell r="BC284">
            <v>0</v>
          </cell>
          <cell r="BD284">
            <v>0</v>
          </cell>
          <cell r="BE284">
            <v>0</v>
          </cell>
          <cell r="BF284">
            <v>0</v>
          </cell>
          <cell r="BG284">
            <v>0</v>
          </cell>
          <cell r="BH284">
            <v>0</v>
          </cell>
          <cell r="BI284">
            <v>0</v>
          </cell>
          <cell r="BJ284">
            <v>0</v>
          </cell>
        </row>
        <row r="285">
          <cell r="A285" t="str">
            <v>Fluorescent T5 and HPT8 Fixtures (4 FT) lamps-Retrofit (dual baseline)-BESOffice</v>
          </cell>
          <cell r="B285" t="str">
            <v>Fluorescent T5 and HPT8 Fixtures (4 FT) lamps-Retrofit (dual baseline)-BES</v>
          </cell>
          <cell r="C285" t="str">
            <v>COM-Lighting</v>
          </cell>
          <cell r="D285" t="str">
            <v>Office</v>
          </cell>
          <cell r="E285">
            <v>10</v>
          </cell>
          <cell r="F285">
            <v>26.802254944282069</v>
          </cell>
          <cell r="G285">
            <v>3.063113849589155</v>
          </cell>
          <cell r="H285">
            <v>135.68371395995615</v>
          </cell>
          <cell r="I285">
            <v>0.75</v>
          </cell>
          <cell r="J285">
            <v>3.3502818680352586</v>
          </cell>
          <cell r="K285">
            <v>105.11306733800237</v>
          </cell>
          <cell r="L285">
            <v>33.920928489989038</v>
          </cell>
          <cell r="M285">
            <v>139.03399582799142</v>
          </cell>
          <cell r="N285">
            <v>17.043001645289547</v>
          </cell>
          <cell r="O285">
            <v>0.82</v>
          </cell>
          <cell r="P285">
            <v>0.12193655244323356</v>
          </cell>
          <cell r="Q285">
            <v>3.9217993992116305</v>
          </cell>
          <cell r="R285">
            <v>34.315755959283337</v>
          </cell>
          <cell r="S285" t="str">
            <v>DUB</v>
          </cell>
          <cell r="T285" t="str">
            <v>COM</v>
          </cell>
          <cell r="U285" t="str">
            <v>Office</v>
          </cell>
          <cell r="V285" t="str">
            <v>Business Energy Solutions</v>
          </cell>
          <cell r="W285" t="str">
            <v>Business Energy Solutions</v>
          </cell>
          <cell r="X285" t="str">
            <v>MH, Standard T8</v>
          </cell>
          <cell r="Y285"/>
          <cell r="Z285" t="str">
            <v>Fluorescent T5 and HPT8 Fixtures (4 FT) lamps-Retrofit (dual baseline)-BES</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row>
        <row r="286">
          <cell r="A286" t="str">
            <v>Fluorescent T5 and HPT8 Fixtures (4 FT) lamps-Retrofit (dual baseline)-BESOther Commercial</v>
          </cell>
          <cell r="B286" t="str">
            <v>Fluorescent T5 and HPT8 Fixtures (4 FT) lamps-Retrofit (dual baseline)-BES</v>
          </cell>
          <cell r="C286" t="str">
            <v>COM-Lighting</v>
          </cell>
          <cell r="D286" t="str">
            <v>Other Commercial</v>
          </cell>
          <cell r="E286">
            <v>10</v>
          </cell>
          <cell r="F286">
            <v>257.81006786235605</v>
          </cell>
          <cell r="G286">
            <v>31.255551897855987</v>
          </cell>
          <cell r="H286">
            <v>135.68371395995615</v>
          </cell>
          <cell r="I286">
            <v>0.75</v>
          </cell>
          <cell r="J286">
            <v>32.226258482794506</v>
          </cell>
          <cell r="K286">
            <v>133.98904395276162</v>
          </cell>
          <cell r="L286">
            <v>33.920928489989038</v>
          </cell>
          <cell r="M286">
            <v>167.90997244275064</v>
          </cell>
          <cell r="N286">
            <v>165.93850094435771</v>
          </cell>
          <cell r="O286">
            <v>0.82</v>
          </cell>
          <cell r="P286">
            <v>0.94830654957050364</v>
          </cell>
          <cell r="Q286">
            <v>0.51971998248066065</v>
          </cell>
          <cell r="R286">
            <v>4.2868877948673418</v>
          </cell>
          <cell r="S286" t="str">
            <v>DUB</v>
          </cell>
          <cell r="T286" t="str">
            <v>COM</v>
          </cell>
          <cell r="U286" t="str">
            <v>Other Commercial</v>
          </cell>
          <cell r="V286" t="str">
            <v>Business Energy Solutions</v>
          </cell>
          <cell r="W286" t="str">
            <v>Business Energy Solutions</v>
          </cell>
          <cell r="X286" t="str">
            <v>MH, Standard T8</v>
          </cell>
          <cell r="Y286"/>
          <cell r="Z286" t="str">
            <v>Fluorescent T5 and HPT8 Fixtures (4 FT) lamps-Retrofit (dual baseline)-BES</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row>
        <row r="287">
          <cell r="A287" t="str">
            <v>Fluorescent T5 and HPT8 Fixtures (4 FT) lamps-Retrofit (dual baseline)-BESRetail</v>
          </cell>
          <cell r="B287" t="str">
            <v>Fluorescent T5 and HPT8 Fixtures (4 FT) lamps-Retrofit (dual baseline)-BES</v>
          </cell>
          <cell r="C287" t="str">
            <v>COM-Lighting</v>
          </cell>
          <cell r="D287" t="str">
            <v>Retail</v>
          </cell>
          <cell r="E287">
            <v>10</v>
          </cell>
          <cell r="F287">
            <v>183.65130718452397</v>
          </cell>
          <cell r="G287">
            <v>24.762663352503818</v>
          </cell>
          <cell r="H287">
            <v>135.68371395995615</v>
          </cell>
          <cell r="I287">
            <v>0.75</v>
          </cell>
          <cell r="J287">
            <v>22.956413398065497</v>
          </cell>
          <cell r="K287">
            <v>124.71919886803261</v>
          </cell>
          <cell r="L287">
            <v>33.920928489989038</v>
          </cell>
          <cell r="M287">
            <v>158.64012735802163</v>
          </cell>
          <cell r="N287">
            <v>120.99816509264134</v>
          </cell>
          <cell r="O287">
            <v>0.82</v>
          </cell>
          <cell r="P287">
            <v>0.73923908204826838</v>
          </cell>
          <cell r="Q287">
            <v>0.67910869124781548</v>
          </cell>
          <cell r="R287">
            <v>5.0365825796933885</v>
          </cell>
          <cell r="S287" t="str">
            <v>DUB</v>
          </cell>
          <cell r="T287" t="str">
            <v>COM</v>
          </cell>
          <cell r="U287" t="str">
            <v>Retail</v>
          </cell>
          <cell r="V287" t="str">
            <v>Business Energy Solutions</v>
          </cell>
          <cell r="W287" t="str">
            <v>Business Energy Solutions</v>
          </cell>
          <cell r="X287" t="str">
            <v>MH, Standard T8</v>
          </cell>
          <cell r="Y287"/>
          <cell r="Z287" t="str">
            <v>Fluorescent T5 and HPT8 Fixtures (4 FT) lamps-Retrofit (dual baseline)-BES</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row>
        <row r="288">
          <cell r="A288" t="str">
            <v>00</v>
          </cell>
          <cell r="B288">
            <v>0</v>
          </cell>
          <cell r="C288">
            <v>0</v>
          </cell>
          <cell r="D288">
            <v>0</v>
          </cell>
          <cell r="E288">
            <v>0</v>
          </cell>
          <cell r="F288" t="e">
            <v>#VALUE!</v>
          </cell>
          <cell r="G288" t="e">
            <v>#VALUE!</v>
          </cell>
          <cell r="H288" t="str">
            <v/>
          </cell>
          <cell r="I288" t="e">
            <v>#VALUE!</v>
          </cell>
          <cell r="J288" t="e">
            <v>#VALUE!</v>
          </cell>
          <cell r="K288" t="e">
            <v>#VALUE!</v>
          </cell>
          <cell r="L288" t="e">
            <v>#VALUE!</v>
          </cell>
          <cell r="M288" t="e">
            <v>#VALUE!</v>
          </cell>
          <cell r="N288" t="e">
            <v>#N/A</v>
          </cell>
          <cell r="O288" t="str">
            <v/>
          </cell>
          <cell r="P288" t="e">
            <v>#N/A</v>
          </cell>
          <cell r="Q288" t="e">
            <v>#VALUE!</v>
          </cell>
          <cell r="R288" t="e">
            <v>#VALUE!</v>
          </cell>
          <cell r="S288" t="str">
            <v>.</v>
          </cell>
          <cell r="T288">
            <v>0</v>
          </cell>
          <cell r="U288">
            <v>0</v>
          </cell>
          <cell r="V288">
            <v>0</v>
          </cell>
          <cell r="W288">
            <v>0</v>
          </cell>
          <cell r="X288">
            <v>0</v>
          </cell>
          <cell r="Y288"/>
          <cell r="Z288">
            <v>0</v>
          </cell>
          <cell r="AA288">
            <v>0</v>
          </cell>
          <cell r="AB288">
            <v>0</v>
          </cell>
          <cell r="AC288" t="e">
            <v>#VALUE!</v>
          </cell>
          <cell r="AD288">
            <v>0</v>
          </cell>
          <cell r="AE288">
            <v>0</v>
          </cell>
          <cell r="AF288">
            <v>0</v>
          </cell>
          <cell r="AG288">
            <v>0</v>
          </cell>
          <cell r="AH288">
            <v>0</v>
          </cell>
          <cell r="AI288">
            <v>0</v>
          </cell>
          <cell r="AJ288">
            <v>0</v>
          </cell>
          <cell r="AK288">
            <v>0</v>
          </cell>
          <cell r="AL288">
            <v>0</v>
          </cell>
          <cell r="AM288">
            <v>0</v>
          </cell>
          <cell r="AN288">
            <v>0</v>
          </cell>
          <cell r="AO288" t="e">
            <v>#VALUE!</v>
          </cell>
          <cell r="AP288">
            <v>0</v>
          </cell>
          <cell r="AQ288">
            <v>0</v>
          </cell>
          <cell r="AR288">
            <v>0</v>
          </cell>
          <cell r="AS288">
            <v>0</v>
          </cell>
          <cell r="AT288">
            <v>0</v>
          </cell>
          <cell r="AU288">
            <v>0</v>
          </cell>
          <cell r="AV288">
            <v>0</v>
          </cell>
          <cell r="AW288">
            <v>0</v>
          </cell>
          <cell r="AX288">
            <v>0</v>
          </cell>
          <cell r="AY288">
            <v>0</v>
          </cell>
          <cell r="AZ288">
            <v>0</v>
          </cell>
          <cell r="BA288" t="e">
            <v>#VALUE!</v>
          </cell>
          <cell r="BB288">
            <v>0</v>
          </cell>
          <cell r="BC288">
            <v>0</v>
          </cell>
          <cell r="BD288">
            <v>0</v>
          </cell>
          <cell r="BE288">
            <v>0</v>
          </cell>
          <cell r="BF288">
            <v>0</v>
          </cell>
          <cell r="BG288">
            <v>0</v>
          </cell>
          <cell r="BH288">
            <v>0</v>
          </cell>
          <cell r="BI288">
            <v>0</v>
          </cell>
          <cell r="BJ288">
            <v>0</v>
          </cell>
        </row>
        <row r="289">
          <cell r="A289" t="str">
            <v xml:space="preserve">Relamp/Reballast-Retrofit (dual baseline)Industrial </v>
          </cell>
          <cell r="B289" t="str">
            <v>Relamp/Reballast-Retrofit (dual baseline)</v>
          </cell>
          <cell r="C289" t="str">
            <v>IND</v>
          </cell>
          <cell r="D289" t="str">
            <v xml:space="preserve">Industrial </v>
          </cell>
          <cell r="E289">
            <v>15</v>
          </cell>
          <cell r="F289">
            <v>85.14195337391628</v>
          </cell>
          <cell r="G289">
            <v>15.357495196937624</v>
          </cell>
          <cell r="H289">
            <v>44.476701245850407</v>
          </cell>
          <cell r="I289">
            <v>0.56209204594129947</v>
          </cell>
          <cell r="J289">
            <v>2.7245425079653209</v>
          </cell>
          <cell r="K289">
            <v>27.724542507965317</v>
          </cell>
          <cell r="L289">
            <v>19.476701245850411</v>
          </cell>
          <cell r="M289">
            <v>47.201243753815731</v>
          </cell>
          <cell r="N289">
            <v>86.212249829452645</v>
          </cell>
          <cell r="O289">
            <v>0.65</v>
          </cell>
          <cell r="P289">
            <v>1.771424947812881</v>
          </cell>
          <cell r="Q289">
            <v>0.32562727784982776</v>
          </cell>
          <cell r="R289">
            <v>1.8052776284438465</v>
          </cell>
          <cell r="S289" t="str">
            <v>DUB</v>
          </cell>
          <cell r="T289" t="str">
            <v>IND</v>
          </cell>
          <cell r="U289" t="str">
            <v xml:space="preserve">Industrial </v>
          </cell>
          <cell r="V289" t="str">
            <v>Business Energy Rebates</v>
          </cell>
          <cell r="W289" t="str">
            <v>Business Energy Rebates</v>
          </cell>
          <cell r="X289" t="str">
            <v>T12</v>
          </cell>
          <cell r="Y289"/>
          <cell r="Z289" t="str">
            <v>Relamp/Reballast-Retrofit (dual baseline)</v>
          </cell>
          <cell r="AA289">
            <v>433.0562647195058</v>
          </cell>
          <cell r="AB289">
            <v>2400.8639316639901</v>
          </cell>
          <cell r="AC289">
            <v>433.0562647195058</v>
          </cell>
          <cell r="AD289">
            <v>2400.8639316639901</v>
          </cell>
          <cell r="AE289">
            <v>756459.03353534115</v>
          </cell>
          <cell r="AF289">
            <v>346364.87156709994</v>
          </cell>
          <cell r="AG289">
            <v>410094.16196824121</v>
          </cell>
          <cell r="AH289">
            <v>2.1839946704548971</v>
          </cell>
          <cell r="AI289">
            <v>315506.67859044828</v>
          </cell>
          <cell r="AJ289">
            <v>2.3976007002922515</v>
          </cell>
          <cell r="AK289">
            <v>417415.08821844164</v>
          </cell>
          <cell r="AL289">
            <v>1.8122465020705505</v>
          </cell>
          <cell r="AM289">
            <v>430.40540090501935</v>
          </cell>
          <cell r="AN289">
            <v>2386.1675426761158</v>
          </cell>
          <cell r="AO289">
            <v>863.46166562452515</v>
          </cell>
          <cell r="AP289">
            <v>4787.0314743401059</v>
          </cell>
          <cell r="AQ289">
            <v>834110.97021995182</v>
          </cell>
          <cell r="AR289">
            <v>344244.67107712157</v>
          </cell>
          <cell r="AS289">
            <v>489866.29914283025</v>
          </cell>
          <cell r="AT289">
            <v>2.4230178134931388</v>
          </cell>
          <cell r="AU289">
            <v>313575.37010782887</v>
          </cell>
          <cell r="AV289">
            <v>2.6600015490155582</v>
          </cell>
          <cell r="AW289">
            <v>416469.4321750009</v>
          </cell>
          <cell r="AX289">
            <v>2.0028143863136094</v>
          </cell>
          <cell r="AY289">
            <v>471.18339979727381</v>
          </cell>
          <cell r="AZ289">
            <v>2612.240768540335</v>
          </cell>
          <cell r="BA289">
            <v>1334.645065421799</v>
          </cell>
          <cell r="BB289">
            <v>7399.2722428804409</v>
          </cell>
          <cell r="BC289">
            <v>1012110.6681011497</v>
          </cell>
          <cell r="BD289">
            <v>376859.52392592485</v>
          </cell>
          <cell r="BE289">
            <v>635251.14417522494</v>
          </cell>
          <cell r="BF289">
            <v>2.6856443949127562</v>
          </cell>
          <cell r="BG289">
            <v>343284.51424962637</v>
          </cell>
          <cell r="BH289">
            <v>2.9483143750701575</v>
          </cell>
          <cell r="BI289">
            <v>457177.39261158265</v>
          </cell>
          <cell r="BJ289">
            <v>2.213824840111982</v>
          </cell>
        </row>
        <row r="290">
          <cell r="A290" t="str">
            <v>Relamp/Reballast-Retrofit (dual baseline)Office</v>
          </cell>
          <cell r="B290" t="str">
            <v>Relamp/Reballast-Retrofit (dual baseline)</v>
          </cell>
          <cell r="C290" t="str">
            <v>COM-Lighting</v>
          </cell>
          <cell r="D290" t="str">
            <v>Office</v>
          </cell>
          <cell r="E290">
            <v>15</v>
          </cell>
          <cell r="F290">
            <v>87.468158804681281</v>
          </cell>
          <cell r="G290">
            <v>9.9963577389163394</v>
          </cell>
          <cell r="H290">
            <v>44.476701245850407</v>
          </cell>
          <cell r="I290">
            <v>0.56209204594129947</v>
          </cell>
          <cell r="J290">
            <v>2.7989810817498011</v>
          </cell>
          <cell r="K290">
            <v>27.798981081749798</v>
          </cell>
          <cell r="L290">
            <v>19.476701245850411</v>
          </cell>
          <cell r="M290">
            <v>47.275682327600208</v>
          </cell>
          <cell r="N290">
            <v>79.512595219968418</v>
          </cell>
          <cell r="O290">
            <v>0.65</v>
          </cell>
          <cell r="P290">
            <v>1.6299300750053118</v>
          </cell>
          <cell r="Q290">
            <v>0.31781829481315205</v>
          </cell>
          <cell r="R290">
            <v>2.7809109885620562</v>
          </cell>
          <cell r="S290" t="str">
            <v>DUB</v>
          </cell>
          <cell r="T290" t="str">
            <v>COM</v>
          </cell>
          <cell r="U290" t="str">
            <v>Office</v>
          </cell>
          <cell r="V290" t="str">
            <v>Business Energy Rebates</v>
          </cell>
          <cell r="W290" t="str">
            <v>Business Energy Rebates</v>
          </cell>
          <cell r="X290" t="str">
            <v>T12</v>
          </cell>
          <cell r="Y290"/>
          <cell r="Z290" t="str">
            <v>Relamp/Reballast-Retrofit (dual baseline)</v>
          </cell>
          <cell r="AA290">
            <v>99.768792839810288</v>
          </cell>
          <cell r="AB290">
            <v>872.97722268289749</v>
          </cell>
          <cell r="AC290">
            <v>99.768792839810288</v>
          </cell>
          <cell r="AD290">
            <v>872.97722268289749</v>
          </cell>
          <cell r="AE290">
            <v>251857.72008166066</v>
          </cell>
          <cell r="AF290">
            <v>125531.26183237082</v>
          </cell>
          <cell r="AG290">
            <v>126326.45824928985</v>
          </cell>
          <cell r="AH290">
            <v>2.0063346484796822</v>
          </cell>
          <cell r="AI290">
            <v>114366.42129270172</v>
          </cell>
          <cell r="AJ290">
            <v>2.2021998872997255</v>
          </cell>
          <cell r="AK290">
            <v>193150.79137167992</v>
          </cell>
          <cell r="AL290">
            <v>1.3039435059678892</v>
          </cell>
          <cell r="AM290">
            <v>65.530435891728587</v>
          </cell>
          <cell r="AN290">
            <v>573.39150146691964</v>
          </cell>
          <cell r="AO290">
            <v>165.29922873153888</v>
          </cell>
          <cell r="AP290">
            <v>1446.3687241498171</v>
          </cell>
          <cell r="AQ290">
            <v>178253.8520108689</v>
          </cell>
          <cell r="AR290">
            <v>82451.817565056685</v>
          </cell>
          <cell r="AS290">
            <v>95802.034445812213</v>
          </cell>
          <cell r="AT290">
            <v>2.1619153740331054</v>
          </cell>
          <cell r="AU290">
            <v>75118.493722992353</v>
          </cell>
          <cell r="AV290">
            <v>2.3729689344970022</v>
          </cell>
          <cell r="AW290">
            <v>129824.04907254752</v>
          </cell>
          <cell r="AX290">
            <v>1.3730418461317448</v>
          </cell>
          <cell r="AY290">
            <v>54.458824062543705</v>
          </cell>
          <cell r="AZ290">
            <v>476.51486629720705</v>
          </cell>
          <cell r="BA290">
            <v>219.7580527940826</v>
          </cell>
          <cell r="BB290">
            <v>1922.8835904470243</v>
          </cell>
          <cell r="BC290">
            <v>160448.78885470901</v>
          </cell>
          <cell r="BD290">
            <v>68521.275119110578</v>
          </cell>
          <cell r="BE290">
            <v>91927.513735598433</v>
          </cell>
          <cell r="BF290">
            <v>2.3415908208917711</v>
          </cell>
          <cell r="BG290">
            <v>62426.94372219326</v>
          </cell>
          <cell r="BH290">
            <v>2.5701849119624325</v>
          </cell>
          <cell r="BI290">
            <v>110488.70241649527</v>
          </cell>
          <cell r="BJ290">
            <v>1.4521737095787906</v>
          </cell>
        </row>
        <row r="291">
          <cell r="A291" t="str">
            <v>Relamp/Reballast-Retrofit (dual baseline)Other Commercial</v>
          </cell>
          <cell r="B291" t="str">
            <v>Relamp/Reballast-Retrofit (dual baseline)</v>
          </cell>
          <cell r="C291" t="str">
            <v>COM-Lighting</v>
          </cell>
          <cell r="D291" t="str">
            <v>Other Commercial</v>
          </cell>
          <cell r="E291">
            <v>15</v>
          </cell>
          <cell r="F291">
            <v>84.736735861629398</v>
          </cell>
          <cell r="G291">
            <v>10.273041186242946</v>
          </cell>
          <cell r="H291">
            <v>44.476701245850407</v>
          </cell>
          <cell r="I291">
            <v>0.56209204594129947</v>
          </cell>
          <cell r="J291">
            <v>2.7115755475721408</v>
          </cell>
          <cell r="K291">
            <v>27.711575547572139</v>
          </cell>
          <cell r="L291">
            <v>19.476701245850411</v>
          </cell>
          <cell r="M291">
            <v>47.188276793422546</v>
          </cell>
          <cell r="N291">
            <v>77.951991390733767</v>
          </cell>
          <cell r="O291">
            <v>0.65</v>
          </cell>
          <cell r="P291">
            <v>1.6023561309206746</v>
          </cell>
          <cell r="Q291">
            <v>0.32703142581304612</v>
          </cell>
          <cell r="R291">
            <v>2.6975045699886668</v>
          </cell>
          <cell r="S291" t="str">
            <v>DUB</v>
          </cell>
          <cell r="T291" t="str">
            <v>COM</v>
          </cell>
          <cell r="U291" t="str">
            <v>Other Commercial</v>
          </cell>
          <cell r="V291" t="str">
            <v>Business Energy Rebates</v>
          </cell>
          <cell r="W291" t="str">
            <v>Business Energy Rebates</v>
          </cell>
          <cell r="X291" t="str">
            <v>T12</v>
          </cell>
          <cell r="Y291"/>
          <cell r="Z291" t="str">
            <v>Relamp/Reballast-Retrofit (dual baseline)</v>
          </cell>
          <cell r="AA291">
            <v>143.43605814490911</v>
          </cell>
          <cell r="AB291">
            <v>1183.1261212439031</v>
          </cell>
          <cell r="AC291">
            <v>143.43605814490911</v>
          </cell>
          <cell r="AD291">
            <v>1183.1261212439031</v>
          </cell>
          <cell r="AE291">
            <v>343539.60039435938</v>
          </cell>
          <cell r="AF291">
            <v>170783.21799360187</v>
          </cell>
          <cell r="AG291">
            <v>172756.38240075752</v>
          </cell>
          <cell r="AH291">
            <v>2.0115536200238924</v>
          </cell>
          <cell r="AI291">
            <v>155563.37458978305</v>
          </cell>
          <cell r="AJ291">
            <v>2.2083578560844748</v>
          </cell>
          <cell r="AK291">
            <v>259607.95714402746</v>
          </cell>
          <cell r="AL291">
            <v>1.3233015049834072</v>
          </cell>
          <cell r="AM291">
            <v>94.513175109862104</v>
          </cell>
          <cell r="AN291">
            <v>779.58783670147693</v>
          </cell>
          <cell r="AO291">
            <v>237.94923325477126</v>
          </cell>
          <cell r="AP291">
            <v>1962.7139579453801</v>
          </cell>
          <cell r="AQ291">
            <v>244765.24576384207</v>
          </cell>
          <cell r="AR291">
            <v>112532.82052514309</v>
          </cell>
          <cell r="AS291">
            <v>132232.42523869898</v>
          </cell>
          <cell r="AT291">
            <v>2.1750565268125883</v>
          </cell>
          <cell r="AU291">
            <v>102504.1307844047</v>
          </cell>
          <cell r="AV291">
            <v>2.3878573857540717</v>
          </cell>
          <cell r="AW291">
            <v>174980.51333203929</v>
          </cell>
          <cell r="AX291">
            <v>1.398814308536064</v>
          </cell>
          <cell r="AY291">
            <v>78.646108842540798</v>
          </cell>
          <cell r="AZ291">
            <v>648.70902692959726</v>
          </cell>
          <cell r="BA291">
            <v>316.59534209731203</v>
          </cell>
          <cell r="BB291">
            <v>2611.4229848749774</v>
          </cell>
          <cell r="BC291">
            <v>221223.63009621802</v>
          </cell>
          <cell r="BD291">
            <v>93640.579115990549</v>
          </cell>
          <cell r="BE291">
            <v>127583.05098022748</v>
          </cell>
          <cell r="BF291">
            <v>2.3624760994076417</v>
          </cell>
          <cell r="BG291">
            <v>85295.526439669193</v>
          </cell>
          <cell r="BH291">
            <v>2.5936135144519312</v>
          </cell>
          <cell r="BI291">
            <v>149052.01945558048</v>
          </cell>
          <cell r="BJ291">
            <v>1.4842041785428186</v>
          </cell>
        </row>
        <row r="292">
          <cell r="A292" t="str">
            <v>Relamp/Reballast-Retrofit (dual baseline)Retail</v>
          </cell>
          <cell r="B292" t="str">
            <v>Relamp/Reballast-Retrofit (dual baseline)</v>
          </cell>
          <cell r="C292" t="str">
            <v>COM-Lighting</v>
          </cell>
          <cell r="D292" t="str">
            <v>Retail</v>
          </cell>
          <cell r="E292">
            <v>15</v>
          </cell>
          <cell r="F292">
            <v>85.16894192420628</v>
          </cell>
          <cell r="G292">
            <v>11.483772532253406</v>
          </cell>
          <cell r="H292">
            <v>44.476701245850407</v>
          </cell>
          <cell r="I292">
            <v>0.56209204594129947</v>
          </cell>
          <cell r="J292">
            <v>2.7254061415746009</v>
          </cell>
          <cell r="K292">
            <v>27.725406141574599</v>
          </cell>
          <cell r="L292">
            <v>19.476701245850411</v>
          </cell>
          <cell r="M292">
            <v>47.202107387425009</v>
          </cell>
          <cell r="N292">
            <v>80.16403833992247</v>
          </cell>
          <cell r="O292">
            <v>0.65</v>
          </cell>
          <cell r="P292">
            <v>1.6471058466668058</v>
          </cell>
          <cell r="Q292">
            <v>0.32553423249343699</v>
          </cell>
          <cell r="R292">
            <v>2.4143116788237338</v>
          </cell>
          <cell r="S292" t="str">
            <v>DUB</v>
          </cell>
          <cell r="T292" t="str">
            <v>COM</v>
          </cell>
          <cell r="U292" t="str">
            <v>Retail</v>
          </cell>
          <cell r="V292" t="str">
            <v>Business Energy Rebates</v>
          </cell>
          <cell r="W292" t="str">
            <v>Business Energy Rebates</v>
          </cell>
          <cell r="X292" t="str">
            <v>T12</v>
          </cell>
          <cell r="Y292"/>
          <cell r="Z292" t="str">
            <v>Relamp/Reballast-Retrofit (dual baseline)</v>
          </cell>
          <cell r="AA292">
            <v>228.27297598211504</v>
          </cell>
          <cell r="AB292">
            <v>1692.9774409656934</v>
          </cell>
          <cell r="AC292">
            <v>228.27297598211504</v>
          </cell>
          <cell r="AD292">
            <v>1692.9774409656934</v>
          </cell>
          <cell r="AE292">
            <v>501423.18269927625</v>
          </cell>
          <cell r="AF292">
            <v>244231.09998595127</v>
          </cell>
          <cell r="AG292">
            <v>257192.08271332498</v>
          </cell>
          <cell r="AH292">
            <v>2.0530685188254862</v>
          </cell>
          <cell r="AI292">
            <v>222472.59407604457</v>
          </cell>
          <cell r="AJ292">
            <v>2.2538649525877426</v>
          </cell>
          <cell r="AK292">
            <v>371974.89604860067</v>
          </cell>
          <cell r="AL292">
            <v>1.3480027497171809</v>
          </cell>
          <cell r="AM292">
            <v>150.33663269102854</v>
          </cell>
          <cell r="AN292">
            <v>1114.9656528620278</v>
          </cell>
          <cell r="AO292">
            <v>378.60960867314355</v>
          </cell>
          <cell r="AP292">
            <v>2807.943093827721</v>
          </cell>
          <cell r="AQ292">
            <v>359340.31955430185</v>
          </cell>
          <cell r="AR292">
            <v>160846.37707264366</v>
          </cell>
          <cell r="AS292">
            <v>198493.94248165819</v>
          </cell>
          <cell r="AT292">
            <v>2.2340591444718187</v>
          </cell>
          <cell r="AU292">
            <v>146516.60151857417</v>
          </cell>
          <cell r="AV292">
            <v>2.4525570196818114</v>
          </cell>
          <cell r="AW292">
            <v>250604.73540001636</v>
          </cell>
          <cell r="AX292">
            <v>1.4338927753329214</v>
          </cell>
          <cell r="AY292">
            <v>125.07157008728495</v>
          </cell>
          <cell r="AZ292">
            <v>927.58832162648514</v>
          </cell>
          <cell r="BA292">
            <v>503.68117876042851</v>
          </cell>
          <cell r="BB292">
            <v>3735.5314154542061</v>
          </cell>
          <cell r="BC292">
            <v>326363.17979827808</v>
          </cell>
          <cell r="BD292">
            <v>133815.08261311176</v>
          </cell>
          <cell r="BE292">
            <v>192548.09718516632</v>
          </cell>
          <cell r="BF292">
            <v>2.4389117685774209</v>
          </cell>
          <cell r="BG292">
            <v>121893.52034671928</v>
          </cell>
          <cell r="BH292">
            <v>2.6774448622860043</v>
          </cell>
          <cell r="BI292">
            <v>213439.23738813831</v>
          </cell>
          <cell r="BJ292">
            <v>1.5290683371623377</v>
          </cell>
        </row>
        <row r="293">
          <cell r="A293" t="str">
            <v>Relamp/Reballast-Retrofit (dual baseline)School</v>
          </cell>
          <cell r="B293" t="str">
            <v>Relamp/Reballast-Retrofit (dual baseline)</v>
          </cell>
          <cell r="C293" t="str">
            <v>COM-Lighting</v>
          </cell>
          <cell r="D293" t="str">
            <v>School</v>
          </cell>
          <cell r="E293">
            <v>15</v>
          </cell>
          <cell r="F293">
            <v>87.840289392333787</v>
          </cell>
          <cell r="G293">
            <v>11.322798854679398</v>
          </cell>
          <cell r="H293">
            <v>44.476701245850407</v>
          </cell>
          <cell r="I293">
            <v>0.56209204594129947</v>
          </cell>
          <cell r="J293">
            <v>2.8108892605546814</v>
          </cell>
          <cell r="K293">
            <v>27.810889260554678</v>
          </cell>
          <cell r="L293">
            <v>19.476701245850411</v>
          </cell>
          <cell r="M293">
            <v>47.287590506405088</v>
          </cell>
          <cell r="N293">
            <v>81.86203673578359</v>
          </cell>
          <cell r="O293">
            <v>0.65</v>
          </cell>
          <cell r="P293">
            <v>1.6774613509309899</v>
          </cell>
          <cell r="Q293">
            <v>0.31660744122026829</v>
          </cell>
          <cell r="R293">
            <v>2.4561850490756716</v>
          </cell>
          <cell r="S293" t="str">
            <v>DUB</v>
          </cell>
          <cell r="T293" t="str">
            <v>COM</v>
          </cell>
          <cell r="U293" t="str">
            <v>School</v>
          </cell>
          <cell r="V293" t="str">
            <v>Business Energy Rebates</v>
          </cell>
          <cell r="W293" t="str">
            <v>Business Energy Rebates</v>
          </cell>
          <cell r="X293" t="str">
            <v>T12</v>
          </cell>
          <cell r="Y293"/>
          <cell r="Z293" t="str">
            <v>Relamp/Reballast-Retrofit (dual baseline)</v>
          </cell>
          <cell r="AA293">
            <v>275.59295471015287</v>
          </cell>
          <cell r="AB293">
            <v>2138.001849800909</v>
          </cell>
          <cell r="AC293">
            <v>275.59295471015287</v>
          </cell>
          <cell r="AD293">
            <v>2138.001849800909</v>
          </cell>
          <cell r="AE293">
            <v>630153.15070962382</v>
          </cell>
          <cell r="AF293">
            <v>307277.81052887219</v>
          </cell>
          <cell r="AG293">
            <v>322875.34018075163</v>
          </cell>
          <cell r="AH293">
            <v>2.0507603514390893</v>
          </cell>
          <cell r="AI293">
            <v>279955.70263578638</v>
          </cell>
          <cell r="AJ293">
            <v>2.2509030706526931</v>
          </cell>
          <cell r="AK293">
            <v>473573.60797972989</v>
          </cell>
          <cell r="AL293">
            <v>1.3306340135757648</v>
          </cell>
          <cell r="AM293">
            <v>180.93922804411369</v>
          </cell>
          <cell r="AN293">
            <v>1403.6948247342555</v>
          </cell>
          <cell r="AO293">
            <v>456.53218275426656</v>
          </cell>
          <cell r="AP293">
            <v>3541.6966745351647</v>
          </cell>
          <cell r="AQ293">
            <v>448909.13508726668</v>
          </cell>
          <cell r="AR293">
            <v>201741.76763935728</v>
          </cell>
          <cell r="AS293">
            <v>247167.3674479094</v>
          </cell>
          <cell r="AT293">
            <v>2.2251670555883947</v>
          </cell>
          <cell r="AU293">
            <v>183803.56919770167</v>
          </cell>
          <cell r="AV293">
            <v>2.4423308918686653</v>
          </cell>
          <cell r="AW293">
            <v>318189.30217025068</v>
          </cell>
          <cell r="AX293">
            <v>1.4108240975589836</v>
          </cell>
          <cell r="AY293">
            <v>150.34347080382074</v>
          </cell>
          <cell r="AZ293">
            <v>1166.3383014348735</v>
          </cell>
          <cell r="BA293">
            <v>606.87565355808738</v>
          </cell>
          <cell r="BB293">
            <v>4708.0349759700384</v>
          </cell>
          <cell r="BC293">
            <v>406265.34826558235</v>
          </cell>
          <cell r="BD293">
            <v>167628.42353679208</v>
          </cell>
          <cell r="BE293">
            <v>238636.92472879027</v>
          </cell>
          <cell r="BF293">
            <v>2.4236065679900212</v>
          </cell>
          <cell r="BG293">
            <v>152723.46874706191</v>
          </cell>
          <cell r="BH293">
            <v>2.6601369887586324</v>
          </cell>
          <cell r="BI293">
            <v>270768.58610207099</v>
          </cell>
          <cell r="BJ293">
            <v>1.5004153698702458</v>
          </cell>
        </row>
        <row r="294">
          <cell r="A294" t="str">
            <v>00</v>
          </cell>
          <cell r="B294">
            <v>0</v>
          </cell>
          <cell r="C294">
            <v>0</v>
          </cell>
          <cell r="D294">
            <v>0</v>
          </cell>
          <cell r="E294">
            <v>0</v>
          </cell>
          <cell r="F294" t="e">
            <v>#VALUE!</v>
          </cell>
          <cell r="G294" t="e">
            <v>#VALUE!</v>
          </cell>
          <cell r="H294" t="str">
            <v/>
          </cell>
          <cell r="I294" t="e">
            <v>#VALUE!</v>
          </cell>
          <cell r="J294" t="e">
            <v>#VALUE!</v>
          </cell>
          <cell r="K294" t="e">
            <v>#VALUE!</v>
          </cell>
          <cell r="L294" t="e">
            <v>#VALUE!</v>
          </cell>
          <cell r="M294" t="e">
            <v>#VALUE!</v>
          </cell>
          <cell r="N294" t="e">
            <v>#N/A</v>
          </cell>
          <cell r="O294" t="str">
            <v/>
          </cell>
          <cell r="P294" t="e">
            <v>#N/A</v>
          </cell>
          <cell r="Q294" t="e">
            <v>#VALUE!</v>
          </cell>
          <cell r="R294" t="e">
            <v>#VALUE!</v>
          </cell>
          <cell r="S294" t="str">
            <v>.</v>
          </cell>
          <cell r="T294">
            <v>0</v>
          </cell>
          <cell r="U294">
            <v>0</v>
          </cell>
          <cell r="V294">
            <v>0</v>
          </cell>
          <cell r="W294">
            <v>0</v>
          </cell>
          <cell r="X294">
            <v>0</v>
          </cell>
          <cell r="Y294"/>
          <cell r="Z294">
            <v>0</v>
          </cell>
          <cell r="AA294">
            <v>0</v>
          </cell>
          <cell r="AB294">
            <v>0</v>
          </cell>
          <cell r="AC294" t="e">
            <v>#VALUE!</v>
          </cell>
          <cell r="AD294">
            <v>0</v>
          </cell>
          <cell r="AE294">
            <v>0</v>
          </cell>
          <cell r="AF294">
            <v>0</v>
          </cell>
          <cell r="AG294">
            <v>0</v>
          </cell>
          <cell r="AH294">
            <v>0</v>
          </cell>
          <cell r="AI294">
            <v>0</v>
          </cell>
          <cell r="AJ294">
            <v>0</v>
          </cell>
          <cell r="AK294">
            <v>0</v>
          </cell>
          <cell r="AL294">
            <v>0</v>
          </cell>
          <cell r="AM294">
            <v>0</v>
          </cell>
          <cell r="AN294">
            <v>0</v>
          </cell>
          <cell r="AO294" t="e">
            <v>#VALUE!</v>
          </cell>
          <cell r="AP294">
            <v>0</v>
          </cell>
          <cell r="AQ294">
            <v>0</v>
          </cell>
          <cell r="AR294">
            <v>0</v>
          </cell>
          <cell r="AS294">
            <v>0</v>
          </cell>
          <cell r="AT294">
            <v>0</v>
          </cell>
          <cell r="AU294">
            <v>0</v>
          </cell>
          <cell r="AV294">
            <v>0</v>
          </cell>
          <cell r="AW294">
            <v>0</v>
          </cell>
          <cell r="AX294">
            <v>0</v>
          </cell>
          <cell r="AY294">
            <v>0</v>
          </cell>
          <cell r="AZ294">
            <v>0</v>
          </cell>
          <cell r="BA294" t="e">
            <v>#VALUE!</v>
          </cell>
          <cell r="BB294">
            <v>0</v>
          </cell>
          <cell r="BC294">
            <v>0</v>
          </cell>
          <cell r="BD294">
            <v>0</v>
          </cell>
          <cell r="BE294">
            <v>0</v>
          </cell>
          <cell r="BF294">
            <v>0</v>
          </cell>
          <cell r="BG294">
            <v>0</v>
          </cell>
          <cell r="BH294">
            <v>0</v>
          </cell>
          <cell r="BI294">
            <v>0</v>
          </cell>
          <cell r="BJ294">
            <v>0</v>
          </cell>
        </row>
        <row r="295">
          <cell r="A295" t="str">
            <v>Relamp/Reballast-Retrofit (dual baseline)-BESOffice</v>
          </cell>
          <cell r="B295" t="str">
            <v>Relamp/Reballast-Retrofit (dual baseline)-BES</v>
          </cell>
          <cell r="C295" t="str">
            <v>COM-Lighting</v>
          </cell>
          <cell r="D295" t="str">
            <v>Office</v>
          </cell>
          <cell r="E295">
            <v>15</v>
          </cell>
          <cell r="F295">
            <v>87.468158804681281</v>
          </cell>
          <cell r="G295">
            <v>9.9963577389163394</v>
          </cell>
          <cell r="H295">
            <v>44.476701245850407</v>
          </cell>
          <cell r="I295">
            <v>0.78692886431781928</v>
          </cell>
          <cell r="J295">
            <v>10.93351985058516</v>
          </cell>
          <cell r="K295">
            <v>45.933519850585157</v>
          </cell>
          <cell r="L295">
            <v>9.476701245850407</v>
          </cell>
          <cell r="M295">
            <v>55.410221096435563</v>
          </cell>
          <cell r="N295">
            <v>79.512595219968418</v>
          </cell>
          <cell r="O295">
            <v>0.82</v>
          </cell>
          <cell r="P295">
            <v>1.375406241299995</v>
          </cell>
          <cell r="Q295">
            <v>0.52514561273841287</v>
          </cell>
          <cell r="R295">
            <v>4.5950256133555101</v>
          </cell>
          <cell r="S295" t="str">
            <v>DUB</v>
          </cell>
          <cell r="T295" t="str">
            <v>COM</v>
          </cell>
          <cell r="U295" t="str">
            <v>Office</v>
          </cell>
          <cell r="V295" t="str">
            <v>Business Energy Solutions</v>
          </cell>
          <cell r="W295" t="str">
            <v>Business Energy Solutions</v>
          </cell>
          <cell r="X295" t="str">
            <v>T12</v>
          </cell>
          <cell r="Y295"/>
          <cell r="Z295" t="str">
            <v>Relamp/Reballast-Retrofit (dual baseline)-BES</v>
          </cell>
          <cell r="AA295">
            <v>38.259139313833785</v>
          </cell>
          <cell r="AB295">
            <v>334.76757841557725</v>
          </cell>
          <cell r="AC295">
            <v>38.259139313833785</v>
          </cell>
          <cell r="AD295">
            <v>334.76757841557725</v>
          </cell>
          <cell r="AE295">
            <v>96581.900267553952</v>
          </cell>
          <cell r="AF295">
            <v>82689.257611567009</v>
          </cell>
          <cell r="AG295">
            <v>13892.642655986943</v>
          </cell>
          <cell r="AH295">
            <v>1.1680102477306988</v>
          </cell>
          <cell r="AI295">
            <v>81412.485335345598</v>
          </cell>
          <cell r="AJ295">
            <v>1.1863278693645591</v>
          </cell>
          <cell r="AK295">
            <v>111624.55972060881</v>
          </cell>
          <cell r="AL295">
            <v>0.86523880147248999</v>
          </cell>
          <cell r="AM295">
            <v>31.022071577536146</v>
          </cell>
          <cell r="AN295">
            <v>271.4432150252631</v>
          </cell>
          <cell r="AO295">
            <v>69.281210891369923</v>
          </cell>
          <cell r="AP295">
            <v>606.21079344084035</v>
          </cell>
          <cell r="AQ295">
            <v>84385.273511521023</v>
          </cell>
          <cell r="AR295">
            <v>67047.824763580924</v>
          </cell>
          <cell r="AS295">
            <v>17337.4487479401</v>
          </cell>
          <cell r="AT295">
            <v>1.2585833143591776</v>
          </cell>
          <cell r="AU295">
            <v>66012.565694727993</v>
          </cell>
          <cell r="AV295">
            <v>1.2783213714455026</v>
          </cell>
          <cell r="AW295">
            <v>91910.14489817986</v>
          </cell>
          <cell r="AX295">
            <v>0.91812795644055334</v>
          </cell>
          <cell r="AY295">
            <v>26.748606073090087</v>
          </cell>
          <cell r="AZ295">
            <v>234.05037963942823</v>
          </cell>
          <cell r="BA295">
            <v>96.029816964460011</v>
          </cell>
          <cell r="BB295">
            <v>840.26117308026858</v>
          </cell>
          <cell r="BC295">
            <v>78807.824477628921</v>
          </cell>
          <cell r="BD295">
            <v>57811.608363294225</v>
          </cell>
          <cell r="BE295">
            <v>20996.216114334697</v>
          </cell>
          <cell r="BF295">
            <v>1.3631833935909943</v>
          </cell>
          <cell r="BG295">
            <v>56918.962076049065</v>
          </cell>
          <cell r="BH295">
            <v>1.3845618683688274</v>
          </cell>
          <cell r="BI295">
            <v>80525.513863090149</v>
          </cell>
          <cell r="BJ295">
            <v>0.97866900435579152</v>
          </cell>
        </row>
        <row r="296">
          <cell r="A296" t="str">
            <v>Relamp/Reballast-Retrofit (dual baseline)-BESOther Commercial</v>
          </cell>
          <cell r="B296" t="str">
            <v>Relamp/Reballast-Retrofit (dual baseline)-BES</v>
          </cell>
          <cell r="C296" t="str">
            <v>COM-Lighting</v>
          </cell>
          <cell r="D296" t="str">
            <v>Other Commercial</v>
          </cell>
          <cell r="E296">
            <v>15</v>
          </cell>
          <cell r="F296">
            <v>84.736735861629398</v>
          </cell>
          <cell r="G296">
            <v>10.273041186242946</v>
          </cell>
          <cell r="H296">
            <v>44.476701245850407</v>
          </cell>
          <cell r="I296">
            <v>0.78692886431781928</v>
          </cell>
          <cell r="J296">
            <v>10.592091982703675</v>
          </cell>
          <cell r="K296">
            <v>45.592091982703678</v>
          </cell>
          <cell r="L296">
            <v>9.476701245850407</v>
          </cell>
          <cell r="M296">
            <v>55.068793228554085</v>
          </cell>
          <cell r="N296">
            <v>77.951991390733767</v>
          </cell>
          <cell r="O296">
            <v>0.82</v>
          </cell>
          <cell r="P296">
            <v>1.3581932854062171</v>
          </cell>
          <cell r="Q296">
            <v>0.53804399613826459</v>
          </cell>
          <cell r="R296">
            <v>4.4380326289120626</v>
          </cell>
          <cell r="S296" t="str">
            <v>DUB</v>
          </cell>
          <cell r="T296" t="str">
            <v>COM</v>
          </cell>
          <cell r="U296" t="str">
            <v>Other Commercial</v>
          </cell>
          <cell r="V296" t="str">
            <v>Business Energy Solutions</v>
          </cell>
          <cell r="W296" t="str">
            <v>Business Energy Solutions</v>
          </cell>
          <cell r="X296" t="str">
            <v>T12</v>
          </cell>
          <cell r="Y296"/>
          <cell r="Z296" t="str">
            <v>Relamp/Reballast-Retrofit (dual baseline)-BES</v>
          </cell>
          <cell r="AA296">
            <v>54.951422161928548</v>
          </cell>
          <cell r="AB296">
            <v>453.2644287644647</v>
          </cell>
          <cell r="AC296">
            <v>54.951422161928548</v>
          </cell>
          <cell r="AD296">
            <v>453.2644287644647</v>
          </cell>
          <cell r="AE296">
            <v>131612.57953379344</v>
          </cell>
          <cell r="AF296">
            <v>112208.95359545118</v>
          </cell>
          <cell r="AG296">
            <v>19403.625938342258</v>
          </cell>
          <cell r="AH296">
            <v>1.1729240431944359</v>
          </cell>
          <cell r="AI296">
            <v>110470.14723625459</v>
          </cell>
          <cell r="AJ296">
            <v>1.1913859339059543</v>
          </cell>
          <cell r="AK296">
            <v>150330.40171859539</v>
          </cell>
          <cell r="AL296">
            <v>0.87548877691526439</v>
          </cell>
          <cell r="AM296">
            <v>44.676960818958854</v>
          </cell>
          <cell r="AN296">
            <v>368.51597880150399</v>
          </cell>
          <cell r="AO296">
            <v>99.628382980887409</v>
          </cell>
          <cell r="AP296">
            <v>821.78040756596874</v>
          </cell>
          <cell r="AQ296">
            <v>115702.0413516183</v>
          </cell>
          <cell r="AR296">
            <v>91228.849519995856</v>
          </cell>
          <cell r="AS296">
            <v>24473.191831622447</v>
          </cell>
          <cell r="AT296">
            <v>1.268261541830124</v>
          </cell>
          <cell r="AU296">
            <v>89815.153922588666</v>
          </cell>
          <cell r="AV296">
            <v>1.2882240501568527</v>
          </cell>
          <cell r="AW296">
            <v>124075.18697741581</v>
          </cell>
          <cell r="AX296">
            <v>0.93251555101567896</v>
          </cell>
          <cell r="AY296">
            <v>38.587551976258368</v>
          </cell>
          <cell r="AZ296">
            <v>318.28775336146833</v>
          </cell>
          <cell r="BA296">
            <v>138.21593495714578</v>
          </cell>
          <cell r="BB296">
            <v>1140.068160927437</v>
          </cell>
          <cell r="BC296">
            <v>108542.92030907019</v>
          </cell>
          <cell r="BD296">
            <v>78794.481720727068</v>
          </cell>
          <cell r="BE296">
            <v>29748.438588343124</v>
          </cell>
          <cell r="BF296">
            <v>1.3775446952463135</v>
          </cell>
          <cell r="BG296">
            <v>77573.470905676077</v>
          </cell>
          <cell r="BH296">
            <v>1.3992273265824446</v>
          </cell>
          <cell r="BI296">
            <v>108855.46341977576</v>
          </cell>
          <cell r="BJ296">
            <v>0.99712882476554887</v>
          </cell>
        </row>
        <row r="297">
          <cell r="A297" t="str">
            <v>Relamp/Reballast-Retrofit (dual baseline)-BESRetail</v>
          </cell>
          <cell r="B297" t="str">
            <v>Relamp/Reballast-Retrofit (dual baseline)-BES</v>
          </cell>
          <cell r="C297" t="str">
            <v>COM-Lighting</v>
          </cell>
          <cell r="D297" t="str">
            <v>Retail</v>
          </cell>
          <cell r="E297">
            <v>15</v>
          </cell>
          <cell r="F297">
            <v>85.16894192420628</v>
          </cell>
          <cell r="G297">
            <v>11.483772532253406</v>
          </cell>
          <cell r="H297">
            <v>44.476701245850407</v>
          </cell>
          <cell r="I297">
            <v>0.78692886431781928</v>
          </cell>
          <cell r="J297">
            <v>10.646117740525785</v>
          </cell>
          <cell r="K297">
            <v>45.646117740525781</v>
          </cell>
          <cell r="L297">
            <v>9.476701245850407</v>
          </cell>
          <cell r="M297">
            <v>55.122818986376188</v>
          </cell>
          <cell r="N297">
            <v>80.16403833992247</v>
          </cell>
          <cell r="O297">
            <v>0.82</v>
          </cell>
          <cell r="P297">
            <v>1.3951332562318068</v>
          </cell>
          <cell r="Q297">
            <v>0.53594792549081172</v>
          </cell>
          <cell r="R297">
            <v>3.9748364583436122</v>
          </cell>
          <cell r="S297" t="str">
            <v>DUB</v>
          </cell>
          <cell r="T297" t="str">
            <v>COM</v>
          </cell>
          <cell r="U297" t="str">
            <v>Retail</v>
          </cell>
          <cell r="V297" t="str">
            <v>Business Energy Solutions</v>
          </cell>
          <cell r="W297" t="str">
            <v>Business Energy Solutions</v>
          </cell>
          <cell r="X297" t="str">
            <v>T12</v>
          </cell>
          <cell r="Y297"/>
          <cell r="Z297" t="str">
            <v>Relamp/Reballast-Retrofit (dual baseline)-BES</v>
          </cell>
          <cell r="AA297">
            <v>87.466975279156131</v>
          </cell>
          <cell r="AB297">
            <v>648.69534091813478</v>
          </cell>
          <cell r="AC297">
            <v>87.466975279156131</v>
          </cell>
          <cell r="AD297">
            <v>648.69534091813478</v>
          </cell>
          <cell r="AE297">
            <v>192129.48417069574</v>
          </cell>
          <cell r="AF297">
            <v>160532.33729001088</v>
          </cell>
          <cell r="AG297">
            <v>31597.146880684857</v>
          </cell>
          <cell r="AH297">
            <v>1.196827302299865</v>
          </cell>
          <cell r="AI297">
            <v>158046.11979151805</v>
          </cell>
          <cell r="AJ297">
            <v>1.2156545470659943</v>
          </cell>
          <cell r="AK297">
            <v>215330.6673580904</v>
          </cell>
          <cell r="AL297">
            <v>0.89225323326188566</v>
          </cell>
          <cell r="AM297">
            <v>71.082252931639943</v>
          </cell>
          <cell r="AN297">
            <v>527.17869974986661</v>
          </cell>
          <cell r="AO297">
            <v>158.54922821079606</v>
          </cell>
          <cell r="AP297">
            <v>1175.8740406680013</v>
          </cell>
          <cell r="AQ297">
            <v>169903.49607996433</v>
          </cell>
          <cell r="AR297">
            <v>130460.67005903646</v>
          </cell>
          <cell r="AS297">
            <v>39442.826020927867</v>
          </cell>
          <cell r="AT297">
            <v>1.3023349949304956</v>
          </cell>
          <cell r="AU297">
            <v>128440.18243491428</v>
          </cell>
          <cell r="AV297">
            <v>1.3228219771959693</v>
          </cell>
          <cell r="AW297">
            <v>177655.19362216836</v>
          </cell>
          <cell r="AX297">
            <v>0.95636661454046712</v>
          </cell>
          <cell r="AY297">
            <v>61.377172472082037</v>
          </cell>
          <cell r="AZ297">
            <v>455.20135678976169</v>
          </cell>
          <cell r="BA297">
            <v>219.92640068287807</v>
          </cell>
          <cell r="BB297">
            <v>1631.0753974577628</v>
          </cell>
          <cell r="BC297">
            <v>160158.29305602086</v>
          </cell>
          <cell r="BD297">
            <v>112648.47014257591</v>
          </cell>
          <cell r="BE297">
            <v>47509.82291344495</v>
          </cell>
          <cell r="BF297">
            <v>1.4217529350670555</v>
          </cell>
          <cell r="BG297">
            <v>110903.84596046511</v>
          </cell>
          <cell r="BH297">
            <v>1.4441184764062549</v>
          </cell>
          <cell r="BI297">
            <v>155828.66188794037</v>
          </cell>
          <cell r="BJ297">
            <v>1.0277845623239326</v>
          </cell>
        </row>
        <row r="298">
          <cell r="A298" t="str">
            <v>00</v>
          </cell>
          <cell r="B298">
            <v>0</v>
          </cell>
          <cell r="C298">
            <v>0</v>
          </cell>
          <cell r="D298">
            <v>0</v>
          </cell>
          <cell r="E298">
            <v>0</v>
          </cell>
          <cell r="F298" t="e">
            <v>#VALUE!</v>
          </cell>
          <cell r="G298" t="e">
            <v>#VALUE!</v>
          </cell>
          <cell r="H298" t="str">
            <v/>
          </cell>
          <cell r="I298" t="e">
            <v>#VALUE!</v>
          </cell>
          <cell r="J298" t="e">
            <v>#VALUE!</v>
          </cell>
          <cell r="K298" t="e">
            <v>#VALUE!</v>
          </cell>
          <cell r="L298" t="e">
            <v>#VALUE!</v>
          </cell>
          <cell r="M298" t="e">
            <v>#VALUE!</v>
          </cell>
          <cell r="N298" t="e">
            <v>#N/A</v>
          </cell>
          <cell r="O298" t="str">
            <v/>
          </cell>
          <cell r="P298" t="e">
            <v>#N/A</v>
          </cell>
          <cell r="Q298" t="e">
            <v>#VALUE!</v>
          </cell>
          <cell r="R298" t="e">
            <v>#VALUE!</v>
          </cell>
          <cell r="S298" t="str">
            <v>.</v>
          </cell>
          <cell r="T298">
            <v>0</v>
          </cell>
          <cell r="U298">
            <v>0</v>
          </cell>
          <cell r="V298">
            <v>0</v>
          </cell>
          <cell r="W298">
            <v>0</v>
          </cell>
          <cell r="X298">
            <v>0</v>
          </cell>
          <cell r="Y298"/>
          <cell r="Z298">
            <v>0</v>
          </cell>
          <cell r="AA298">
            <v>0</v>
          </cell>
          <cell r="AB298">
            <v>0</v>
          </cell>
          <cell r="AC298" t="e">
            <v>#VALUE!</v>
          </cell>
          <cell r="AD298">
            <v>0</v>
          </cell>
          <cell r="AE298">
            <v>0</v>
          </cell>
          <cell r="AF298">
            <v>0</v>
          </cell>
          <cell r="AG298">
            <v>0</v>
          </cell>
          <cell r="AH298">
            <v>0</v>
          </cell>
          <cell r="AI298">
            <v>0</v>
          </cell>
          <cell r="AJ298">
            <v>0</v>
          </cell>
          <cell r="AK298">
            <v>0</v>
          </cell>
          <cell r="AL298">
            <v>0</v>
          </cell>
          <cell r="AM298">
            <v>0</v>
          </cell>
          <cell r="AN298">
            <v>0</v>
          </cell>
          <cell r="AO298" t="e">
            <v>#VALUE!</v>
          </cell>
          <cell r="AP298">
            <v>0</v>
          </cell>
          <cell r="AQ298">
            <v>0</v>
          </cell>
          <cell r="AR298">
            <v>0</v>
          </cell>
          <cell r="AS298">
            <v>0</v>
          </cell>
          <cell r="AT298">
            <v>0</v>
          </cell>
          <cell r="AU298">
            <v>0</v>
          </cell>
          <cell r="AV298">
            <v>0</v>
          </cell>
          <cell r="AW298">
            <v>0</v>
          </cell>
          <cell r="AX298">
            <v>0</v>
          </cell>
          <cell r="AY298">
            <v>0</v>
          </cell>
          <cell r="AZ298">
            <v>0</v>
          </cell>
          <cell r="BA298" t="e">
            <v>#VALUE!</v>
          </cell>
          <cell r="BB298">
            <v>0</v>
          </cell>
          <cell r="BC298">
            <v>0</v>
          </cell>
          <cell r="BD298">
            <v>0</v>
          </cell>
          <cell r="BE298">
            <v>0</v>
          </cell>
          <cell r="BF298">
            <v>0</v>
          </cell>
          <cell r="BG298">
            <v>0</v>
          </cell>
          <cell r="BH298">
            <v>0</v>
          </cell>
          <cell r="BI298">
            <v>0</v>
          </cell>
          <cell r="BJ298">
            <v>0</v>
          </cell>
        </row>
        <row r="299">
          <cell r="A299" t="str">
            <v xml:space="preserve">T8 Dimmable Stairwell LightingIndustrial </v>
          </cell>
          <cell r="B299" t="str">
            <v>T8 Dimmable Stairwell Lighting</v>
          </cell>
          <cell r="C299" t="str">
            <v>IND</v>
          </cell>
          <cell r="D299" t="str">
            <v xml:space="preserve">Industrial </v>
          </cell>
          <cell r="E299">
            <v>10</v>
          </cell>
          <cell r="F299">
            <v>449.80654612634993</v>
          </cell>
          <cell r="G299">
            <v>81.133936889481745</v>
          </cell>
          <cell r="H299">
            <v>95</v>
          </cell>
          <cell r="I299">
            <v>0.52631578947368418</v>
          </cell>
          <cell r="J299">
            <v>14.393809476043199</v>
          </cell>
          <cell r="K299">
            <v>64.393809476043202</v>
          </cell>
          <cell r="L299">
            <v>45</v>
          </cell>
          <cell r="M299">
            <v>109.3938094760432</v>
          </cell>
          <cell r="N299">
            <v>319.24865735592812</v>
          </cell>
          <cell r="O299">
            <v>0.82</v>
          </cell>
          <cell r="P299">
            <v>2.8364188293670183</v>
          </cell>
          <cell r="Q299">
            <v>0.14315889804314916</v>
          </cell>
          <cell r="R299">
            <v>0.79367293077073964</v>
          </cell>
          <cell r="S299" t="str">
            <v>RET</v>
          </cell>
          <cell r="T299" t="str">
            <v>IND</v>
          </cell>
          <cell r="U299" t="str">
            <v xml:space="preserve">Industrial </v>
          </cell>
          <cell r="V299" t="str">
            <v>Business Energy Rebates</v>
          </cell>
          <cell r="W299" t="str">
            <v>Business Energy Rebates</v>
          </cell>
          <cell r="X299" t="str">
            <v>3L HPT8, uncontrolled</v>
          </cell>
          <cell r="Y299"/>
          <cell r="Z299" t="str">
            <v>T8 Dimmable Stairwell Lighting</v>
          </cell>
          <cell r="AA299">
            <v>1.9139875924987564</v>
          </cell>
          <cell r="AB299">
            <v>10.611147213074091</v>
          </cell>
          <cell r="AC299">
            <v>1.9139875924987564</v>
          </cell>
          <cell r="AD299">
            <v>10.611147213074091</v>
          </cell>
          <cell r="AE299">
            <v>7531.2254344747407</v>
          </cell>
          <cell r="AF299">
            <v>2655.1880690185048</v>
          </cell>
          <cell r="AG299">
            <v>4876.0373654562354</v>
          </cell>
          <cell r="AH299">
            <v>2.8364188293670183</v>
          </cell>
          <cell r="AI299">
            <v>1852.5367585333174</v>
          </cell>
          <cell r="AJ299">
            <v>4.0653581634932472</v>
          </cell>
          <cell r="AK299">
            <v>9388.5705566322467</v>
          </cell>
          <cell r="AL299">
            <v>0.80216955169544468</v>
          </cell>
          <cell r="AM299">
            <v>1.7815215899932755</v>
          </cell>
          <cell r="AN299">
            <v>9.8767556951656417</v>
          </cell>
          <cell r="AO299">
            <v>3.6955091824920321</v>
          </cell>
          <cell r="AP299">
            <v>20.487902908239732</v>
          </cell>
          <cell r="AQ299">
            <v>7541.5107366409256</v>
          </cell>
          <cell r="AR299">
            <v>2471.4239992922494</v>
          </cell>
          <cell r="AS299">
            <v>5070.0867373486763</v>
          </cell>
          <cell r="AT299">
            <v>3.0514839779821736</v>
          </cell>
          <cell r="AU299">
            <v>1724.323733611355</v>
          </cell>
          <cell r="AV299">
            <v>4.3736049035561821</v>
          </cell>
          <cell r="AW299">
            <v>8885.2651289497389</v>
          </cell>
          <cell r="AX299">
            <v>0.84876597683836941</v>
          </cell>
          <cell r="AY299">
            <v>1.8778529849440315</v>
          </cell>
          <cell r="AZ299">
            <v>10.410816948785769</v>
          </cell>
          <cell r="BA299">
            <v>5.5733621674360636</v>
          </cell>
          <cell r="BB299">
            <v>30.898719857025501</v>
          </cell>
          <cell r="BC299">
            <v>8580.5981692488695</v>
          </cell>
          <cell r="BD299">
            <v>2605.0601689035857</v>
          </cell>
          <cell r="BE299">
            <v>5975.5380003452838</v>
          </cell>
          <cell r="BF299">
            <v>3.2938195714919938</v>
          </cell>
          <cell r="BG299">
            <v>1817.5622952647698</v>
          </cell>
          <cell r="BH299">
            <v>4.7209375940530878</v>
          </cell>
          <cell r="BI299">
            <v>9475.2726413952223</v>
          </cell>
          <cell r="BJ299">
            <v>0.90557797057598832</v>
          </cell>
        </row>
        <row r="300">
          <cell r="A300" t="str">
            <v>T8 Dimmable Stairwell LightingOffice</v>
          </cell>
          <cell r="B300" t="str">
            <v>T8 Dimmable Stairwell Lighting</v>
          </cell>
          <cell r="C300" t="str">
            <v>COM-Lighting</v>
          </cell>
          <cell r="D300" t="str">
            <v>Office</v>
          </cell>
          <cell r="E300">
            <v>10</v>
          </cell>
          <cell r="F300">
            <v>286.55840330774993</v>
          </cell>
          <cell r="G300">
            <v>21.192330061541021</v>
          </cell>
          <cell r="H300">
            <v>95</v>
          </cell>
          <cell r="I300">
            <v>0.52631578947368418</v>
          </cell>
          <cell r="J300">
            <v>9.1698689058479985</v>
          </cell>
          <cell r="K300">
            <v>59.169868905847999</v>
          </cell>
          <cell r="L300">
            <v>45</v>
          </cell>
          <cell r="M300">
            <v>104.16986890584801</v>
          </cell>
          <cell r="N300">
            <v>169.29929577381824</v>
          </cell>
          <cell r="O300">
            <v>0.82</v>
          </cell>
          <cell r="P300">
            <v>1.5944140525196868</v>
          </cell>
          <cell r="Q300">
            <v>0.20648450097030449</v>
          </cell>
          <cell r="R300">
            <v>2.792041683666822</v>
          </cell>
          <cell r="S300" t="str">
            <v>RET</v>
          </cell>
          <cell r="T300" t="str">
            <v>COM</v>
          </cell>
          <cell r="U300" t="str">
            <v>Office</v>
          </cell>
          <cell r="V300" t="str">
            <v>Business Energy Rebates</v>
          </cell>
          <cell r="W300" t="str">
            <v>Business Energy Rebates</v>
          </cell>
          <cell r="X300" t="str">
            <v>3L HPT8, uncontrolled</v>
          </cell>
          <cell r="Y300"/>
          <cell r="Z300" t="str">
            <v>T8 Dimmable Stairwell Lighting</v>
          </cell>
          <cell r="AA300">
            <v>0.40414106104041503</v>
          </cell>
          <cell r="AB300">
            <v>5.4647137349473685</v>
          </cell>
          <cell r="AC300">
            <v>0.40414106104041503</v>
          </cell>
          <cell r="AD300">
            <v>5.4647137349473685</v>
          </cell>
          <cell r="AE300">
            <v>3228.5641469690599</v>
          </cell>
          <cell r="AF300">
            <v>2024.9220344407347</v>
          </cell>
          <cell r="AG300">
            <v>1203.6421125283252</v>
          </cell>
          <cell r="AH300">
            <v>1.5944140525196864</v>
          </cell>
          <cell r="AI300">
            <v>1376.0715713489956</v>
          </cell>
          <cell r="AJ300">
            <v>2.346218186750288</v>
          </cell>
          <cell r="AK300">
            <v>8628.0062033211907</v>
          </cell>
          <cell r="AL300">
            <v>0.37419585369865455</v>
          </cell>
          <cell r="AM300">
            <v>0.39011303040658651</v>
          </cell>
          <cell r="AN300">
            <v>5.2750295403208813</v>
          </cell>
          <cell r="AO300">
            <v>0.79425409144700154</v>
          </cell>
          <cell r="AP300">
            <v>10.73974327526825</v>
          </cell>
          <cell r="AQ300">
            <v>3294.9235166184903</v>
          </cell>
          <cell r="AR300">
            <v>1954.6355155279523</v>
          </cell>
          <cell r="AS300">
            <v>1340.288001090538</v>
          </cell>
          <cell r="AT300">
            <v>1.6856971493882442</v>
          </cell>
          <cell r="AU300">
            <v>1328.3071246789902</v>
          </cell>
          <cell r="AV300">
            <v>2.4805434341209072</v>
          </cell>
          <cell r="AW300">
            <v>8728.6933317639796</v>
          </cell>
          <cell r="AX300">
            <v>0.37748187401981048</v>
          </cell>
          <cell r="AY300">
            <v>0.4296514926250346</v>
          </cell>
          <cell r="AZ300">
            <v>5.8096606341959074</v>
          </cell>
          <cell r="BA300">
            <v>1.2239055840720361</v>
          </cell>
          <cell r="BB300">
            <v>16.549403909464157</v>
          </cell>
          <cell r="BC300">
            <v>3858.4031026302473</v>
          </cell>
          <cell r="BD300">
            <v>2152.7403632460409</v>
          </cell>
          <cell r="BE300">
            <v>1705.6627393842064</v>
          </cell>
          <cell r="BF300">
            <v>1.7923216234085462</v>
          </cell>
          <cell r="BG300">
            <v>1462.9327766570304</v>
          </cell>
          <cell r="BH300">
            <v>2.6374438827238129</v>
          </cell>
          <cell r="BI300">
            <v>10079.281710275063</v>
          </cell>
          <cell r="BJ300">
            <v>0.38280536386803216</v>
          </cell>
        </row>
        <row r="301">
          <cell r="A301" t="str">
            <v>T8 Dimmable Stairwell LightingOther Commercial</v>
          </cell>
          <cell r="B301" t="str">
            <v>T8 Dimmable Stairwell Lighting</v>
          </cell>
          <cell r="C301" t="str">
            <v>COM-Lighting</v>
          </cell>
          <cell r="D301" t="str">
            <v>Other Commercial</v>
          </cell>
          <cell r="E301">
            <v>10</v>
          </cell>
          <cell r="F301">
            <v>478.2438481133247</v>
          </cell>
          <cell r="G301">
            <v>37.463574623671157</v>
          </cell>
          <cell r="H301">
            <v>95</v>
          </cell>
          <cell r="I301">
            <v>0.52631578947368418</v>
          </cell>
          <cell r="J301">
            <v>15.303803139626391</v>
          </cell>
          <cell r="K301">
            <v>65.303803139626396</v>
          </cell>
          <cell r="L301">
            <v>45</v>
          </cell>
          <cell r="M301">
            <v>110.3038031396264</v>
          </cell>
          <cell r="N301">
            <v>284.88923718440503</v>
          </cell>
          <cell r="O301">
            <v>0.82</v>
          </cell>
          <cell r="P301">
            <v>2.5064339288950239</v>
          </cell>
          <cell r="Q301">
            <v>0.13654917548286372</v>
          </cell>
          <cell r="R301">
            <v>1.7431279261420116</v>
          </cell>
          <cell r="S301" t="str">
            <v>RET</v>
          </cell>
          <cell r="T301" t="str">
            <v>COM</v>
          </cell>
          <cell r="U301" t="str">
            <v>Other Commercial</v>
          </cell>
          <cell r="V301" t="str">
            <v>Business Energy Rebates</v>
          </cell>
          <cell r="W301" t="str">
            <v>Business Energy Rebates</v>
          </cell>
          <cell r="X301" t="str">
            <v>3L HPT8, uncontrolled</v>
          </cell>
          <cell r="Y301"/>
          <cell r="Z301" t="str">
            <v>T8 Dimmable Stairwell Lighting</v>
          </cell>
          <cell r="AA301">
            <v>0.96553990960904146</v>
          </cell>
          <cell r="AB301">
            <v>12.325666371053041</v>
          </cell>
          <cell r="AC301">
            <v>0.96553990960904146</v>
          </cell>
          <cell r="AD301">
            <v>12.325666371053041</v>
          </cell>
          <cell r="AE301">
            <v>7342.3833972804214</v>
          </cell>
          <cell r="AF301">
            <v>2929.4143015839859</v>
          </cell>
          <cell r="AG301">
            <v>4412.969095696435</v>
          </cell>
          <cell r="AH301">
            <v>2.5064339288950235</v>
          </cell>
          <cell r="AI301">
            <v>2052.5116832245776</v>
          </cell>
          <cell r="AJ301">
            <v>3.5772675289941565</v>
          </cell>
          <cell r="AK301">
            <v>18409.256272927312</v>
          </cell>
          <cell r="AL301">
            <v>0.39884193518877481</v>
          </cell>
          <cell r="AM301">
            <v>0.92729673843749871</v>
          </cell>
          <cell r="AN301">
            <v>11.837470529389309</v>
          </cell>
          <cell r="AO301">
            <v>1.8928366480465402</v>
          </cell>
          <cell r="AP301">
            <v>24.16313690044235</v>
          </cell>
          <cell r="AQ301">
            <v>7461.7038793082302</v>
          </cell>
          <cell r="AR301">
            <v>2813.3858583752485</v>
          </cell>
          <cell r="AS301">
            <v>4648.3180209329821</v>
          </cell>
          <cell r="AT301">
            <v>2.6522148951219298</v>
          </cell>
          <cell r="AU301">
            <v>1971.2156592570834</v>
          </cell>
          <cell r="AV301">
            <v>3.7853310693160864</v>
          </cell>
          <cell r="AW301">
            <v>18578.10913025343</v>
          </cell>
          <cell r="AX301">
            <v>0.4016395762880548</v>
          </cell>
          <cell r="AY301">
            <v>1.0150351577811851</v>
          </cell>
          <cell r="AZ301">
            <v>12.957501378442156</v>
          </cell>
          <cell r="BA301">
            <v>2.9078718058277251</v>
          </cell>
          <cell r="BB301">
            <v>37.120638278884506</v>
          </cell>
          <cell r="BC301">
            <v>8690.9220683330441</v>
          </cell>
          <cell r="BD301">
            <v>3079.5811527032056</v>
          </cell>
          <cell r="BE301">
            <v>5611.3409156298385</v>
          </cell>
          <cell r="BF301">
            <v>2.8221117214931311</v>
          </cell>
          <cell r="BG301">
            <v>2157.7269872492029</v>
          </cell>
          <cell r="BH301">
            <v>4.0278135833174806</v>
          </cell>
          <cell r="BI301">
            <v>21375.089276423052</v>
          </cell>
          <cell r="BJ301">
            <v>0.40659114710314787</v>
          </cell>
        </row>
        <row r="302">
          <cell r="A302" t="str">
            <v>T8 Dimmable Stairwell LightingRetail</v>
          </cell>
          <cell r="B302" t="str">
            <v>T8 Dimmable Stairwell Lighting</v>
          </cell>
          <cell r="C302" t="str">
            <v>COM-Lighting</v>
          </cell>
          <cell r="D302" t="str">
            <v>Retail</v>
          </cell>
          <cell r="E302">
            <v>10</v>
          </cell>
          <cell r="F302">
            <v>447.91254714674983</v>
          </cell>
          <cell r="G302">
            <v>38.476204381358983</v>
          </cell>
          <cell r="H302">
            <v>95</v>
          </cell>
          <cell r="I302">
            <v>0.52631578947368418</v>
          </cell>
          <cell r="J302">
            <v>14.333201508695995</v>
          </cell>
          <cell r="K302">
            <v>64.333201508695993</v>
          </cell>
          <cell r="L302">
            <v>45</v>
          </cell>
          <cell r="M302">
            <v>109.33320150869599</v>
          </cell>
          <cell r="N302">
            <v>270.60836523600153</v>
          </cell>
          <cell r="O302">
            <v>0.82</v>
          </cell>
          <cell r="P302">
            <v>2.4058457894102272</v>
          </cell>
          <cell r="Q302">
            <v>0.1436289336356065</v>
          </cell>
          <cell r="R302">
            <v>1.6720256725703497</v>
          </cell>
          <cell r="S302" t="str">
            <v>RET</v>
          </cell>
          <cell r="T302" t="str">
            <v>COM</v>
          </cell>
          <cell r="U302" t="str">
            <v>Retail</v>
          </cell>
          <cell r="V302" t="str">
            <v>Business Energy Rebates</v>
          </cell>
          <cell r="W302" t="str">
            <v>Business Energy Rebates</v>
          </cell>
          <cell r="X302" t="str">
            <v>3L HPT8, uncontrolled</v>
          </cell>
          <cell r="Y302"/>
          <cell r="Z302" t="str">
            <v>T8 Dimmable Stairwell Lighting</v>
          </cell>
          <cell r="AA302">
            <v>1.4200406951215945</v>
          </cell>
          <cell r="AB302">
            <v>16.531101625817101</v>
          </cell>
          <cell r="AC302">
            <v>1.4200406951215945</v>
          </cell>
          <cell r="AD302">
            <v>16.531101625817101</v>
          </cell>
          <cell r="AE302">
            <v>9987.3388566784943</v>
          </cell>
          <cell r="AF302">
            <v>4151.2797289999235</v>
          </cell>
          <cell r="AG302">
            <v>5836.0591276785708</v>
          </cell>
          <cell r="AH302">
            <v>2.4058457894102272</v>
          </cell>
          <cell r="AI302">
            <v>2895.5420711438428</v>
          </cell>
          <cell r="AJ302">
            <v>3.4492121375853944</v>
          </cell>
          <cell r="AK302">
            <v>24833.098949604831</v>
          </cell>
          <cell r="AL302">
            <v>0.40217851493067169</v>
          </cell>
          <cell r="AM302">
            <v>1.3653423884341613</v>
          </cell>
          <cell r="AN302">
            <v>15.894342926072484</v>
          </cell>
          <cell r="AO302">
            <v>2.7853830835557556</v>
          </cell>
          <cell r="AP302">
            <v>32.425444551889584</v>
          </cell>
          <cell r="AQ302">
            <v>10175.92442676499</v>
          </cell>
          <cell r="AR302">
            <v>3991.3772892020847</v>
          </cell>
          <cell r="AS302">
            <v>6184.5471375629058</v>
          </cell>
          <cell r="AT302">
            <v>2.5494769573134635</v>
          </cell>
          <cell r="AU302">
            <v>2784.0091772078495</v>
          </cell>
          <cell r="AV302">
            <v>3.6551332194136918</v>
          </cell>
          <cell r="AW302">
            <v>25082.325283629238</v>
          </cell>
          <cell r="AX302">
            <v>0.40570099907788953</v>
          </cell>
          <cell r="AY302">
            <v>1.4964498088787992</v>
          </cell>
          <cell r="AZ302">
            <v>17.420602066894823</v>
          </cell>
          <cell r="BA302">
            <v>4.2818328924345552</v>
          </cell>
          <cell r="BB302">
            <v>49.846046618784406</v>
          </cell>
          <cell r="BC302">
            <v>11882.664852727716</v>
          </cell>
          <cell r="BD302">
            <v>4374.650514175888</v>
          </cell>
          <cell r="BE302">
            <v>7508.0143385518277</v>
          </cell>
          <cell r="BF302">
            <v>2.7162546617660985</v>
          </cell>
          <cell r="BG302">
            <v>3051.3445099492019</v>
          </cell>
          <cell r="BH302">
            <v>3.8942390195479879</v>
          </cell>
          <cell r="BI302">
            <v>28887.963116992552</v>
          </cell>
          <cell r="BJ302">
            <v>0.41133619579215208</v>
          </cell>
        </row>
        <row r="303">
          <cell r="A303" t="str">
            <v>T8 Dimmable Stairwell LightingSchool</v>
          </cell>
          <cell r="B303" t="str">
            <v>T8 Dimmable Stairwell Lighting</v>
          </cell>
          <cell r="C303" t="str">
            <v>COM-Lighting</v>
          </cell>
          <cell r="D303" t="str">
            <v>School</v>
          </cell>
          <cell r="E303">
            <v>10</v>
          </cell>
          <cell r="F303">
            <v>260.44307122364995</v>
          </cell>
          <cell r="G303">
            <v>1.3680018577157411</v>
          </cell>
          <cell r="H303">
            <v>95</v>
          </cell>
          <cell r="I303">
            <v>0.52631578947368418</v>
          </cell>
          <cell r="J303">
            <v>8.3341782791567987</v>
          </cell>
          <cell r="K303">
            <v>58.334178279156802</v>
          </cell>
          <cell r="L303">
            <v>45</v>
          </cell>
          <cell r="M303">
            <v>103.3341782791568</v>
          </cell>
          <cell r="N303">
            <v>133.87160781783328</v>
          </cell>
          <cell r="O303">
            <v>0.82</v>
          </cell>
          <cell r="P303">
            <v>1.2729838748536708</v>
          </cell>
          <cell r="Q303">
            <v>0.22398053442191046</v>
          </cell>
          <cell r="R303">
            <v>42.641885279718778</v>
          </cell>
          <cell r="S303" t="str">
            <v>RET</v>
          </cell>
          <cell r="T303" t="str">
            <v>COM</v>
          </cell>
          <cell r="U303" t="str">
            <v>School</v>
          </cell>
          <cell r="V303" t="str">
            <v>Business Energy Rebates</v>
          </cell>
          <cell r="W303" t="str">
            <v>Business Energy Rebates</v>
          </cell>
          <cell r="X303" t="str">
            <v>3L HPT8, uncontrolled</v>
          </cell>
          <cell r="Y303"/>
          <cell r="Z303" t="str">
            <v>T8 Dimmable Stairwell Lighting</v>
          </cell>
          <cell r="AA303">
            <v>5.0458485148330963E-2</v>
          </cell>
          <cell r="AB303">
            <v>9.6063925404807069</v>
          </cell>
          <cell r="AC303">
            <v>5.0458485148330963E-2</v>
          </cell>
          <cell r="AD303">
            <v>9.6063925404807069</v>
          </cell>
          <cell r="AE303">
            <v>4937.828480831603</v>
          </cell>
          <cell r="AF303">
            <v>3878.9403215332982</v>
          </cell>
          <cell r="AG303">
            <v>1058.8881592983048</v>
          </cell>
          <cell r="AH303">
            <v>1.2729838748536713</v>
          </cell>
          <cell r="AI303">
            <v>2623.9572379067349</v>
          </cell>
          <cell r="AJ303">
            <v>1.8818250577782898</v>
          </cell>
          <cell r="AK303">
            <v>15372.096322872429</v>
          </cell>
          <cell r="AL303">
            <v>0.32122024069576743</v>
          </cell>
          <cell r="AM303">
            <v>4.8702245919554181E-2</v>
          </cell>
          <cell r="AN303">
            <v>9.2720360219085496</v>
          </cell>
          <cell r="AO303">
            <v>9.9160731067885144E-2</v>
          </cell>
          <cell r="AP303">
            <v>18.878428562389256</v>
          </cell>
          <cell r="AQ303">
            <v>4959.9279506015555</v>
          </cell>
          <cell r="AR303">
            <v>3743.9313703383746</v>
          </cell>
          <cell r="AS303">
            <v>1215.9965802631809</v>
          </cell>
          <cell r="AT303">
            <v>1.3247913650065866</v>
          </cell>
          <cell r="AU303">
            <v>2532.6287602027824</v>
          </cell>
          <cell r="AV303">
            <v>1.9584109714541915</v>
          </cell>
          <cell r="AW303">
            <v>15540.451174018735</v>
          </cell>
          <cell r="AX303">
            <v>0.3191624165258341</v>
          </cell>
          <cell r="AY303">
            <v>5.3640357965025975E-2</v>
          </cell>
          <cell r="AZ303">
            <v>10.212164180299116</v>
          </cell>
          <cell r="BA303">
            <v>0.15280108903291112</v>
          </cell>
          <cell r="BB303">
            <v>29.090592742688372</v>
          </cell>
          <cell r="BC303">
            <v>5727.0079296144777</v>
          </cell>
          <cell r="BD303">
            <v>4123.5432803892136</v>
          </cell>
          <cell r="BE303">
            <v>1603.4646492252641</v>
          </cell>
          <cell r="BF303">
            <v>1.388856025072184</v>
          </cell>
          <cell r="BG303">
            <v>2789.4219398874234</v>
          </cell>
          <cell r="BH303">
            <v>2.0531163993947832</v>
          </cell>
          <cell r="BI303">
            <v>17935.155139332921</v>
          </cell>
          <cell r="BJ303">
            <v>0.3193174458276522</v>
          </cell>
        </row>
        <row r="304">
          <cell r="A304" t="str">
            <v xml:space="preserve">LED Lamps-Retrofit (dual baseline)Industrial </v>
          </cell>
          <cell r="B304" t="str">
            <v>LED Lamps-Retrofit (dual baseline)</v>
          </cell>
          <cell r="C304" t="str">
            <v>IND</v>
          </cell>
          <cell r="D304" t="str">
            <v xml:space="preserve">Industrial </v>
          </cell>
          <cell r="E304">
            <v>10</v>
          </cell>
          <cell r="F304">
            <v>141.83399969466313</v>
          </cell>
          <cell r="G304">
            <v>25.58333327762891</v>
          </cell>
          <cell r="H304">
            <v>6.060495051526221</v>
          </cell>
          <cell r="I304">
            <v>0.82501511138778083</v>
          </cell>
          <cell r="J304">
            <v>4.5386879902292208</v>
          </cell>
          <cell r="K304">
            <v>9.5386879902292208</v>
          </cell>
          <cell r="L304">
            <v>1.060495051526221</v>
          </cell>
          <cell r="M304">
            <v>10.599183041755442</v>
          </cell>
          <cell r="N304">
            <v>100.66619607893203</v>
          </cell>
          <cell r="O304">
            <v>0.76</v>
          </cell>
          <cell r="P304">
            <v>8.3662239641464513</v>
          </cell>
          <cell r="Q304">
            <v>6.7252478325111623E-2</v>
          </cell>
          <cell r="R304">
            <v>0.37284773984358915</v>
          </cell>
          <cell r="S304" t="str">
            <v>DUB</v>
          </cell>
          <cell r="T304" t="str">
            <v>IND</v>
          </cell>
          <cell r="U304" t="str">
            <v xml:space="preserve">Industrial </v>
          </cell>
          <cell r="V304" t="str">
            <v>Business Energy Rebates</v>
          </cell>
          <cell r="W304" t="str">
            <v>Business Energy Rebates</v>
          </cell>
          <cell r="X304" t="str">
            <v>CFL/Incand/PAR/Non-Led</v>
          </cell>
          <cell r="Y304"/>
          <cell r="Z304" t="str">
            <v>LED Lamps-Retrofit (dual baseline)</v>
          </cell>
          <cell r="AA304">
            <v>207.13965016830562</v>
          </cell>
          <cell r="AB304">
            <v>1148.3822205613312</v>
          </cell>
          <cell r="AC304">
            <v>207.13965016830562</v>
          </cell>
          <cell r="AD304">
            <v>1148.3822205613312</v>
          </cell>
          <cell r="AE304">
            <v>500752.21940938913</v>
          </cell>
          <cell r="AF304">
            <v>76637.893411563069</v>
          </cell>
          <cell r="AG304">
            <v>424114.32599782606</v>
          </cell>
          <cell r="AH304">
            <v>6.5340029209862909</v>
          </cell>
          <cell r="AI304">
            <v>79057.5640464967</v>
          </cell>
          <cell r="AJ304">
            <v>6.3340203489558329</v>
          </cell>
          <cell r="AK304">
            <v>378224.53004795784</v>
          </cell>
          <cell r="AL304">
            <v>1.3239548988160421</v>
          </cell>
          <cell r="AM304">
            <v>556.10965052638096</v>
          </cell>
          <cell r="AN304">
            <v>3083.0719025940853</v>
          </cell>
          <cell r="AO304">
            <v>763.24930069468667</v>
          </cell>
          <cell r="AP304">
            <v>4231.4541231554167</v>
          </cell>
          <cell r="AQ304">
            <v>1529030.5973368962</v>
          </cell>
          <cell r="AR304">
            <v>204880.92392708448</v>
          </cell>
          <cell r="AS304">
            <v>1324149.6734098117</v>
          </cell>
          <cell r="AT304">
            <v>7.4630208026642162</v>
          </cell>
          <cell r="AU304">
            <v>211302.652125541</v>
          </cell>
          <cell r="AV304">
            <v>7.2362111026815459</v>
          </cell>
          <cell r="AW304">
            <v>1031250.3305690211</v>
          </cell>
          <cell r="AX304">
            <v>1.4826958615307411</v>
          </cell>
          <cell r="AY304">
            <v>3.451242741625046E-6</v>
          </cell>
          <cell r="AZ304">
            <v>1.9133689760039854E-5</v>
          </cell>
          <cell r="BA304">
            <v>717.38338843338681</v>
          </cell>
          <cell r="BB304">
            <v>3977.1735055725167</v>
          </cell>
          <cell r="BC304">
            <v>8.2454059450002091E-3</v>
          </cell>
          <cell r="BD304">
            <v>1.2662266664439869E-3</v>
          </cell>
          <cell r="BE304">
            <v>6.9791792785562218E-3</v>
          </cell>
          <cell r="BF304">
            <v>6.5117930016086536</v>
          </cell>
          <cell r="BG304">
            <v>1.3056290425279939E-3</v>
          </cell>
          <cell r="BH304">
            <v>6.3152746120255054</v>
          </cell>
          <cell r="BI304">
            <v>4.3939065028421121E-3</v>
          </cell>
          <cell r="BJ304">
            <v>1.8765547104078866</v>
          </cell>
        </row>
        <row r="305">
          <cell r="A305" t="str">
            <v>LED Lamps-Retrofit (dual baseline)Office</v>
          </cell>
          <cell r="B305" t="str">
            <v>LED Lamps-Retrofit (dual baseline)</v>
          </cell>
          <cell r="C305" t="str">
            <v>COM-Lighting</v>
          </cell>
          <cell r="D305" t="str">
            <v>Office</v>
          </cell>
          <cell r="E305">
            <v>10</v>
          </cell>
          <cell r="F305">
            <v>90.35823252745152</v>
          </cell>
          <cell r="G305">
            <v>10.326651770704132</v>
          </cell>
          <cell r="H305">
            <v>6.060495051526221</v>
          </cell>
          <cell r="I305">
            <v>0.82501511138778083</v>
          </cell>
          <cell r="J305">
            <v>2.8914634408784488</v>
          </cell>
          <cell r="K305">
            <v>7.8914634408784483</v>
          </cell>
          <cell r="L305">
            <v>1.060495051526221</v>
          </cell>
          <cell r="M305">
            <v>8.9519584924046693</v>
          </cell>
          <cell r="N305">
            <v>57.456938187932067</v>
          </cell>
          <cell r="O305">
            <v>0.76</v>
          </cell>
          <cell r="P305">
            <v>5.824291342962141</v>
          </cell>
          <cell r="Q305">
            <v>8.7335301058273376E-2</v>
          </cell>
          <cell r="R305">
            <v>0.76418413403518515</v>
          </cell>
          <cell r="S305" t="str">
            <v>DUB</v>
          </cell>
          <cell r="T305" t="str">
            <v>COM</v>
          </cell>
          <cell r="U305" t="str">
            <v>Office</v>
          </cell>
          <cell r="V305" t="str">
            <v>Business Energy Rebates</v>
          </cell>
          <cell r="W305" t="str">
            <v>Business Energy Rebates</v>
          </cell>
          <cell r="X305" t="str">
            <v>CFL/Incand/PAR/Non-Led</v>
          </cell>
          <cell r="Y305"/>
          <cell r="Z305" t="str">
            <v>LED Lamps-Retrofit (dual baseline)</v>
          </cell>
          <cell r="AA305">
            <v>3.6708657253565993</v>
          </cell>
          <cell r="AB305">
            <v>32.120085595392048</v>
          </cell>
          <cell r="AC305">
            <v>3.6708657253565993</v>
          </cell>
          <cell r="AD305">
            <v>32.120085595392048</v>
          </cell>
          <cell r="AE305">
            <v>14264.901089175304</v>
          </cell>
          <cell r="AF305">
            <v>2825.208331090636</v>
          </cell>
          <cell r="AG305">
            <v>11439.692758084668</v>
          </cell>
          <cell r="AH305">
            <v>5.0491501572446937</v>
          </cell>
          <cell r="AI305">
            <v>2951.1993766748301</v>
          </cell>
          <cell r="AJ305">
            <v>4.8335945046341893</v>
          </cell>
          <cell r="AK305">
            <v>21494.643784657754</v>
          </cell>
          <cell r="AL305">
            <v>0.66364910403200872</v>
          </cell>
          <cell r="AM305">
            <v>3.2531513481413699</v>
          </cell>
          <cell r="AN305">
            <v>28.465083600113214</v>
          </cell>
          <cell r="AO305">
            <v>6.9240170734979687</v>
          </cell>
          <cell r="AP305">
            <v>60.585169195505259</v>
          </cell>
          <cell r="AQ305">
            <v>13818.606935563012</v>
          </cell>
          <cell r="AR305">
            <v>2488.7778636026978</v>
          </cell>
          <cell r="AS305">
            <v>11329.829071960314</v>
          </cell>
          <cell r="AT305">
            <v>5.552366540081449</v>
          </cell>
          <cell r="AU305">
            <v>2599.1536783998445</v>
          </cell>
          <cell r="AV305">
            <v>5.3165794121378642</v>
          </cell>
          <cell r="AW305">
            <v>19971.92892805954</v>
          </cell>
          <cell r="AX305">
            <v>0.69190146757174642</v>
          </cell>
          <cell r="AY305">
            <v>2.9888217023654002</v>
          </cell>
          <cell r="AZ305">
            <v>26.152198443601797</v>
          </cell>
          <cell r="BA305">
            <v>7.0014838864622098</v>
          </cell>
          <cell r="BB305">
            <v>61.263004030494201</v>
          </cell>
          <cell r="BC305">
            <v>10547.056359240163</v>
          </cell>
          <cell r="BD305">
            <v>2273.1364243786052</v>
          </cell>
          <cell r="BE305">
            <v>8273.9199348615584</v>
          </cell>
          <cell r="BF305">
            <v>4.6398694975482409</v>
          </cell>
          <cell r="BG305">
            <v>2373.3958193165859</v>
          </cell>
          <cell r="BH305">
            <v>4.4438674212703235</v>
          </cell>
          <cell r="BI305">
            <v>12467.429408547501</v>
          </cell>
          <cell r="BJ305">
            <v>0.84596880508577366</v>
          </cell>
        </row>
        <row r="306">
          <cell r="A306" t="str">
            <v>LED Lamps-Retrofit (dual baseline)Other Commercial</v>
          </cell>
          <cell r="B306" t="str">
            <v>LED Lamps-Retrofit (dual baseline)</v>
          </cell>
          <cell r="C306" t="str">
            <v>COM-Lighting</v>
          </cell>
          <cell r="D306" t="str">
            <v>Other Commercial</v>
          </cell>
          <cell r="E306">
            <v>10</v>
          </cell>
          <cell r="F306">
            <v>150.80091295120059</v>
          </cell>
          <cell r="G306">
            <v>18.282318452771843</v>
          </cell>
          <cell r="H306">
            <v>6.060495051526221</v>
          </cell>
          <cell r="I306">
            <v>0.82501511138778083</v>
          </cell>
          <cell r="J306">
            <v>4.8256292144384192</v>
          </cell>
          <cell r="K306">
            <v>9.8256292144384183</v>
          </cell>
          <cell r="L306">
            <v>1.060495051526221</v>
          </cell>
          <cell r="M306">
            <v>10.886124265964639</v>
          </cell>
          <cell r="N306">
            <v>97.062452384609216</v>
          </cell>
          <cell r="O306">
            <v>0.76</v>
          </cell>
          <cell r="P306">
            <v>7.8213050975493505</v>
          </cell>
          <cell r="Q306">
            <v>6.5156297943753216E-2</v>
          </cell>
          <cell r="R306">
            <v>0.53743890523626237</v>
          </cell>
          <cell r="S306" t="str">
            <v>DUB</v>
          </cell>
          <cell r="T306" t="str">
            <v>COM</v>
          </cell>
          <cell r="U306" t="str">
            <v>Other Commercial</v>
          </cell>
          <cell r="V306" t="str">
            <v>Business Energy Rebates</v>
          </cell>
          <cell r="W306" t="str">
            <v>Business Energy Rebates</v>
          </cell>
          <cell r="X306" t="str">
            <v>CFL/Incand/PAR/Non-Led</v>
          </cell>
          <cell r="Y306"/>
          <cell r="Z306" t="str">
            <v>LED Lamps-Retrofit (dual baseline)</v>
          </cell>
          <cell r="AA306">
            <v>8.8707999873484837</v>
          </cell>
          <cell r="AB306">
            <v>73.170409986859909</v>
          </cell>
          <cell r="AC306">
            <v>8.8707999873484837</v>
          </cell>
          <cell r="AD306">
            <v>73.170409986859909</v>
          </cell>
          <cell r="AE306">
            <v>32933.577135303385</v>
          </cell>
          <cell r="AF306">
            <v>5101.5599267876369</v>
          </cell>
          <cell r="AG306">
            <v>27832.017208515746</v>
          </cell>
          <cell r="AH306">
            <v>6.455589585917318</v>
          </cell>
          <cell r="AI306">
            <v>5274.4231793133276</v>
          </cell>
          <cell r="AJ306">
            <v>6.2440149407183094</v>
          </cell>
          <cell r="AK306">
            <v>47735.367675997994</v>
          </cell>
          <cell r="AL306">
            <v>0.68991983802950463</v>
          </cell>
          <cell r="AM306">
            <v>7.9091179537751568</v>
          </cell>
          <cell r="AN306">
            <v>65.238017330739339</v>
          </cell>
          <cell r="AO306">
            <v>16.779917941123642</v>
          </cell>
          <cell r="AP306">
            <v>138.40842731759926</v>
          </cell>
          <cell r="AQ306">
            <v>32183.775496933733</v>
          </cell>
          <cell r="AR306">
            <v>4527.8711880740539</v>
          </cell>
          <cell r="AS306">
            <v>27655.904308859681</v>
          </cell>
          <cell r="AT306">
            <v>7.1079264758464156</v>
          </cell>
          <cell r="AU306">
            <v>4680.2295933663117</v>
          </cell>
          <cell r="AV306">
            <v>6.8765377541628601</v>
          </cell>
          <cell r="AW306">
            <v>44702.151532941214</v>
          </cell>
          <cell r="AX306">
            <v>0.71996032390560361</v>
          </cell>
          <cell r="AY306">
            <v>7.4274263652100494</v>
          </cell>
          <cell r="AZ306">
            <v>61.264805098156266</v>
          </cell>
          <cell r="BA306">
            <v>17.264025567338834</v>
          </cell>
          <cell r="BB306">
            <v>142.40156813223271</v>
          </cell>
          <cell r="BC306">
            <v>25145.282071472586</v>
          </cell>
          <cell r="BD306">
            <v>4233.1743805142642</v>
          </cell>
          <cell r="BE306">
            <v>20912.107690958321</v>
          </cell>
          <cell r="BF306">
            <v>5.9400534471764024</v>
          </cell>
          <cell r="BG306">
            <v>4374.6338868509547</v>
          </cell>
          <cell r="BH306">
            <v>5.7479740526522587</v>
          </cell>
          <cell r="BI306">
            <v>28143.477211341466</v>
          </cell>
          <cell r="BJ306">
            <v>0.89346749453331076</v>
          </cell>
        </row>
        <row r="307">
          <cell r="A307" t="str">
            <v>LED Lamps-Retrofit (dual baseline)Retail</v>
          </cell>
          <cell r="B307" t="str">
            <v>LED Lamps-Retrofit (dual baseline)</v>
          </cell>
          <cell r="C307" t="str">
            <v>COM-Lighting</v>
          </cell>
          <cell r="D307" t="str">
            <v>Retail</v>
          </cell>
          <cell r="E307">
            <v>10</v>
          </cell>
          <cell r="F307">
            <v>141.2367797275291</v>
          </cell>
          <cell r="G307">
            <v>19.043691455299697</v>
          </cell>
          <cell r="H307">
            <v>6.060495051526221</v>
          </cell>
          <cell r="I307">
            <v>0.82501511138778083</v>
          </cell>
          <cell r="J307">
            <v>4.5195769512809312</v>
          </cell>
          <cell r="K307">
            <v>9.5195769512809321</v>
          </cell>
          <cell r="L307">
            <v>1.060495051526221</v>
          </cell>
          <cell r="M307">
            <v>10.580072002807153</v>
          </cell>
          <cell r="N307">
            <v>93.053468840567461</v>
          </cell>
          <cell r="O307">
            <v>0.76</v>
          </cell>
          <cell r="P307">
            <v>7.749736902844651</v>
          </cell>
          <cell r="Q307">
            <v>6.7401543490625396E-2</v>
          </cell>
          <cell r="R307">
            <v>0.49988086467509507</v>
          </cell>
          <cell r="S307" t="str">
            <v>DUB</v>
          </cell>
          <cell r="T307" t="str">
            <v>COM</v>
          </cell>
          <cell r="U307" t="str">
            <v>Retail</v>
          </cell>
          <cell r="V307" t="str">
            <v>Business Energy Rebates</v>
          </cell>
          <cell r="W307" t="str">
            <v>Business Energy Rebates</v>
          </cell>
          <cell r="X307" t="str">
            <v>CFL/Incand/PAR/Non-Led</v>
          </cell>
          <cell r="Y307"/>
          <cell r="Z307" t="str">
            <v>LED Lamps-Retrofit (dual baseline)</v>
          </cell>
          <cell r="AA307">
            <v>10.510572260477291</v>
          </cell>
          <cell r="AB307">
            <v>77.951240842551599</v>
          </cell>
          <cell r="AC307">
            <v>10.510572260477291</v>
          </cell>
          <cell r="AD307">
            <v>77.951240842551599</v>
          </cell>
          <cell r="AE307">
            <v>41691.017788870464</v>
          </cell>
          <cell r="AF307">
            <v>6168.9406130213629</v>
          </cell>
          <cell r="AG307">
            <v>35522.077175849103</v>
          </cell>
          <cell r="AH307">
            <v>6.7582135092805586</v>
          </cell>
          <cell r="AI307">
            <v>6415.8939354554495</v>
          </cell>
          <cell r="AJ307">
            <v>6.4980840095373109</v>
          </cell>
          <cell r="AK307">
            <v>63228.626658941095</v>
          </cell>
          <cell r="AL307">
            <v>0.65936933936196729</v>
          </cell>
          <cell r="AM307">
            <v>9.3637314817100759</v>
          </cell>
          <cell r="AN307">
            <v>69.445741851797024</v>
          </cell>
          <cell r="AO307">
            <v>19.874303742187365</v>
          </cell>
          <cell r="AP307">
            <v>147.39698269434862</v>
          </cell>
          <cell r="AQ307">
            <v>40401.668075283444</v>
          </cell>
          <cell r="AR307">
            <v>5466.3805193401149</v>
          </cell>
          <cell r="AS307">
            <v>34935.287555943331</v>
          </cell>
          <cell r="AT307">
            <v>7.3909359094819491</v>
          </cell>
          <cell r="AU307">
            <v>5683.8688375661277</v>
          </cell>
          <cell r="AV307">
            <v>7.1081281482532805</v>
          </cell>
          <cell r="AW307">
            <v>59190.954028118154</v>
          </cell>
          <cell r="AX307">
            <v>0.6825649077406486</v>
          </cell>
          <cell r="AY307">
            <v>8.7661251990711779</v>
          </cell>
          <cell r="AZ307">
            <v>65.013618641705392</v>
          </cell>
          <cell r="BA307">
            <v>21.148367271291811</v>
          </cell>
          <cell r="BB307">
            <v>156.8460241494351</v>
          </cell>
          <cell r="BC307">
            <v>30571.033986270038</v>
          </cell>
          <cell r="BD307">
            <v>5090.5641112607791</v>
          </cell>
          <cell r="BE307">
            <v>25480.469875009258</v>
          </cell>
          <cell r="BF307">
            <v>6.0054314842326022</v>
          </cell>
          <cell r="BG307">
            <v>5291.8670292326888</v>
          </cell>
          <cell r="BH307">
            <v>5.7769845344550887</v>
          </cell>
          <cell r="BI307">
            <v>36970.746832557743</v>
          </cell>
          <cell r="BJ307">
            <v>0.82689792891465497</v>
          </cell>
        </row>
        <row r="308">
          <cell r="A308" t="str">
            <v>LED Lamps-Retrofit (dual baseline)School</v>
          </cell>
          <cell r="B308" t="str">
            <v>LED Lamps-Retrofit (dual baseline)</v>
          </cell>
          <cell r="C308" t="str">
            <v>COM-Lighting</v>
          </cell>
          <cell r="D308" t="str">
            <v>School</v>
          </cell>
          <cell r="E308">
            <v>10</v>
          </cell>
          <cell r="F308">
            <v>82.123487980621817</v>
          </cell>
          <cell r="G308">
            <v>10.585891076656853</v>
          </cell>
          <cell r="H308">
            <v>6.060495051526221</v>
          </cell>
          <cell r="I308">
            <v>0.82501511138778083</v>
          </cell>
          <cell r="J308">
            <v>2.6279516153798981</v>
          </cell>
          <cell r="K308">
            <v>7.6279516153798976</v>
          </cell>
          <cell r="L308">
            <v>1.060495051526221</v>
          </cell>
          <cell r="M308">
            <v>8.6884466669061187</v>
          </cell>
          <cell r="N308">
            <v>53.562248847696459</v>
          </cell>
          <cell r="O308">
            <v>0.76</v>
          </cell>
          <cell r="P308">
            <v>5.6272760722520125</v>
          </cell>
          <cell r="Q308">
            <v>9.2883921554571813E-2</v>
          </cell>
          <cell r="R308">
            <v>0.72057718713925145</v>
          </cell>
          <cell r="S308" t="str">
            <v>DUB</v>
          </cell>
          <cell r="T308" t="str">
            <v>COM</v>
          </cell>
          <cell r="U308" t="str">
            <v>School</v>
          </cell>
          <cell r="V308" t="str">
            <v>Business Energy Rebates</v>
          </cell>
          <cell r="W308" t="str">
            <v>Business Energy Rebates</v>
          </cell>
          <cell r="X308" t="str">
            <v>CFL/Incand/PAR/Non-Led</v>
          </cell>
          <cell r="Y308"/>
          <cell r="Z308" t="str">
            <v>LED Lamps-Retrofit (dual baseline)</v>
          </cell>
          <cell r="AA308">
            <v>30.22219626545461</v>
          </cell>
          <cell r="AB308">
            <v>234.45850271660686</v>
          </cell>
          <cell r="AC308">
            <v>30.22219626545461</v>
          </cell>
          <cell r="AD308">
            <v>234.45850271660686</v>
          </cell>
          <cell r="AE308">
            <v>103729.0497036398</v>
          </cell>
          <cell r="AF308">
            <v>21246.8590961804</v>
          </cell>
          <cell r="AG308">
            <v>82482.190607459401</v>
          </cell>
          <cell r="AH308">
            <v>4.8820886529194061</v>
          </cell>
          <cell r="AI308">
            <v>22219.940451363807</v>
          </cell>
          <cell r="AJ308">
            <v>4.6682865748757285</v>
          </cell>
          <cell r="AK308">
            <v>152386.53330731782</v>
          </cell>
          <cell r="AL308">
            <v>0.68069695827025278</v>
          </cell>
          <cell r="AM308">
            <v>26.75562313531146</v>
          </cell>
          <cell r="AN308">
            <v>207.56543582920742</v>
          </cell>
          <cell r="AO308">
            <v>56.977819400766073</v>
          </cell>
          <cell r="AP308">
            <v>442.0239385458143</v>
          </cell>
          <cell r="AQ308">
            <v>101228.63600440657</v>
          </cell>
          <cell r="AR308">
            <v>18694.475571012601</v>
          </cell>
          <cell r="AS308">
            <v>82534.160433393961</v>
          </cell>
          <cell r="AT308">
            <v>5.4148957332277519</v>
          </cell>
          <cell r="AU308">
            <v>19546.077570706075</v>
          </cell>
          <cell r="AV308">
            <v>5.1789744330145835</v>
          </cell>
          <cell r="AW308">
            <v>141369.72847740664</v>
          </cell>
          <cell r="AX308">
            <v>0.71605595550524581</v>
          </cell>
          <cell r="AY308">
            <v>24.503993089858909</v>
          </cell>
          <cell r="AZ308">
            <v>190.09768449533229</v>
          </cell>
          <cell r="BA308">
            <v>57.14331177044464</v>
          </cell>
          <cell r="BB308">
            <v>443.30779935014016</v>
          </cell>
          <cell r="BC308">
            <v>77812.293925719598</v>
          </cell>
          <cell r="BD308">
            <v>17018.021889759537</v>
          </cell>
          <cell r="BE308">
            <v>60794.272035960064</v>
          </cell>
          <cell r="BF308">
            <v>4.5723465647051817</v>
          </cell>
          <cell r="BG308">
            <v>17789.127532478869</v>
          </cell>
          <cell r="BH308">
            <v>4.374148972941601</v>
          </cell>
          <cell r="BI308">
            <v>88348.255833204719</v>
          </cell>
          <cell r="BJ308">
            <v>0.88074510573953746</v>
          </cell>
        </row>
        <row r="309">
          <cell r="A309" t="str">
            <v>00</v>
          </cell>
          <cell r="B309">
            <v>0</v>
          </cell>
          <cell r="C309">
            <v>0</v>
          </cell>
          <cell r="D309">
            <v>0</v>
          </cell>
          <cell r="E309">
            <v>0</v>
          </cell>
          <cell r="F309" t="e">
            <v>#VALUE!</v>
          </cell>
          <cell r="G309" t="e">
            <v>#VALUE!</v>
          </cell>
          <cell r="H309" t="str">
            <v/>
          </cell>
          <cell r="I309" t="e">
            <v>#VALUE!</v>
          </cell>
          <cell r="J309" t="e">
            <v>#VALUE!</v>
          </cell>
          <cell r="K309" t="e">
            <v>#VALUE!</v>
          </cell>
          <cell r="L309" t="e">
            <v>#VALUE!</v>
          </cell>
          <cell r="M309" t="e">
            <v>#VALUE!</v>
          </cell>
          <cell r="N309" t="e">
            <v>#N/A</v>
          </cell>
          <cell r="O309" t="str">
            <v/>
          </cell>
          <cell r="P309" t="e">
            <v>#N/A</v>
          </cell>
          <cell r="Q309" t="e">
            <v>#VALUE!</v>
          </cell>
          <cell r="R309" t="e">
            <v>#VALUE!</v>
          </cell>
          <cell r="S309" t="str">
            <v>.</v>
          </cell>
          <cell r="T309">
            <v>0</v>
          </cell>
          <cell r="U309">
            <v>0</v>
          </cell>
          <cell r="V309">
            <v>0</v>
          </cell>
          <cell r="W309">
            <v>0</v>
          </cell>
          <cell r="X309">
            <v>0</v>
          </cell>
          <cell r="Y309"/>
          <cell r="Z309">
            <v>0</v>
          </cell>
          <cell r="AA309">
            <v>0</v>
          </cell>
          <cell r="AB309">
            <v>0</v>
          </cell>
          <cell r="AC309" t="e">
            <v>#VALUE!</v>
          </cell>
          <cell r="AD309">
            <v>0</v>
          </cell>
          <cell r="AE309">
            <v>0</v>
          </cell>
          <cell r="AF309">
            <v>0</v>
          </cell>
          <cell r="AG309">
            <v>0</v>
          </cell>
          <cell r="AH309">
            <v>0</v>
          </cell>
          <cell r="AI309">
            <v>0</v>
          </cell>
          <cell r="AJ309">
            <v>0</v>
          </cell>
          <cell r="AK309">
            <v>0</v>
          </cell>
          <cell r="AL309">
            <v>0</v>
          </cell>
          <cell r="AM309">
            <v>0</v>
          </cell>
          <cell r="AN309">
            <v>0</v>
          </cell>
          <cell r="AO309" t="e">
            <v>#VALUE!</v>
          </cell>
          <cell r="AP309">
            <v>0</v>
          </cell>
          <cell r="AQ309">
            <v>0</v>
          </cell>
          <cell r="AR309">
            <v>0</v>
          </cell>
          <cell r="AS309">
            <v>0</v>
          </cell>
          <cell r="AT309">
            <v>0</v>
          </cell>
          <cell r="AU309">
            <v>0</v>
          </cell>
          <cell r="AV309">
            <v>0</v>
          </cell>
          <cell r="AW309">
            <v>0</v>
          </cell>
          <cell r="AX309">
            <v>0</v>
          </cell>
          <cell r="AY309">
            <v>0</v>
          </cell>
          <cell r="AZ309">
            <v>0</v>
          </cell>
          <cell r="BA309" t="e">
            <v>#VALUE!</v>
          </cell>
          <cell r="BB309">
            <v>0</v>
          </cell>
          <cell r="BC309">
            <v>0</v>
          </cell>
          <cell r="BD309">
            <v>0</v>
          </cell>
          <cell r="BE309">
            <v>0</v>
          </cell>
          <cell r="BF309">
            <v>0</v>
          </cell>
          <cell r="BG309">
            <v>0</v>
          </cell>
          <cell r="BH309">
            <v>0</v>
          </cell>
          <cell r="BI309">
            <v>0</v>
          </cell>
          <cell r="BJ309">
            <v>0</v>
          </cell>
        </row>
        <row r="310">
          <cell r="A310" t="str">
            <v>LED Lamps-Retrofit (dual baseline)-BESOffice</v>
          </cell>
          <cell r="B310" t="str">
            <v>LED Lamps-Retrofit (dual baseline)-BES</v>
          </cell>
          <cell r="C310" t="str">
            <v>COM-Lighting</v>
          </cell>
          <cell r="D310" t="str">
            <v>Office</v>
          </cell>
          <cell r="E310">
            <v>10</v>
          </cell>
          <cell r="F310">
            <v>90.35823252745152</v>
          </cell>
          <cell r="G310">
            <v>10.326651770704132</v>
          </cell>
          <cell r="H310">
            <v>6.060495051526221</v>
          </cell>
          <cell r="I310">
            <v>0.75</v>
          </cell>
          <cell r="J310">
            <v>11.29477906593144</v>
          </cell>
          <cell r="K310">
            <v>15.840150354576107</v>
          </cell>
          <cell r="L310">
            <v>1.5151237628815553</v>
          </cell>
          <cell r="M310">
            <v>17.355274117457661</v>
          </cell>
          <cell r="N310">
            <v>57.456938187932067</v>
          </cell>
          <cell r="O310">
            <v>0.82</v>
          </cell>
          <cell r="P310">
            <v>2.8968011572770771</v>
          </cell>
          <cell r="Q310">
            <v>0.17530389773575694</v>
          </cell>
          <cell r="R310">
            <v>1.5339096065496582</v>
          </cell>
          <cell r="S310" t="str">
            <v>DUB</v>
          </cell>
          <cell r="T310" t="str">
            <v>COM</v>
          </cell>
          <cell r="U310" t="str">
            <v>Office</v>
          </cell>
          <cell r="V310" t="str">
            <v>Business Energy Solutions</v>
          </cell>
          <cell r="W310" t="str">
            <v>Business Energy Solutions</v>
          </cell>
          <cell r="X310" t="str">
            <v>CFL/Incand/PAR/Non-Led</v>
          </cell>
          <cell r="Y310"/>
          <cell r="Z310" t="str">
            <v>LED Lamps-Retrofit (dual baseline)-BES</v>
          </cell>
          <cell r="AA310">
            <v>18.421775876320094</v>
          </cell>
          <cell r="AB310">
            <v>161.19059160330616</v>
          </cell>
          <cell r="AC310">
            <v>18.421775876320094</v>
          </cell>
          <cell r="AD310">
            <v>161.19059160330616</v>
          </cell>
          <cell r="AE310">
            <v>71586.603930366895</v>
          </cell>
          <cell r="AF310">
            <v>31962.715327925285</v>
          </cell>
          <cell r="AG310">
            <v>39623.888602441613</v>
          </cell>
          <cell r="AH310">
            <v>2.2396909397689027</v>
          </cell>
          <cell r="AI310">
            <v>31331.778113032389</v>
          </cell>
          <cell r="AJ310">
            <v>2.2847922537977694</v>
          </cell>
          <cell r="AK310">
            <v>124389.71115025296</v>
          </cell>
          <cell r="AL310">
            <v>0.57550261406987213</v>
          </cell>
          <cell r="AM310">
            <v>18.368849112310834</v>
          </cell>
          <cell r="AN310">
            <v>160.72748226685678</v>
          </cell>
          <cell r="AO310">
            <v>36.790624988630931</v>
          </cell>
          <cell r="AP310">
            <v>321.91807387016297</v>
          </cell>
          <cell r="AQ310">
            <v>78026.466824764022</v>
          </cell>
          <cell r="AR310">
            <v>31786.498325370616</v>
          </cell>
          <cell r="AS310">
            <v>46239.968499393406</v>
          </cell>
          <cell r="AT310">
            <v>2.4547046996518849</v>
          </cell>
          <cell r="AU310">
            <v>31164.577543036772</v>
          </cell>
          <cell r="AV310">
            <v>2.5036908238853313</v>
          </cell>
          <cell r="AW310">
            <v>129259.57930353264</v>
          </cell>
          <cell r="AX310">
            <v>0.60364165847653795</v>
          </cell>
          <cell r="AY310">
            <v>16.50061688757102</v>
          </cell>
          <cell r="AZ310">
            <v>144.38044495731774</v>
          </cell>
          <cell r="BA310">
            <v>35.790282187160898</v>
          </cell>
          <cell r="BB310">
            <v>313.1650714963618</v>
          </cell>
          <cell r="BC310">
            <v>58227.941846684662</v>
          </cell>
          <cell r="BD310">
            <v>28479.515899243346</v>
          </cell>
          <cell r="BE310">
            <v>29748.425947441316</v>
          </cell>
          <cell r="BF310">
            <v>2.0445551831950795</v>
          </cell>
          <cell r="BG310">
            <v>27927.17306872574</v>
          </cell>
          <cell r="BH310">
            <v>2.0849923371546422</v>
          </cell>
          <cell r="BI310">
            <v>83654.077411783859</v>
          </cell>
          <cell r="BJ310">
            <v>0.69605623118715354</v>
          </cell>
        </row>
        <row r="311">
          <cell r="A311" t="str">
            <v>LED Lamps-Retrofit (dual baseline)-BESOther Commercial</v>
          </cell>
          <cell r="B311" t="str">
            <v>LED Lamps-Retrofit (dual baseline)-BES</v>
          </cell>
          <cell r="C311" t="str">
            <v>COM-Lighting</v>
          </cell>
          <cell r="D311" t="str">
            <v>Other Commercial</v>
          </cell>
          <cell r="E311">
            <v>10</v>
          </cell>
          <cell r="F311">
            <v>150.80091295120059</v>
          </cell>
          <cell r="G311">
            <v>18.282318452771843</v>
          </cell>
          <cell r="H311">
            <v>6.060495051526221</v>
          </cell>
          <cell r="I311">
            <v>0.75</v>
          </cell>
          <cell r="J311">
            <v>18.850114118900073</v>
          </cell>
          <cell r="K311">
            <v>23.39548540754474</v>
          </cell>
          <cell r="L311">
            <v>1.5151237628815553</v>
          </cell>
          <cell r="M311">
            <v>24.910609170426294</v>
          </cell>
          <cell r="N311">
            <v>97.062452384609216</v>
          </cell>
          <cell r="O311">
            <v>0.82</v>
          </cell>
          <cell r="P311">
            <v>3.3413999304377922</v>
          </cell>
          <cell r="Q311">
            <v>0.15514153694225682</v>
          </cell>
          <cell r="R311">
            <v>1.2796782567802647</v>
          </cell>
          <cell r="S311" t="str">
            <v>DUB</v>
          </cell>
          <cell r="T311" t="str">
            <v>COM</v>
          </cell>
          <cell r="U311" t="str">
            <v>Other Commercial</v>
          </cell>
          <cell r="V311" t="str">
            <v>Business Energy Solutions</v>
          </cell>
          <cell r="W311" t="str">
            <v>Business Energy Solutions</v>
          </cell>
          <cell r="X311" t="str">
            <v>CFL/Incand/PAR/Non-Led</v>
          </cell>
          <cell r="Y311"/>
          <cell r="Z311" t="str">
            <v>LED Lamps-Retrofit (dual baseline)-BES</v>
          </cell>
          <cell r="AA311">
            <v>44.630435540858706</v>
          </cell>
          <cell r="AB311">
            <v>368.13221705755802</v>
          </cell>
          <cell r="AC311">
            <v>44.630435540858706</v>
          </cell>
          <cell r="AD311">
            <v>368.13221705755802</v>
          </cell>
          <cell r="AE311">
            <v>165694.1756733708</v>
          </cell>
          <cell r="AF311">
            <v>66284.188731072092</v>
          </cell>
          <cell r="AG311">
            <v>99409.98694229871</v>
          </cell>
          <cell r="AH311">
            <v>2.4997541471862084</v>
          </cell>
          <cell r="AI311">
            <v>65416.319108957417</v>
          </cell>
          <cell r="AJ311">
            <v>2.5329180536341487</v>
          </cell>
          <cell r="AK311">
            <v>279044.22742229782</v>
          </cell>
          <cell r="AL311">
            <v>0.59379180570760859</v>
          </cell>
          <cell r="AM311">
            <v>44.819982546451939</v>
          </cell>
          <cell r="AN311">
            <v>369.69568733428827</v>
          </cell>
          <cell r="AO311">
            <v>89.450418087310638</v>
          </cell>
          <cell r="AP311">
            <v>737.82790439184623</v>
          </cell>
          <cell r="AQ311">
            <v>182381.43171995293</v>
          </cell>
          <cell r="AR311">
            <v>66448.795586273176</v>
          </cell>
          <cell r="AS311">
            <v>115932.63613367976</v>
          </cell>
          <cell r="AT311">
            <v>2.7446913087109261</v>
          </cell>
          <cell r="AU311">
            <v>65587.219734879574</v>
          </cell>
          <cell r="AV311">
            <v>2.7807464999612064</v>
          </cell>
          <cell r="AW311">
            <v>292386.44732144079</v>
          </cell>
          <cell r="AX311">
            <v>0.62376841810129569</v>
          </cell>
          <cell r="AY311">
            <v>41.390150709741576</v>
          </cell>
          <cell r="AZ311">
            <v>341.40486778746009</v>
          </cell>
          <cell r="BA311">
            <v>89.1023589341155</v>
          </cell>
          <cell r="BB311">
            <v>734.95695352210623</v>
          </cell>
          <cell r="BC311">
            <v>140124.85124755328</v>
          </cell>
          <cell r="BD311">
            <v>61258.313206047911</v>
          </cell>
          <cell r="BE311">
            <v>78866.538041505366</v>
          </cell>
          <cell r="BF311">
            <v>2.2874422084759432</v>
          </cell>
          <cell r="BG311">
            <v>60471.676405204846</v>
          </cell>
          <cell r="BH311">
            <v>2.31719805994154</v>
          </cell>
          <cell r="BI311">
            <v>192926.17127640042</v>
          </cell>
          <cell r="BJ311">
            <v>0.72631333696453226</v>
          </cell>
        </row>
        <row r="312">
          <cell r="A312" t="str">
            <v>LED Lamps-Retrofit (dual baseline)-BESRetail</v>
          </cell>
          <cell r="B312" t="str">
            <v>LED Lamps-Retrofit (dual baseline)-BES</v>
          </cell>
          <cell r="C312" t="str">
            <v>COM-Lighting</v>
          </cell>
          <cell r="D312" t="str">
            <v>Retail</v>
          </cell>
          <cell r="E312">
            <v>10</v>
          </cell>
          <cell r="F312">
            <v>141.2367797275291</v>
          </cell>
          <cell r="G312">
            <v>19.043691455299697</v>
          </cell>
          <cell r="H312">
            <v>6.060495051526221</v>
          </cell>
          <cell r="I312">
            <v>0.75</v>
          </cell>
          <cell r="J312">
            <v>17.654597465941137</v>
          </cell>
          <cell r="K312">
            <v>22.199968754585804</v>
          </cell>
          <cell r="L312">
            <v>1.5151237628815553</v>
          </cell>
          <cell r="M312">
            <v>23.715092517467358</v>
          </cell>
          <cell r="N312">
            <v>93.053468840567461</v>
          </cell>
          <cell r="O312">
            <v>0.82</v>
          </cell>
          <cell r="P312">
            <v>3.3726643573949788</v>
          </cell>
          <cell r="Q312">
            <v>0.15718263187119882</v>
          </cell>
          <cell r="R312">
            <v>1.1657387333067581</v>
          </cell>
          <cell r="S312" t="str">
            <v>DUB</v>
          </cell>
          <cell r="T312" t="str">
            <v>COM</v>
          </cell>
          <cell r="U312" t="str">
            <v>Retail</v>
          </cell>
          <cell r="V312" t="str">
            <v>Business Energy Solutions</v>
          </cell>
          <cell r="W312" t="str">
            <v>Business Energy Solutions</v>
          </cell>
          <cell r="X312" t="str">
            <v>CFL/Incand/PAR/Non-Led</v>
          </cell>
          <cell r="Y312"/>
          <cell r="Z312" t="str">
            <v>LED Lamps-Retrofit (dual baseline)-BES</v>
          </cell>
          <cell r="AA312">
            <v>52.864895662198293</v>
          </cell>
          <cell r="AB312">
            <v>392.07039462314196</v>
          </cell>
          <cell r="AC312">
            <v>52.864895662198293</v>
          </cell>
          <cell r="AD312">
            <v>392.07039462314196</v>
          </cell>
          <cell r="AE312">
            <v>209692.79795992817</v>
          </cell>
          <cell r="AF312">
            <v>74286.445820853012</v>
          </cell>
          <cell r="AG312">
            <v>135406.35213907517</v>
          </cell>
          <cell r="AH312">
            <v>2.8227598674678434</v>
          </cell>
          <cell r="AI312">
            <v>73046.966289079559</v>
          </cell>
          <cell r="AJ312">
            <v>2.8706571759610093</v>
          </cell>
          <cell r="AK312">
            <v>358797.26734595478</v>
          </cell>
          <cell r="AL312">
            <v>0.58443253905203507</v>
          </cell>
          <cell r="AM312">
            <v>53.041278144640501</v>
          </cell>
          <cell r="AN312">
            <v>393.37852828404266</v>
          </cell>
          <cell r="AO312">
            <v>105.90617380683879</v>
          </cell>
          <cell r="AP312">
            <v>785.44892290718462</v>
          </cell>
          <cell r="AQ312">
            <v>228857.06601842758</v>
          </cell>
          <cell r="AR312">
            <v>74367.490934962814</v>
          </cell>
          <cell r="AS312">
            <v>154489.57508346476</v>
          </cell>
          <cell r="AT312">
            <v>3.077380494369129</v>
          </cell>
          <cell r="AU312">
            <v>73138.115775561426</v>
          </cell>
          <cell r="AV312">
            <v>3.129108038833269</v>
          </cell>
          <cell r="AW312">
            <v>376231.40650528786</v>
          </cell>
          <cell r="AX312">
            <v>0.60828804310681872</v>
          </cell>
          <cell r="AY312">
            <v>48.7965215948728</v>
          </cell>
          <cell r="AZ312">
            <v>361.89746027662716</v>
          </cell>
          <cell r="BA312">
            <v>109.66583996672637</v>
          </cell>
          <cell r="BB312">
            <v>813.33233734495172</v>
          </cell>
          <cell r="BC312">
            <v>170173.26198428887</v>
          </cell>
          <cell r="BD312">
            <v>68266.066708140192</v>
          </cell>
          <cell r="BE312">
            <v>101907.19527614868</v>
          </cell>
          <cell r="BF312">
            <v>2.4927943001584572</v>
          </cell>
          <cell r="BG312">
            <v>67147.878945459102</v>
          </cell>
          <cell r="BH312">
            <v>2.5343058434133443</v>
          </cell>
          <cell r="BI312">
            <v>243487.95022211841</v>
          </cell>
          <cell r="BJ312">
            <v>0.69889808439822476</v>
          </cell>
        </row>
        <row r="313">
          <cell r="A313" t="str">
            <v>00</v>
          </cell>
          <cell r="B313">
            <v>0</v>
          </cell>
          <cell r="C313">
            <v>0</v>
          </cell>
          <cell r="D313">
            <v>0</v>
          </cell>
          <cell r="E313">
            <v>0</v>
          </cell>
          <cell r="F313" t="e">
            <v>#VALUE!</v>
          </cell>
          <cell r="G313" t="e">
            <v>#VALUE!</v>
          </cell>
          <cell r="H313" t="str">
            <v/>
          </cell>
          <cell r="I313" t="e">
            <v>#VALUE!</v>
          </cell>
          <cell r="J313" t="e">
            <v>#VALUE!</v>
          </cell>
          <cell r="K313" t="e">
            <v>#VALUE!</v>
          </cell>
          <cell r="L313" t="e">
            <v>#VALUE!</v>
          </cell>
          <cell r="M313" t="e">
            <v>#VALUE!</v>
          </cell>
          <cell r="N313" t="e">
            <v>#N/A</v>
          </cell>
          <cell r="O313" t="str">
            <v/>
          </cell>
          <cell r="P313" t="e">
            <v>#N/A</v>
          </cell>
          <cell r="Q313" t="e">
            <v>#VALUE!</v>
          </cell>
          <cell r="R313" t="e">
            <v>#VALUE!</v>
          </cell>
          <cell r="S313" t="str">
            <v>.</v>
          </cell>
          <cell r="T313">
            <v>0</v>
          </cell>
          <cell r="U313">
            <v>0</v>
          </cell>
          <cell r="V313">
            <v>0</v>
          </cell>
          <cell r="W313">
            <v>0</v>
          </cell>
          <cell r="X313">
            <v>0</v>
          </cell>
          <cell r="Y313"/>
          <cell r="Z313">
            <v>0</v>
          </cell>
          <cell r="AA313">
            <v>0</v>
          </cell>
          <cell r="AB313">
            <v>0</v>
          </cell>
          <cell r="AC313" t="e">
            <v>#VALUE!</v>
          </cell>
          <cell r="AD313">
            <v>0</v>
          </cell>
          <cell r="AE313">
            <v>0</v>
          </cell>
          <cell r="AF313">
            <v>0</v>
          </cell>
          <cell r="AG313">
            <v>0</v>
          </cell>
          <cell r="AH313">
            <v>0</v>
          </cell>
          <cell r="AI313">
            <v>0</v>
          </cell>
          <cell r="AJ313">
            <v>0</v>
          </cell>
          <cell r="AK313">
            <v>0</v>
          </cell>
          <cell r="AL313">
            <v>0</v>
          </cell>
          <cell r="AM313">
            <v>0</v>
          </cell>
          <cell r="AN313">
            <v>0</v>
          </cell>
          <cell r="AO313" t="e">
            <v>#VALUE!</v>
          </cell>
          <cell r="AP313">
            <v>0</v>
          </cell>
          <cell r="AQ313">
            <v>0</v>
          </cell>
          <cell r="AR313">
            <v>0</v>
          </cell>
          <cell r="AS313">
            <v>0</v>
          </cell>
          <cell r="AT313">
            <v>0</v>
          </cell>
          <cell r="AU313">
            <v>0</v>
          </cell>
          <cell r="AV313">
            <v>0</v>
          </cell>
          <cell r="AW313">
            <v>0</v>
          </cell>
          <cell r="AX313">
            <v>0</v>
          </cell>
          <cell r="AY313">
            <v>0</v>
          </cell>
          <cell r="AZ313">
            <v>0</v>
          </cell>
          <cell r="BA313" t="e">
            <v>#VALUE!</v>
          </cell>
          <cell r="BB313">
            <v>0</v>
          </cell>
          <cell r="BC313">
            <v>0</v>
          </cell>
          <cell r="BD313">
            <v>0</v>
          </cell>
          <cell r="BE313">
            <v>0</v>
          </cell>
          <cell r="BF313">
            <v>0</v>
          </cell>
          <cell r="BG313">
            <v>0</v>
          </cell>
          <cell r="BH313">
            <v>0</v>
          </cell>
          <cell r="BI313">
            <v>0</v>
          </cell>
          <cell r="BJ313">
            <v>0</v>
          </cell>
        </row>
        <row r="314">
          <cell r="A314" t="str">
            <v xml:space="preserve">LED Lamps-End of LifeIndustrial </v>
          </cell>
          <cell r="B314" t="str">
            <v>LED Lamps-End of Life</v>
          </cell>
          <cell r="C314" t="str">
            <v>IND</v>
          </cell>
          <cell r="D314" t="str">
            <v xml:space="preserve">Industrial </v>
          </cell>
          <cell r="E314">
            <v>10</v>
          </cell>
          <cell r="F314">
            <v>82.508151060970349</v>
          </cell>
          <cell r="G314">
            <v>14.882422629679118</v>
          </cell>
          <cell r="H314">
            <v>23.5</v>
          </cell>
          <cell r="I314">
            <v>0.21276595744680851</v>
          </cell>
          <cell r="J314">
            <v>2.6402608339510514</v>
          </cell>
          <cell r="K314">
            <v>7.6402608339510518</v>
          </cell>
          <cell r="L314">
            <v>18.5</v>
          </cell>
          <cell r="M314">
            <v>26.140260833951054</v>
          </cell>
          <cell r="N314">
            <v>58.559877960815285</v>
          </cell>
          <cell r="O314">
            <v>0.76</v>
          </cell>
          <cell r="P314">
            <v>2.1709727310646123</v>
          </cell>
          <cell r="Q314">
            <v>9.2600073274035591E-2</v>
          </cell>
          <cell r="R314">
            <v>0.51337480624387999</v>
          </cell>
          <cell r="S314" t="str">
            <v>ROB</v>
          </cell>
          <cell r="T314" t="str">
            <v>IND</v>
          </cell>
          <cell r="U314" t="str">
            <v xml:space="preserve">Industrial </v>
          </cell>
          <cell r="V314" t="str">
            <v>Business Energy Rebates</v>
          </cell>
          <cell r="W314" t="str">
            <v>Business Energy Rebates</v>
          </cell>
          <cell r="X314" t="str">
            <v>CFL/Incand/PAR/Non-Led</v>
          </cell>
          <cell r="Y314"/>
          <cell r="Z314" t="str">
            <v>LED Lamps-End of Life</v>
          </cell>
          <cell r="AA314">
            <v>10.054912867539812</v>
          </cell>
          <cell r="AB314">
            <v>55.74443693901177</v>
          </cell>
          <cell r="AC314">
            <v>10.054912867539812</v>
          </cell>
          <cell r="AD314">
            <v>55.74443693901177</v>
          </cell>
          <cell r="AE314">
            <v>39564.423419579914</v>
          </cell>
          <cell r="AF314">
            <v>18224.283913588413</v>
          </cell>
          <cell r="AG314">
            <v>21340.139505991501</v>
          </cell>
          <cell r="AH314">
            <v>2.1709727310646119</v>
          </cell>
          <cell r="AI314">
            <v>6792.0249278583497</v>
          </cell>
          <cell r="AJ314">
            <v>5.8251293008807172</v>
          </cell>
          <cell r="AK314">
            <v>46381.708530663142</v>
          </cell>
          <cell r="AL314">
            <v>0.85301780967002772</v>
          </cell>
          <cell r="AM314">
            <v>7.1329018803484505</v>
          </cell>
          <cell r="AN314">
            <v>39.544808025624427</v>
          </cell>
          <cell r="AO314">
            <v>17.187814747888261</v>
          </cell>
          <cell r="AP314">
            <v>95.289244964636197</v>
          </cell>
          <cell r="AQ314">
            <v>30194.894306196496</v>
          </cell>
          <cell r="AR314">
            <v>12799.242841268449</v>
          </cell>
          <cell r="AS314">
            <v>17395.651464928047</v>
          </cell>
          <cell r="AT314">
            <v>2.3591156665017285</v>
          </cell>
          <cell r="AU314">
            <v>4782.1213381509006</v>
          </cell>
          <cell r="AV314">
            <v>6.3141213221226913</v>
          </cell>
          <cell r="AW314">
            <v>33453.282344999549</v>
          </cell>
          <cell r="AX314">
            <v>0.90259885397194506</v>
          </cell>
          <cell r="AY314">
            <v>2.2835903144851044</v>
          </cell>
          <cell r="AZ314">
            <v>12.660224703816802</v>
          </cell>
          <cell r="BA314">
            <v>19.471405062373364</v>
          </cell>
          <cell r="BB314">
            <v>107.94946966845299</v>
          </cell>
          <cell r="BC314">
            <v>10434.560654581459</v>
          </cell>
          <cell r="BD314">
            <v>6424.3402883099316</v>
          </cell>
          <cell r="BE314">
            <v>4010.2203662715274</v>
          </cell>
          <cell r="BF314">
            <v>1.624222906368882</v>
          </cell>
          <cell r="BG314">
            <v>2182.3561004959947</v>
          </cell>
          <cell r="BH314">
            <v>4.781328149063274</v>
          </cell>
          <cell r="BI314">
            <v>11494.625653949388</v>
          </cell>
          <cell r="BJ314">
            <v>0.90777733601061594</v>
          </cell>
        </row>
        <row r="315">
          <cell r="A315" t="str">
            <v>LED Lamps-End of LifeOffice</v>
          </cell>
          <cell r="B315" t="str">
            <v>LED Lamps-End of Life</v>
          </cell>
          <cell r="C315" t="str">
            <v>COM-Lighting</v>
          </cell>
          <cell r="D315" t="str">
            <v>Office</v>
          </cell>
          <cell r="E315">
            <v>10</v>
          </cell>
          <cell r="F315">
            <v>52.563494754620386</v>
          </cell>
          <cell r="G315">
            <v>6.0072545798999526</v>
          </cell>
          <cell r="H315">
            <v>23.5</v>
          </cell>
          <cell r="I315">
            <v>0.21276595744680851</v>
          </cell>
          <cell r="J315">
            <v>1.6820318321478525</v>
          </cell>
          <cell r="K315">
            <v>6.6820318321478522</v>
          </cell>
          <cell r="L315">
            <v>18.5</v>
          </cell>
          <cell r="M315">
            <v>25.182031832147853</v>
          </cell>
          <cell r="N315">
            <v>33.424043217538305</v>
          </cell>
          <cell r="O315">
            <v>0.76</v>
          </cell>
          <cell r="P315">
            <v>1.2998787978402941</v>
          </cell>
          <cell r="Q315">
            <v>0.12712305114683217</v>
          </cell>
          <cell r="R315">
            <v>1.1123270611013689</v>
          </cell>
          <cell r="S315" t="str">
            <v>ROB</v>
          </cell>
          <cell r="T315" t="str">
            <v>COM</v>
          </cell>
          <cell r="U315" t="str">
            <v>Office</v>
          </cell>
          <cell r="V315" t="str">
            <v>Business Energy Rebates</v>
          </cell>
          <cell r="W315" t="str">
            <v>Business Energy Rebates</v>
          </cell>
          <cell r="X315" t="str">
            <v>CFL/Incand/PAR/Non-Led</v>
          </cell>
          <cell r="Y315"/>
          <cell r="Z315" t="str">
            <v>LED Lamps-End of Life</v>
          </cell>
          <cell r="AA315">
            <v>0.86904428113873133</v>
          </cell>
          <cell r="AB315">
            <v>7.6041399453940448</v>
          </cell>
          <cell r="AC315">
            <v>0.86904428113873133</v>
          </cell>
          <cell r="AD315">
            <v>7.6041399453940448</v>
          </cell>
          <cell r="AE315">
            <v>4835.3159041944973</v>
          </cell>
          <cell r="AF315">
            <v>3719.8205803711962</v>
          </cell>
          <cell r="AG315">
            <v>1115.4953238233011</v>
          </cell>
          <cell r="AH315">
            <v>1.2998787978402946</v>
          </cell>
          <cell r="AI315">
            <v>1271.9229884289434</v>
          </cell>
          <cell r="AJ315">
            <v>3.8015791429062804</v>
          </cell>
          <cell r="AK315">
            <v>11362.977797706586</v>
          </cell>
          <cell r="AL315">
            <v>0.42553246079301671</v>
          </cell>
          <cell r="AM315">
            <v>0.66437136839672761</v>
          </cell>
          <cell r="AN315">
            <v>5.8132513735455777</v>
          </cell>
          <cell r="AO315">
            <v>1.5334156495354587</v>
          </cell>
          <cell r="AP315">
            <v>13.417391318939622</v>
          </cell>
          <cell r="AQ315">
            <v>3937.1978857738886</v>
          </cell>
          <cell r="AR315">
            <v>2813.9879562755209</v>
          </cell>
          <cell r="AS315">
            <v>1123.2099294983677</v>
          </cell>
          <cell r="AT315">
            <v>1.3991523584859269</v>
          </cell>
          <cell r="AU315">
            <v>964.03484993579127</v>
          </cell>
          <cell r="AV315">
            <v>4.0840825267220602</v>
          </cell>
          <cell r="AW315">
            <v>9119.4972893911781</v>
          </cell>
          <cell r="AX315">
            <v>0.43173409244324013</v>
          </cell>
          <cell r="AY315">
            <v>0.23934208852246189</v>
          </cell>
          <cell r="AZ315">
            <v>2.0942439590798627</v>
          </cell>
          <cell r="BA315">
            <v>1.7727577380579207</v>
          </cell>
          <cell r="BB315">
            <v>15.511635278019485</v>
          </cell>
          <cell r="BC315">
            <v>1517.9009598646262</v>
          </cell>
          <cell r="BD315">
            <v>1617.8848390704684</v>
          </cell>
          <cell r="BE315">
            <v>-99.983879205842186</v>
          </cell>
          <cell r="BF315">
            <v>0.93820086770620437</v>
          </cell>
          <cell r="BG315">
            <v>516.42789403756751</v>
          </cell>
          <cell r="BH315">
            <v>2.9392311635169084</v>
          </cell>
          <cell r="BI315">
            <v>3622.4159783228524</v>
          </cell>
          <cell r="BJ315">
            <v>0.41902999792072509</v>
          </cell>
        </row>
        <row r="316">
          <cell r="A316" t="str">
            <v>LED Lamps-End of LifeOther Commercial</v>
          </cell>
          <cell r="B316" t="str">
            <v>LED Lamps-End of Life</v>
          </cell>
          <cell r="C316" t="str">
            <v>COM-Lighting</v>
          </cell>
          <cell r="D316" t="str">
            <v>Other Commercial</v>
          </cell>
          <cell r="E316">
            <v>10</v>
          </cell>
          <cell r="F316">
            <v>87.724413981805441</v>
          </cell>
          <cell r="G316">
            <v>10.635251744246084</v>
          </cell>
          <cell r="H316">
            <v>23.5</v>
          </cell>
          <cell r="I316">
            <v>0.21276595744680851</v>
          </cell>
          <cell r="J316">
            <v>2.8071812474177742</v>
          </cell>
          <cell r="K316">
            <v>7.8071812474177742</v>
          </cell>
          <cell r="L316">
            <v>18.5</v>
          </cell>
          <cell r="M316">
            <v>26.307181247417773</v>
          </cell>
          <cell r="N316">
            <v>56.463496065386039</v>
          </cell>
          <cell r="O316">
            <v>0.76</v>
          </cell>
          <cell r="P316">
            <v>2.0763478335999492</v>
          </cell>
          <cell r="Q316">
            <v>8.8996675988477159E-2</v>
          </cell>
          <cell r="R316">
            <v>0.73408523231635203</v>
          </cell>
          <cell r="S316" t="str">
            <v>ROB</v>
          </cell>
          <cell r="T316" t="str">
            <v>COM</v>
          </cell>
          <cell r="U316" t="str">
            <v>Other Commercial</v>
          </cell>
          <cell r="V316" t="str">
            <v>Business Energy Rebates</v>
          </cell>
          <cell r="W316" t="str">
            <v>Business Energy Rebates</v>
          </cell>
          <cell r="X316" t="str">
            <v>CFL/Incand/PAR/Non-Led</v>
          </cell>
          <cell r="Y316"/>
          <cell r="Z316" t="str">
            <v>LED Lamps-End of Life</v>
          </cell>
          <cell r="AA316">
            <v>2.2016729102456623</v>
          </cell>
          <cell r="AB316">
            <v>18.160403766221169</v>
          </cell>
          <cell r="AC316">
            <v>2.2016729102456623</v>
          </cell>
          <cell r="AD316">
            <v>18.160403766221169</v>
          </cell>
          <cell r="AE316">
            <v>11688.877019030586</v>
          </cell>
          <cell r="AF316">
            <v>5629.5370312615369</v>
          </cell>
          <cell r="AG316">
            <v>6059.339987769049</v>
          </cell>
          <cell r="AH316">
            <v>2.0763478335999501</v>
          </cell>
          <cell r="AI316">
            <v>2126.5994339504018</v>
          </cell>
          <cell r="AJ316">
            <v>5.4965109236943412</v>
          </cell>
          <cell r="AK316">
            <v>26226.31762424386</v>
          </cell>
          <cell r="AL316">
            <v>0.44569265066115404</v>
          </cell>
          <cell r="AM316">
            <v>1.6996222761670881</v>
          </cell>
          <cell r="AN316">
            <v>14.019260827356131</v>
          </cell>
          <cell r="AO316">
            <v>3.9012951864127503</v>
          </cell>
          <cell r="AP316">
            <v>32.1796645935773</v>
          </cell>
          <cell r="AQ316">
            <v>9622.1491433941228</v>
          </cell>
          <cell r="AR316">
            <v>4302.823243851577</v>
          </cell>
          <cell r="AS316">
            <v>5319.3258995425458</v>
          </cell>
          <cell r="AT316">
            <v>2.2362408581722426</v>
          </cell>
          <cell r="AU316">
            <v>1629.6291729761881</v>
          </cell>
          <cell r="AV316">
            <v>5.90450226527377</v>
          </cell>
          <cell r="AW316">
            <v>21297.3758021225</v>
          </cell>
          <cell r="AX316">
            <v>0.45179975377225479</v>
          </cell>
          <cell r="AY316">
            <v>0.67088335166052981</v>
          </cell>
          <cell r="AZ316">
            <v>5.5337523069362442</v>
          </cell>
          <cell r="BA316">
            <v>4.5721785380732802</v>
          </cell>
          <cell r="BB316">
            <v>37.713416900513543</v>
          </cell>
          <cell r="BC316">
            <v>4068.6838440500887</v>
          </cell>
          <cell r="BD316">
            <v>2654.9447412899881</v>
          </cell>
          <cell r="BE316">
            <v>1413.7391027601006</v>
          </cell>
          <cell r="BF316">
            <v>1.5324928540972913</v>
          </cell>
          <cell r="BG316">
            <v>911.03611173545391</v>
          </cell>
          <cell r="BH316">
            <v>4.4659962340016994</v>
          </cell>
          <cell r="BI316">
            <v>9118.1834463190917</v>
          </cell>
          <cell r="BJ316">
            <v>0.44621649344997227</v>
          </cell>
        </row>
        <row r="317">
          <cell r="A317" t="str">
            <v>LED Lamps-End of LifeRetail</v>
          </cell>
          <cell r="B317" t="str">
            <v>LED Lamps-End of Life</v>
          </cell>
          <cell r="C317" t="str">
            <v>COM-Lighting</v>
          </cell>
          <cell r="D317" t="str">
            <v>Retail</v>
          </cell>
          <cell r="E317">
            <v>10</v>
          </cell>
          <cell r="F317">
            <v>82.160734254203248</v>
          </cell>
          <cell r="G317">
            <v>11.078160206543904</v>
          </cell>
          <cell r="H317">
            <v>23.5</v>
          </cell>
          <cell r="I317">
            <v>0.21276595744680851</v>
          </cell>
          <cell r="J317">
            <v>2.6291434961345042</v>
          </cell>
          <cell r="K317">
            <v>7.6291434961345042</v>
          </cell>
          <cell r="L317">
            <v>18.5</v>
          </cell>
          <cell r="M317">
            <v>26.129143496134503</v>
          </cell>
          <cell r="N317">
            <v>54.131376682411421</v>
          </cell>
          <cell r="O317">
            <v>0.76</v>
          </cell>
          <cell r="P317">
            <v>2.0078851166420968</v>
          </cell>
          <cell r="Q317">
            <v>9.2856320788591365E-2</v>
          </cell>
          <cell r="R317">
            <v>0.68866520738957582</v>
          </cell>
          <cell r="S317" t="str">
            <v>ROB</v>
          </cell>
          <cell r="T317" t="str">
            <v>COM</v>
          </cell>
          <cell r="U317" t="str">
            <v>Retail</v>
          </cell>
          <cell r="V317" t="str">
            <v>Business Energy Rebates</v>
          </cell>
          <cell r="W317" t="str">
            <v>Business Energy Rebates</v>
          </cell>
          <cell r="X317" t="str">
            <v>CFL/Incand/PAR/Non-Led</v>
          </cell>
          <cell r="Y317"/>
          <cell r="Z317" t="str">
            <v>LED Lamps-End of Life</v>
          </cell>
          <cell r="AA317">
            <v>3.2576732425243118</v>
          </cell>
          <cell r="AB317">
            <v>24.160403945771179</v>
          </cell>
          <cell r="AC317">
            <v>3.2576732425243118</v>
          </cell>
          <cell r="AD317">
            <v>24.160403945771179</v>
          </cell>
          <cell r="AE317">
            <v>15918.016539888113</v>
          </cell>
          <cell r="AF317">
            <v>7927.7526427949924</v>
          </cell>
          <cell r="AG317">
            <v>7990.2638970931202</v>
          </cell>
          <cell r="AH317">
            <v>2.0078851166420963</v>
          </cell>
          <cell r="AI317">
            <v>2951.9029199611546</v>
          </cell>
          <cell r="AJ317">
            <v>5.3924593631614366</v>
          </cell>
          <cell r="AK317">
            <v>35013.906273639695</v>
          </cell>
          <cell r="AL317">
            <v>0.45461984205606987</v>
          </cell>
          <cell r="AM317">
            <v>2.5119872168917743</v>
          </cell>
          <cell r="AN317">
            <v>18.630053215432596</v>
          </cell>
          <cell r="AO317">
            <v>5.7696604594160865</v>
          </cell>
          <cell r="AP317">
            <v>42.790457161203776</v>
          </cell>
          <cell r="AQ317">
            <v>13117.566281962794</v>
          </cell>
          <cell r="AR317">
            <v>6052.0636791748311</v>
          </cell>
          <cell r="AS317">
            <v>7065.502602787963</v>
          </cell>
          <cell r="AT317">
            <v>2.1674534468466313</v>
          </cell>
          <cell r="AU317">
            <v>2259.1266487946586</v>
          </cell>
          <cell r="AV317">
            <v>5.8064767147789524</v>
          </cell>
          <cell r="AW317">
            <v>28395.395232488718</v>
          </cell>
          <cell r="AX317">
            <v>0.46196103891360074</v>
          </cell>
          <cell r="AY317">
            <v>0.97836024918683884</v>
          </cell>
          <cell r="AZ317">
            <v>7.25596984875102</v>
          </cell>
          <cell r="BA317">
            <v>6.7480207086029251</v>
          </cell>
          <cell r="BB317">
            <v>50.046427009954797</v>
          </cell>
          <cell r="BC317">
            <v>5483.3704936807999</v>
          </cell>
          <cell r="BD317">
            <v>3696.2673271332737</v>
          </cell>
          <cell r="BE317">
            <v>1787.1031665475261</v>
          </cell>
          <cell r="BF317">
            <v>1.4834886138859322</v>
          </cell>
          <cell r="BG317">
            <v>1254.7734245347187</v>
          </cell>
          <cell r="BH317">
            <v>4.3700084704249162</v>
          </cell>
          <cell r="BI317">
            <v>12016.153822669381</v>
          </cell>
          <cell r="BJ317">
            <v>0.45633324727717844</v>
          </cell>
        </row>
        <row r="318">
          <cell r="A318" t="str">
            <v>LED Lamps-End of LifeSchool</v>
          </cell>
          <cell r="B318" t="str">
            <v>LED Lamps-End of Life</v>
          </cell>
          <cell r="C318" t="str">
            <v>COM-Lighting</v>
          </cell>
          <cell r="D318" t="str">
            <v>School</v>
          </cell>
          <cell r="E318">
            <v>10</v>
          </cell>
          <cell r="F318">
            <v>47.77315147669691</v>
          </cell>
          <cell r="G318">
            <v>6.1580601403617203</v>
          </cell>
          <cell r="H318">
            <v>23.5</v>
          </cell>
          <cell r="I318">
            <v>0.21276595744680851</v>
          </cell>
          <cell r="J318">
            <v>1.5287408472543011</v>
          </cell>
          <cell r="K318">
            <v>6.5287408472543014</v>
          </cell>
          <cell r="L318">
            <v>18.5</v>
          </cell>
          <cell r="M318">
            <v>25.028740847254301</v>
          </cell>
          <cell r="N318">
            <v>31.158411442988527</v>
          </cell>
          <cell r="O318">
            <v>0.76</v>
          </cell>
          <cell r="P318">
            <v>1.2213476307320252</v>
          </cell>
          <cell r="Q318">
            <v>0.13666129709778371</v>
          </cell>
          <cell r="R318">
            <v>1.0601943953848441</v>
          </cell>
          <cell r="S318" t="str">
            <v>ROB</v>
          </cell>
          <cell r="T318" t="str">
            <v>COM</v>
          </cell>
          <cell r="U318" t="str">
            <v>School</v>
          </cell>
          <cell r="V318" t="str">
            <v>Business Energy Rebates</v>
          </cell>
          <cell r="W318" t="str">
            <v>Business Energy Rebates</v>
          </cell>
          <cell r="X318" t="str">
            <v>CFL/Incand/PAR/Non-Led</v>
          </cell>
          <cell r="Y318"/>
          <cell r="Z318" t="str">
            <v>LED Lamps-End of Life</v>
          </cell>
          <cell r="AA318">
            <v>6.8349665481808763</v>
          </cell>
          <cell r="AB318">
            <v>53.024472772560678</v>
          </cell>
          <cell r="AC318">
            <v>6.8349665481808763</v>
          </cell>
          <cell r="AD318">
            <v>53.024472772560678</v>
          </cell>
          <cell r="AE318">
            <v>34583.40695821352</v>
          </cell>
          <cell r="AF318">
            <v>28315.776841918178</v>
          </cell>
          <cell r="AG318">
            <v>6267.6301162953423</v>
          </cell>
          <cell r="AH318">
            <v>1.2213476307320255</v>
          </cell>
          <cell r="AI318">
            <v>9534.7279302950774</v>
          </cell>
          <cell r="AJ318">
            <v>3.6270995052024779</v>
          </cell>
          <cell r="AK318">
            <v>79900.721300138626</v>
          </cell>
          <cell r="AL318">
            <v>0.43282972162797634</v>
          </cell>
          <cell r="AM318">
            <v>5.2154581854533832</v>
          </cell>
          <cell r="AN318">
            <v>40.460610685008326</v>
          </cell>
          <cell r="AO318">
            <v>12.05042473363426</v>
          </cell>
          <cell r="AP318">
            <v>93.485083457569004</v>
          </cell>
          <cell r="AQ318">
            <v>28175.231584162855</v>
          </cell>
          <cell r="AR318">
            <v>21378.61081583608</v>
          </cell>
          <cell r="AS318">
            <v>6796.6207683267749</v>
          </cell>
          <cell r="AT318">
            <v>1.3179168575019018</v>
          </cell>
          <cell r="AU318">
            <v>7211.7250846696343</v>
          </cell>
          <cell r="AV318">
            <v>3.9068643429096479</v>
          </cell>
          <cell r="AW318">
            <v>63974.278347140498</v>
          </cell>
          <cell r="AX318">
            <v>0.44041499665345146</v>
          </cell>
          <cell r="AY318">
            <v>1.8559231444714601</v>
          </cell>
          <cell r="AZ318">
            <v>14.397926536770504</v>
          </cell>
          <cell r="BA318">
            <v>13.90634787810572</v>
          </cell>
          <cell r="BB318">
            <v>107.8830099943395</v>
          </cell>
          <cell r="BC318">
            <v>10752.095957846712</v>
          </cell>
          <cell r="BD318">
            <v>12177.498665746545</v>
          </cell>
          <cell r="BE318">
            <v>-1425.4027078998333</v>
          </cell>
          <cell r="BF318">
            <v>0.88294782475244482</v>
          </cell>
          <cell r="BG318">
            <v>3845.6658261808711</v>
          </cell>
          <cell r="BH318">
            <v>2.7958997073140424</v>
          </cell>
          <cell r="BI318">
            <v>25199.332894306201</v>
          </cell>
          <cell r="BJ318">
            <v>0.4266817698287621</v>
          </cell>
        </row>
        <row r="319">
          <cell r="A319" t="str">
            <v>00</v>
          </cell>
          <cell r="B319">
            <v>0</v>
          </cell>
          <cell r="C319">
            <v>0</v>
          </cell>
          <cell r="D319">
            <v>0</v>
          </cell>
          <cell r="E319">
            <v>0</v>
          </cell>
          <cell r="F319" t="e">
            <v>#VALUE!</v>
          </cell>
          <cell r="G319" t="e">
            <v>#VALUE!</v>
          </cell>
          <cell r="H319" t="str">
            <v/>
          </cell>
          <cell r="I319" t="e">
            <v>#VALUE!</v>
          </cell>
          <cell r="J319" t="e">
            <v>#VALUE!</v>
          </cell>
          <cell r="K319" t="e">
            <v>#VALUE!</v>
          </cell>
          <cell r="L319" t="e">
            <v>#VALUE!</v>
          </cell>
          <cell r="M319" t="e">
            <v>#VALUE!</v>
          </cell>
          <cell r="N319" t="e">
            <v>#N/A</v>
          </cell>
          <cell r="O319" t="str">
            <v/>
          </cell>
          <cell r="P319" t="e">
            <v>#N/A</v>
          </cell>
          <cell r="Q319" t="e">
            <v>#VALUE!</v>
          </cell>
          <cell r="R319" t="e">
            <v>#VALUE!</v>
          </cell>
          <cell r="S319" t="str">
            <v>.</v>
          </cell>
          <cell r="T319">
            <v>0</v>
          </cell>
          <cell r="U319">
            <v>0</v>
          </cell>
          <cell r="V319">
            <v>0</v>
          </cell>
          <cell r="W319">
            <v>0</v>
          </cell>
          <cell r="X319">
            <v>0</v>
          </cell>
          <cell r="Y319"/>
          <cell r="Z319">
            <v>0</v>
          </cell>
          <cell r="AA319">
            <v>0</v>
          </cell>
          <cell r="AB319">
            <v>0</v>
          </cell>
          <cell r="AC319" t="e">
            <v>#VALUE!</v>
          </cell>
          <cell r="AD319">
            <v>0</v>
          </cell>
          <cell r="AE319">
            <v>0</v>
          </cell>
          <cell r="AF319">
            <v>0</v>
          </cell>
          <cell r="AG319">
            <v>0</v>
          </cell>
          <cell r="AH319">
            <v>0</v>
          </cell>
          <cell r="AI319">
            <v>0</v>
          </cell>
          <cell r="AJ319">
            <v>0</v>
          </cell>
          <cell r="AK319">
            <v>0</v>
          </cell>
          <cell r="AL319">
            <v>0</v>
          </cell>
          <cell r="AM319">
            <v>0</v>
          </cell>
          <cell r="AN319">
            <v>0</v>
          </cell>
          <cell r="AO319" t="e">
            <v>#VALUE!</v>
          </cell>
          <cell r="AP319">
            <v>0</v>
          </cell>
          <cell r="AQ319">
            <v>0</v>
          </cell>
          <cell r="AR319">
            <v>0</v>
          </cell>
          <cell r="AS319">
            <v>0</v>
          </cell>
          <cell r="AT319">
            <v>0</v>
          </cell>
          <cell r="AU319">
            <v>0</v>
          </cell>
          <cell r="AV319">
            <v>0</v>
          </cell>
          <cell r="AW319">
            <v>0</v>
          </cell>
          <cell r="AX319">
            <v>0</v>
          </cell>
          <cell r="AY319">
            <v>0</v>
          </cell>
          <cell r="AZ319">
            <v>0</v>
          </cell>
          <cell r="BA319" t="e">
            <v>#VALUE!</v>
          </cell>
          <cell r="BB319">
            <v>0</v>
          </cell>
          <cell r="BC319">
            <v>0</v>
          </cell>
          <cell r="BD319">
            <v>0</v>
          </cell>
          <cell r="BE319">
            <v>0</v>
          </cell>
          <cell r="BF319">
            <v>0</v>
          </cell>
          <cell r="BG319">
            <v>0</v>
          </cell>
          <cell r="BH319">
            <v>0</v>
          </cell>
          <cell r="BI319">
            <v>0</v>
          </cell>
          <cell r="BJ319">
            <v>0</v>
          </cell>
        </row>
        <row r="320">
          <cell r="A320" t="str">
            <v>LED Lamps-End of Life-BESOffice</v>
          </cell>
          <cell r="B320" t="str">
            <v>LED Lamps-End of Life-BES</v>
          </cell>
          <cell r="C320" t="str">
            <v>COM-Lighting</v>
          </cell>
          <cell r="D320" t="str">
            <v>Office</v>
          </cell>
          <cell r="E320">
            <v>10</v>
          </cell>
          <cell r="F320">
            <v>52.563494754620386</v>
          </cell>
          <cell r="G320">
            <v>6.0072545798999526</v>
          </cell>
          <cell r="H320">
            <v>23.5</v>
          </cell>
          <cell r="I320">
            <v>0.85106382978723405</v>
          </cell>
          <cell r="J320">
            <v>6.5704368443275483</v>
          </cell>
          <cell r="K320">
            <v>26.570436844327549</v>
          </cell>
          <cell r="L320">
            <v>3.5</v>
          </cell>
          <cell r="M320">
            <v>30.070436844327549</v>
          </cell>
          <cell r="N320">
            <v>33.424043217538305</v>
          </cell>
          <cell r="O320">
            <v>0.82</v>
          </cell>
          <cell r="P320">
            <v>1.0606521709944663</v>
          </cell>
          <cell r="Q320">
            <v>0.50549220458732869</v>
          </cell>
          <cell r="R320">
            <v>4.4230582358256019</v>
          </cell>
          <cell r="S320" t="str">
            <v>ROB</v>
          </cell>
          <cell r="T320" t="str">
            <v>COM</v>
          </cell>
          <cell r="U320" t="str">
            <v>Office</v>
          </cell>
          <cell r="V320" t="str">
            <v>Business Energy Solutions</v>
          </cell>
          <cell r="W320" t="str">
            <v>Business Energy Solutions</v>
          </cell>
          <cell r="X320" t="str">
            <v>CFL/Incand/PAR/Non-Led</v>
          </cell>
          <cell r="Y320"/>
          <cell r="Z320" t="str">
            <v>LED Lamps-End of Life-BES</v>
          </cell>
          <cell r="AA320">
            <v>4.3965708042320921</v>
          </cell>
          <cell r="AB320">
            <v>38.470007111038662</v>
          </cell>
          <cell r="AC320">
            <v>4.3965708042320921</v>
          </cell>
          <cell r="AD320">
            <v>38.470007111038662</v>
          </cell>
          <cell r="AE320">
            <v>24462.284828299726</v>
          </cell>
          <cell r="AF320">
            <v>23063.437286291424</v>
          </cell>
          <cell r="AG320">
            <v>1398.8475420083014</v>
          </cell>
          <cell r="AH320">
            <v>1.0606521709944665</v>
          </cell>
          <cell r="AI320">
            <v>23714.986225669694</v>
          </cell>
          <cell r="AJ320">
            <v>1.0315116608341579</v>
          </cell>
          <cell r="AK320">
            <v>74766.512507209642</v>
          </cell>
          <cell r="AL320">
            <v>0.32718237093031266</v>
          </cell>
          <cell r="AM320">
            <v>4.3487019396129538</v>
          </cell>
          <cell r="AN320">
            <v>38.051154408718254</v>
          </cell>
          <cell r="AO320">
            <v>8.7452727438450459</v>
          </cell>
          <cell r="AP320">
            <v>76.521161519756916</v>
          </cell>
          <cell r="AQ320">
            <v>25771.279282885582</v>
          </cell>
          <cell r="AR320">
            <v>22617.535677167711</v>
          </cell>
          <cell r="AS320">
            <v>3153.7436057178711</v>
          </cell>
          <cell r="AT320">
            <v>1.1394379852311478</v>
          </cell>
          <cell r="AU320">
            <v>23254.611443654037</v>
          </cell>
          <cell r="AV320">
            <v>1.1082223130379725</v>
          </cell>
          <cell r="AW320">
            <v>76636.916907067702</v>
          </cell>
          <cell r="AX320">
            <v>0.33627761036024756</v>
          </cell>
          <cell r="AY320">
            <v>2.3519829328897246</v>
          </cell>
          <cell r="AZ320">
            <v>20.5798573893575</v>
          </cell>
          <cell r="BA320">
            <v>11.09725567673477</v>
          </cell>
          <cell r="BB320">
            <v>97.101018909114416</v>
          </cell>
          <cell r="BC320">
            <v>14916.211241649153</v>
          </cell>
          <cell r="BD320">
            <v>18169.392621823994</v>
          </cell>
          <cell r="BE320">
            <v>-3253.1813801748413</v>
          </cell>
          <cell r="BF320">
            <v>0.8209526621012464</v>
          </cell>
          <cell r="BG320">
            <v>18738.853963011799</v>
          </cell>
          <cell r="BH320">
            <v>0.79600445529336672</v>
          </cell>
          <cell r="BI320">
            <v>49260.98656867032</v>
          </cell>
          <cell r="BJ320">
            <v>0.30279968552509196</v>
          </cell>
        </row>
        <row r="321">
          <cell r="A321" t="str">
            <v>LED Lamps-End of Life-BESOther Commercial</v>
          </cell>
          <cell r="B321" t="str">
            <v>LED Lamps-End of Life-BES</v>
          </cell>
          <cell r="C321" t="str">
            <v>COM-Lighting</v>
          </cell>
          <cell r="D321" t="str">
            <v>Other Commercial</v>
          </cell>
          <cell r="E321">
            <v>10</v>
          </cell>
          <cell r="F321">
            <v>87.724413981805441</v>
          </cell>
          <cell r="G321">
            <v>10.635251744246084</v>
          </cell>
          <cell r="H321">
            <v>23.5</v>
          </cell>
          <cell r="I321">
            <v>0.85106382978723405</v>
          </cell>
          <cell r="J321">
            <v>10.96555174772568</v>
          </cell>
          <cell r="K321">
            <v>30.96555174772568</v>
          </cell>
          <cell r="L321">
            <v>3.5</v>
          </cell>
          <cell r="M321">
            <v>34.465551747725684</v>
          </cell>
          <cell r="N321">
            <v>56.463496065386039</v>
          </cell>
          <cell r="O321">
            <v>0.82</v>
          </cell>
          <cell r="P321">
            <v>1.5313121176000779</v>
          </cell>
          <cell r="Q321">
            <v>0.35298670395390863</v>
          </cell>
          <cell r="R321">
            <v>2.9115955590311962</v>
          </cell>
          <cell r="S321" t="str">
            <v>ROB</v>
          </cell>
          <cell r="T321" t="str">
            <v>COM</v>
          </cell>
          <cell r="U321" t="str">
            <v>Other Commercial</v>
          </cell>
          <cell r="V321" t="str">
            <v>Business Energy Solutions</v>
          </cell>
          <cell r="W321" t="str">
            <v>Business Energy Solutions</v>
          </cell>
          <cell r="X321" t="str">
            <v>CFL/Incand/PAR/Non-Led</v>
          </cell>
          <cell r="Y321"/>
          <cell r="Z321" t="str">
            <v>LED Lamps-End of Life-BES</v>
          </cell>
          <cell r="AA321">
            <v>10.498591447069874</v>
          </cell>
          <cell r="AB321">
            <v>86.597177431824534</v>
          </cell>
          <cell r="AC321">
            <v>10.498591447069874</v>
          </cell>
          <cell r="AD321">
            <v>86.597177431824534</v>
          </cell>
          <cell r="AE321">
            <v>55737.954410382161</v>
          </cell>
          <cell r="AF321">
            <v>36398.820181568517</v>
          </cell>
          <cell r="AG321">
            <v>19339.134228813644</v>
          </cell>
          <cell r="AH321">
            <v>1.5313121176000786</v>
          </cell>
          <cell r="AI321">
            <v>37277.624674843348</v>
          </cell>
          <cell r="AJ321">
            <v>1.4952120714922239</v>
          </cell>
          <cell r="AK321">
            <v>152196.19141197868</v>
          </cell>
          <cell r="AL321">
            <v>0.36622437061848367</v>
          </cell>
          <cell r="AM321">
            <v>10.388178618769013</v>
          </cell>
          <cell r="AN321">
            <v>85.686441993520774</v>
          </cell>
          <cell r="AO321">
            <v>20.886770065838885</v>
          </cell>
          <cell r="AP321">
            <v>172.28361942534531</v>
          </cell>
          <cell r="AQ321">
            <v>58811.069612144078</v>
          </cell>
          <cell r="AR321">
            <v>35753.18402595941</v>
          </cell>
          <cell r="AS321">
            <v>23057.885586184668</v>
          </cell>
          <cell r="AT321">
            <v>1.6449183817990298</v>
          </cell>
          <cell r="AU321">
            <v>36612.78938535988</v>
          </cell>
          <cell r="AV321">
            <v>1.6062985257184605</v>
          </cell>
          <cell r="AW321">
            <v>156823.0666200284</v>
          </cell>
          <cell r="AX321">
            <v>0.37501542904169377</v>
          </cell>
          <cell r="AY321">
            <v>5.5238298452633261</v>
          </cell>
          <cell r="AZ321">
            <v>45.563071543943323</v>
          </cell>
          <cell r="BA321">
            <v>26.410599911102214</v>
          </cell>
          <cell r="BB321">
            <v>217.84669096928863</v>
          </cell>
          <cell r="BC321">
            <v>33500.18627392756</v>
          </cell>
          <cell r="BD321">
            <v>26887.074898738254</v>
          </cell>
          <cell r="BE321">
            <v>6613.1113751893063</v>
          </cell>
          <cell r="BF321">
            <v>1.24595875155983</v>
          </cell>
          <cell r="BG321">
            <v>27642.512566033547</v>
          </cell>
          <cell r="BH321">
            <v>1.2119081503137954</v>
          </cell>
          <cell r="BI321">
            <v>95217.427458520135</v>
          </cell>
          <cell r="BJ321">
            <v>0.35182830673010307</v>
          </cell>
        </row>
        <row r="322">
          <cell r="A322" t="str">
            <v>LED Lamps-End of Life-BESRetail</v>
          </cell>
          <cell r="B322" t="str">
            <v>LED Lamps-End of Life-BES</v>
          </cell>
          <cell r="C322" t="str">
            <v>COM-Lighting</v>
          </cell>
          <cell r="D322" t="str">
            <v>Retail</v>
          </cell>
          <cell r="E322">
            <v>10</v>
          </cell>
          <cell r="F322">
            <v>82.160734254203248</v>
          </cell>
          <cell r="G322">
            <v>11.078160206543904</v>
          </cell>
          <cell r="H322">
            <v>23.5</v>
          </cell>
          <cell r="I322">
            <v>0.85106382978723405</v>
          </cell>
          <cell r="J322">
            <v>10.270091781775406</v>
          </cell>
          <cell r="K322">
            <v>30.270091781775406</v>
          </cell>
          <cell r="L322">
            <v>3.5</v>
          </cell>
          <cell r="M322">
            <v>33.770091781775406</v>
          </cell>
          <cell r="N322">
            <v>54.131376682411421</v>
          </cell>
          <cell r="O322">
            <v>0.82</v>
          </cell>
          <cell r="P322">
            <v>1.5026266406850544</v>
          </cell>
          <cell r="Q322">
            <v>0.36842528315436546</v>
          </cell>
          <cell r="R322">
            <v>2.7324114489601592</v>
          </cell>
          <cell r="S322" t="str">
            <v>ROB</v>
          </cell>
          <cell r="T322" t="str">
            <v>COM</v>
          </cell>
          <cell r="U322" t="str">
            <v>Retail</v>
          </cell>
          <cell r="V322" t="str">
            <v>Business Energy Solutions</v>
          </cell>
          <cell r="W322" t="str">
            <v>Business Energy Solutions</v>
          </cell>
          <cell r="X322" t="str">
            <v>CFL/Incand/PAR/Non-Led</v>
          </cell>
          <cell r="Y322"/>
          <cell r="Z322" t="str">
            <v>LED Lamps-End of Life-BES</v>
          </cell>
          <cell r="AA322">
            <v>15.650172686605396</v>
          </cell>
          <cell r="AB322">
            <v>116.06888284365417</v>
          </cell>
          <cell r="AC322">
            <v>15.650172686605396</v>
          </cell>
          <cell r="AD322">
            <v>116.06888284365417</v>
          </cell>
          <cell r="AE322">
            <v>76471.668313931805</v>
          </cell>
          <cell r="AF322">
            <v>50891.99555191434</v>
          </cell>
          <cell r="AG322">
            <v>25579.672762017464</v>
          </cell>
          <cell r="AH322">
            <v>1.502626640685055</v>
          </cell>
          <cell r="AI322">
            <v>52149.647594005073</v>
          </cell>
          <cell r="AJ322">
            <v>1.4663889756126118</v>
          </cell>
          <cell r="AK322">
            <v>206178.56695080755</v>
          </cell>
          <cell r="AL322">
            <v>0.37090018349083437</v>
          </cell>
          <cell r="AM322">
            <v>15.484723102559128</v>
          </cell>
          <cell r="AN322">
            <v>114.84183258857082</v>
          </cell>
          <cell r="AO322">
            <v>31.134895789164524</v>
          </cell>
          <cell r="AP322">
            <v>230.910715432225</v>
          </cell>
          <cell r="AQ322">
            <v>80861.03316520626</v>
          </cell>
          <cell r="AR322">
            <v>49977.860942043772</v>
          </cell>
          <cell r="AS322">
            <v>30883.172223162488</v>
          </cell>
          <cell r="AT322">
            <v>1.6179370553488832</v>
          </cell>
          <cell r="AU322">
            <v>51207.969055008463</v>
          </cell>
          <cell r="AV322">
            <v>1.579071278502453</v>
          </cell>
          <cell r="AW322">
            <v>212320.6049916643</v>
          </cell>
          <cell r="AX322">
            <v>0.38084402203159162</v>
          </cell>
          <cell r="AY322">
            <v>8.2462724280313715</v>
          </cell>
          <cell r="AZ322">
            <v>61.15815125575056</v>
          </cell>
          <cell r="BA322">
            <v>39.381168217195899</v>
          </cell>
          <cell r="BB322">
            <v>292.06886668797557</v>
          </cell>
          <cell r="BC322">
            <v>46217.502144330814</v>
          </cell>
          <cell r="BD322">
            <v>37902.414098522131</v>
          </cell>
          <cell r="BE322">
            <v>8315.0880458086831</v>
          </cell>
          <cell r="BF322">
            <v>1.2193814891102912</v>
          </cell>
          <cell r="BG322">
            <v>38985.084227579559</v>
          </cell>
          <cell r="BH322">
            <v>1.1855175655009811</v>
          </cell>
          <cell r="BI322">
            <v>129689.17256155692</v>
          </cell>
          <cell r="BJ322">
            <v>0.35637132407791172</v>
          </cell>
        </row>
        <row r="323">
          <cell r="A323" t="str">
            <v>00</v>
          </cell>
          <cell r="B323">
            <v>0</v>
          </cell>
          <cell r="C323">
            <v>0</v>
          </cell>
          <cell r="D323">
            <v>0</v>
          </cell>
          <cell r="E323">
            <v>0</v>
          </cell>
          <cell r="F323" t="e">
            <v>#VALUE!</v>
          </cell>
          <cell r="G323" t="e">
            <v>#VALUE!</v>
          </cell>
          <cell r="H323" t="str">
            <v/>
          </cell>
          <cell r="I323" t="e">
            <v>#VALUE!</v>
          </cell>
          <cell r="J323" t="e">
            <v>#VALUE!</v>
          </cell>
          <cell r="K323" t="e">
            <v>#VALUE!</v>
          </cell>
          <cell r="L323" t="e">
            <v>#VALUE!</v>
          </cell>
          <cell r="M323" t="e">
            <v>#VALUE!</v>
          </cell>
          <cell r="N323" t="e">
            <v>#N/A</v>
          </cell>
          <cell r="O323" t="str">
            <v/>
          </cell>
          <cell r="P323" t="e">
            <v>#N/A</v>
          </cell>
          <cell r="Q323" t="e">
            <v>#VALUE!</v>
          </cell>
          <cell r="R323" t="e">
            <v>#VALUE!</v>
          </cell>
          <cell r="S323" t="str">
            <v>.</v>
          </cell>
          <cell r="T323">
            <v>0</v>
          </cell>
          <cell r="U323">
            <v>0</v>
          </cell>
          <cell r="V323">
            <v>0</v>
          </cell>
          <cell r="W323">
            <v>0</v>
          </cell>
          <cell r="X323">
            <v>0</v>
          </cell>
          <cell r="Y323"/>
          <cell r="Z323">
            <v>0</v>
          </cell>
          <cell r="AA323">
            <v>0</v>
          </cell>
          <cell r="AB323">
            <v>0</v>
          </cell>
          <cell r="AC323" t="e">
            <v>#VALUE!</v>
          </cell>
          <cell r="AD323">
            <v>0</v>
          </cell>
          <cell r="AE323">
            <v>0</v>
          </cell>
          <cell r="AF323">
            <v>0</v>
          </cell>
          <cell r="AG323">
            <v>0</v>
          </cell>
          <cell r="AH323">
            <v>0</v>
          </cell>
          <cell r="AI323">
            <v>0</v>
          </cell>
          <cell r="AJ323">
            <v>0</v>
          </cell>
          <cell r="AK323">
            <v>0</v>
          </cell>
          <cell r="AL323">
            <v>0</v>
          </cell>
          <cell r="AM323">
            <v>0</v>
          </cell>
          <cell r="AN323">
            <v>0</v>
          </cell>
          <cell r="AO323" t="e">
            <v>#VALUE!</v>
          </cell>
          <cell r="AP323">
            <v>0</v>
          </cell>
          <cell r="AQ323">
            <v>0</v>
          </cell>
          <cell r="AR323">
            <v>0</v>
          </cell>
          <cell r="AS323">
            <v>0</v>
          </cell>
          <cell r="AT323">
            <v>0</v>
          </cell>
          <cell r="AU323">
            <v>0</v>
          </cell>
          <cell r="AV323">
            <v>0</v>
          </cell>
          <cell r="AW323">
            <v>0</v>
          </cell>
          <cell r="AX323">
            <v>0</v>
          </cell>
          <cell r="AY323">
            <v>0</v>
          </cell>
          <cell r="AZ323">
            <v>0</v>
          </cell>
          <cell r="BA323" t="e">
            <v>#VALUE!</v>
          </cell>
          <cell r="BB323">
            <v>0</v>
          </cell>
          <cell r="BC323">
            <v>0</v>
          </cell>
          <cell r="BD323">
            <v>0</v>
          </cell>
          <cell r="BE323">
            <v>0</v>
          </cell>
          <cell r="BF323">
            <v>0</v>
          </cell>
          <cell r="BG323">
            <v>0</v>
          </cell>
          <cell r="BH323">
            <v>0</v>
          </cell>
          <cell r="BI323">
            <v>0</v>
          </cell>
          <cell r="BJ323">
            <v>0</v>
          </cell>
        </row>
        <row r="324">
          <cell r="A324" t="str">
            <v>LED Refrigeration Strip Lighting-End of Life replacementOther Commercial</v>
          </cell>
          <cell r="B324" t="str">
            <v>LED Refrigeration Strip Lighting-End of Life replacement</v>
          </cell>
          <cell r="C324" t="str">
            <v>COM-Lighting</v>
          </cell>
          <cell r="D324" t="str">
            <v>Other Commercial</v>
          </cell>
          <cell r="E324">
            <v>6</v>
          </cell>
          <cell r="F324">
            <v>444.52928352000004</v>
          </cell>
          <cell r="G324">
            <v>53.892418579223467</v>
          </cell>
          <cell r="H324">
            <v>150</v>
          </cell>
          <cell r="I324">
            <v>0.33333333333333331</v>
          </cell>
          <cell r="J324">
            <v>14.224937072640001</v>
          </cell>
          <cell r="K324">
            <v>64.224937072640003</v>
          </cell>
          <cell r="L324">
            <v>100</v>
          </cell>
          <cell r="M324">
            <v>164.22493707263999</v>
          </cell>
          <cell r="N324">
            <v>166.79346160923726</v>
          </cell>
          <cell r="O324">
            <v>0.76</v>
          </cell>
          <cell r="P324">
            <v>0.98859889282853386</v>
          </cell>
          <cell r="Q324">
            <v>0.14447852920751492</v>
          </cell>
          <cell r="R324">
            <v>1.1917248987114473</v>
          </cell>
          <cell r="S324" t="str">
            <v>ROB</v>
          </cell>
          <cell r="T324" t="str">
            <v>COM</v>
          </cell>
          <cell r="U324" t="str">
            <v>Other Commercial</v>
          </cell>
          <cell r="V324" t="str">
            <v>Business Energy Rebates</v>
          </cell>
          <cell r="W324" t="str">
            <v>Business Energy Rebates</v>
          </cell>
          <cell r="X324" t="str">
            <v>T8 Fluorescent Refrigerated Case Light</v>
          </cell>
          <cell r="Y324"/>
          <cell r="Z324" t="str">
            <v>LED Refrigeration Strip Lighting-End of Life replacement</v>
          </cell>
          <cell r="AA324">
            <v>5.8766411816741382</v>
          </cell>
          <cell r="AB324">
            <v>48.473220591380851</v>
          </cell>
          <cell r="AC324">
            <v>5.8766411816741382</v>
          </cell>
          <cell r="AD324">
            <v>48.473220591380851</v>
          </cell>
          <cell r="AE324">
            <v>18187.814745889093</v>
          </cell>
          <cell r="AF324">
            <v>18397.567383320606</v>
          </cell>
          <cell r="AG324">
            <v>-209.75263743151299</v>
          </cell>
          <cell r="AH324">
            <v>0.98859889282853364</v>
          </cell>
          <cell r="AI324">
            <v>9214.9205486764877</v>
          </cell>
          <cell r="AJ324">
            <v>1.9737353838065761</v>
          </cell>
          <cell r="AK324">
            <v>48602.088835462448</v>
          </cell>
          <cell r="AL324">
            <v>0.3742187873336501</v>
          </cell>
          <cell r="AM324">
            <v>5.2588687384721595</v>
          </cell>
          <cell r="AN324">
            <v>43.377551315538668</v>
          </cell>
          <cell r="AO324">
            <v>11.135509920146298</v>
          </cell>
          <cell r="AP324">
            <v>91.850771906919519</v>
          </cell>
          <cell r="AQ324">
            <v>17954.007980995484</v>
          </cell>
          <cell r="AR324">
            <v>16295.952011402413</v>
          </cell>
          <cell r="AS324">
            <v>1658.0559695930715</v>
          </cell>
          <cell r="AT324">
            <v>1.101746493143384</v>
          </cell>
          <cell r="AU324">
            <v>8172.7077738632825</v>
          </cell>
          <cell r="AV324">
            <v>2.1968249052551805</v>
          </cell>
          <cell r="AW324">
            <v>45434.259802125154</v>
          </cell>
          <cell r="AX324">
            <v>0.39516453132919088</v>
          </cell>
          <cell r="AY324">
            <v>5.7944897956193415</v>
          </cell>
          <cell r="AZ324">
            <v>47.795598436987653</v>
          </cell>
          <cell r="BA324">
            <v>16.929999715765639</v>
          </cell>
          <cell r="BB324">
            <v>139.64637034390717</v>
          </cell>
          <cell r="BC324">
            <v>21917.796127555393</v>
          </cell>
          <cell r="BD324">
            <v>17775.221282764211</v>
          </cell>
          <cell r="BE324">
            <v>4142.5748447911828</v>
          </cell>
          <cell r="BF324">
            <v>1.2330533487539781</v>
          </cell>
          <cell r="BG324">
            <v>8925.9440713756994</v>
          </cell>
          <cell r="BH324">
            <v>2.4555157361833371</v>
          </cell>
          <cell r="BI324">
            <v>52329.652426477158</v>
          </cell>
          <cell r="BJ324">
            <v>0.4188408504786032</v>
          </cell>
        </row>
        <row r="325">
          <cell r="A325" t="str">
            <v>LED Refrigeration Strip Lighting-End of Life replacementRetail</v>
          </cell>
          <cell r="B325" t="str">
            <v>LED Refrigeration Strip Lighting-End of Life replacement</v>
          </cell>
          <cell r="C325" t="str">
            <v>COM-Lighting</v>
          </cell>
          <cell r="D325" t="str">
            <v>Retail</v>
          </cell>
          <cell r="E325">
            <v>6</v>
          </cell>
          <cell r="F325">
            <v>444.52928352000004</v>
          </cell>
          <cell r="G325">
            <v>59.938201186204736</v>
          </cell>
          <cell r="H325">
            <v>150</v>
          </cell>
          <cell r="I325">
            <v>0.33333333333333331</v>
          </cell>
          <cell r="J325">
            <v>14.224937072640001</v>
          </cell>
          <cell r="K325">
            <v>64.224937072640003</v>
          </cell>
          <cell r="L325">
            <v>100</v>
          </cell>
          <cell r="M325">
            <v>164.22493707263999</v>
          </cell>
          <cell r="N325">
            <v>170.5517618009832</v>
          </cell>
          <cell r="O325">
            <v>0.76</v>
          </cell>
          <cell r="P325">
            <v>1.010874654555824</v>
          </cell>
          <cell r="Q325">
            <v>0.14447852920751492</v>
          </cell>
          <cell r="R325">
            <v>1.0715192615326916</v>
          </cell>
          <cell r="S325" t="str">
            <v>ROB</v>
          </cell>
          <cell r="T325" t="str">
            <v>COM</v>
          </cell>
          <cell r="U325" t="str">
            <v>Retail</v>
          </cell>
          <cell r="V325" t="str">
            <v>Business Energy Rebates</v>
          </cell>
          <cell r="W325" t="str">
            <v>Business Energy Rebates</v>
          </cell>
          <cell r="X325" t="str">
            <v>T8 Fluorescent Refrigerated Case Light</v>
          </cell>
          <cell r="Y325"/>
          <cell r="Z325" t="str">
            <v>LED Refrigeration Strip Lighting-End of Life replacement</v>
          </cell>
          <cell r="AA325">
            <v>9.351184139008744</v>
          </cell>
          <cell r="AB325">
            <v>69.3526849840446</v>
          </cell>
          <cell r="AC325">
            <v>9.351184139008744</v>
          </cell>
          <cell r="AD325">
            <v>69.3526849840446</v>
          </cell>
          <cell r="AE325">
            <v>26608.421645466751</v>
          </cell>
          <cell r="AF325">
            <v>26322.177062752089</v>
          </cell>
          <cell r="AG325">
            <v>286.2445827146621</v>
          </cell>
          <cell r="AH325">
            <v>1.010874654555824</v>
          </cell>
          <cell r="AI325">
            <v>13184.176214587984</v>
          </cell>
          <cell r="AJ325">
            <v>2.0182088901409823</v>
          </cell>
          <cell r="AK325">
            <v>69537.062226307462</v>
          </cell>
          <cell r="AL325">
            <v>0.38265093165526592</v>
          </cell>
          <cell r="AM325">
            <v>8.368155961211901</v>
          </cell>
          <cell r="AN325">
            <v>62.062095628543936</v>
          </cell>
          <cell r="AO325">
            <v>17.719340100220645</v>
          </cell>
          <cell r="AP325">
            <v>131.41478061258854</v>
          </cell>
          <cell r="AQ325">
            <v>26363.652004104788</v>
          </cell>
          <cell r="AR325">
            <v>23315.307144309241</v>
          </cell>
          <cell r="AS325">
            <v>3048.3448597955467</v>
          </cell>
          <cell r="AT325">
            <v>1.1307443578129994</v>
          </cell>
          <cell r="AU325">
            <v>11693.038357929468</v>
          </cell>
          <cell r="AV325">
            <v>2.2546451313252258</v>
          </cell>
          <cell r="AW325">
            <v>65004.715368557809</v>
          </cell>
          <cell r="AX325">
            <v>0.40556522483992979</v>
          </cell>
          <cell r="AY325">
            <v>9.2204610414902497</v>
          </cell>
          <cell r="AZ325">
            <v>68.383182334158846</v>
          </cell>
          <cell r="BA325">
            <v>26.939801141710898</v>
          </cell>
          <cell r="BB325">
            <v>199.79796294674739</v>
          </cell>
          <cell r="BC325">
            <v>32292.800205681433</v>
          </cell>
          <cell r="BD325">
            <v>25431.760198835062</v>
          </cell>
          <cell r="BE325">
            <v>6861.0400068463714</v>
          </cell>
          <cell r="BF325">
            <v>1.2697823490471829</v>
          </cell>
          <cell r="BG325">
            <v>12770.725357526428</v>
          </cell>
          <cell r="BH325">
            <v>2.5286582634595356</v>
          </cell>
          <cell r="BI325">
            <v>74870.244967864463</v>
          </cell>
          <cell r="BJ325">
            <v>0.43131687654477469</v>
          </cell>
        </row>
        <row r="326">
          <cell r="A326" t="str">
            <v>LED Refrigeration Strip Lighting-End of Life replacementSchool</v>
          </cell>
          <cell r="B326" t="str">
            <v>LED Refrigeration Strip Lighting-End of Life replacement</v>
          </cell>
          <cell r="C326" t="str">
            <v>COM-Lighting</v>
          </cell>
          <cell r="D326" t="str">
            <v>School</v>
          </cell>
          <cell r="E326">
            <v>6</v>
          </cell>
          <cell r="F326">
            <v>444.52928352000004</v>
          </cell>
          <cell r="G326">
            <v>57.300763660177438</v>
          </cell>
          <cell r="H326">
            <v>150</v>
          </cell>
          <cell r="I326">
            <v>0.33333333333333331</v>
          </cell>
          <cell r="J326">
            <v>14.224937072640001</v>
          </cell>
          <cell r="K326">
            <v>64.224937072640003</v>
          </cell>
          <cell r="L326">
            <v>100</v>
          </cell>
          <cell r="M326">
            <v>164.22493707263999</v>
          </cell>
          <cell r="N326">
            <v>168.91222518444323</v>
          </cell>
          <cell r="O326">
            <v>0.76</v>
          </cell>
          <cell r="P326">
            <v>1.0011569829623144</v>
          </cell>
          <cell r="Q326">
            <v>0.14447852920751492</v>
          </cell>
          <cell r="R326">
            <v>1.1208391122590691</v>
          </cell>
          <cell r="S326" t="str">
            <v>ROB</v>
          </cell>
          <cell r="T326" t="str">
            <v>COM</v>
          </cell>
          <cell r="U326" t="str">
            <v>School</v>
          </cell>
          <cell r="V326" t="str">
            <v>Business Energy Rebates</v>
          </cell>
          <cell r="W326" t="str">
            <v>Business Energy Rebates</v>
          </cell>
          <cell r="X326" t="str">
            <v>T8 Fluorescent Refrigerated Case Light</v>
          </cell>
          <cell r="Y326"/>
          <cell r="Z326" t="str">
            <v>LED Refrigeration Strip Lighting-End of Life replacement</v>
          </cell>
          <cell r="AA326">
            <v>8.9104928629202647</v>
          </cell>
          <cell r="AB326">
            <v>69.12604222265881</v>
          </cell>
          <cell r="AC326">
            <v>8.9104928629202647</v>
          </cell>
          <cell r="AD326">
            <v>69.12604222265881</v>
          </cell>
          <cell r="AE326">
            <v>26266.511662774956</v>
          </cell>
          <cell r="AF326">
            <v>26236.156876272507</v>
          </cell>
          <cell r="AG326">
            <v>30.354786502448405</v>
          </cell>
          <cell r="AH326">
            <v>1.0011569829623141</v>
          </cell>
          <cell r="AI326">
            <v>13141.090671403053</v>
          </cell>
          <cell r="AJ326">
            <v>1.9988075814692268</v>
          </cell>
          <cell r="AK326">
            <v>69309.816924914281</v>
          </cell>
          <cell r="AL326">
            <v>0.37897245770004523</v>
          </cell>
          <cell r="AM326">
            <v>7.9737916460370739</v>
          </cell>
          <cell r="AN326">
            <v>61.859278322568279</v>
          </cell>
          <cell r="AO326">
            <v>16.884284508957339</v>
          </cell>
          <cell r="AP326">
            <v>130.9853205452271</v>
          </cell>
          <cell r="AQ326">
            <v>25983.518010612737</v>
          </cell>
          <cell r="AR326">
            <v>23239.113330112144</v>
          </cell>
          <cell r="AS326">
            <v>2744.4046805005928</v>
          </cell>
          <cell r="AT326">
            <v>1.1180942078777387</v>
          </cell>
          <cell r="AU326">
            <v>11654.825814276101</v>
          </cell>
          <cell r="AV326">
            <v>2.2294213937359144</v>
          </cell>
          <cell r="AW326">
            <v>64792.281658203035</v>
          </cell>
          <cell r="AX326">
            <v>0.4010279827415692</v>
          </cell>
          <cell r="AY326">
            <v>8.7859303251558405</v>
          </cell>
          <cell r="AZ326">
            <v>68.159707882086408</v>
          </cell>
          <cell r="BA326">
            <v>25.670214834113178</v>
          </cell>
          <cell r="BB326">
            <v>199.14502842731349</v>
          </cell>
          <cell r="BC326">
            <v>31781.111504201159</v>
          </cell>
          <cell r="BD326">
            <v>25348.649871387883</v>
          </cell>
          <cell r="BE326">
            <v>6432.4616328132761</v>
          </cell>
          <cell r="BF326">
            <v>1.2537595361271636</v>
          </cell>
          <cell r="BG326">
            <v>12728.990960933201</v>
          </cell>
          <cell r="BH326">
            <v>2.4967502610176409</v>
          </cell>
          <cell r="BI326">
            <v>74625.570964701488</v>
          </cell>
          <cell r="BJ326">
            <v>0.42587428268031458</v>
          </cell>
        </row>
        <row r="327">
          <cell r="A327" t="str">
            <v xml:space="preserve">LED High Bay FixtureIndustrial </v>
          </cell>
          <cell r="B327" t="str">
            <v>LED High Bay Fixture</v>
          </cell>
          <cell r="C327" t="str">
            <v>IND</v>
          </cell>
          <cell r="D327" t="str">
            <v xml:space="preserve">Industrial </v>
          </cell>
          <cell r="E327">
            <v>15</v>
          </cell>
          <cell r="F327">
            <v>1181.6822095721436</v>
          </cell>
          <cell r="G327">
            <v>213.14614169247471</v>
          </cell>
          <cell r="H327">
            <v>445</v>
          </cell>
          <cell r="I327">
            <v>0.449438202247191</v>
          </cell>
          <cell r="J327">
            <v>37.813830706308593</v>
          </cell>
          <cell r="K327">
            <v>237.81383070630858</v>
          </cell>
          <cell r="L327">
            <v>245</v>
          </cell>
          <cell r="M327">
            <v>482.81383070630858</v>
          </cell>
          <cell r="N327">
            <v>1196.5368168527762</v>
          </cell>
          <cell r="O327">
            <v>0.76</v>
          </cell>
          <cell r="P327">
            <v>2.4184429043472764</v>
          </cell>
          <cell r="Q327">
            <v>0.20125024205316147</v>
          </cell>
          <cell r="R327">
            <v>1.1157313419701689</v>
          </cell>
          <cell r="S327" t="str">
            <v>RET</v>
          </cell>
          <cell r="T327" t="str">
            <v>IND</v>
          </cell>
          <cell r="U327" t="str">
            <v xml:space="preserve">Industrial </v>
          </cell>
          <cell r="V327" t="str">
            <v>Business Energy Rebates</v>
          </cell>
          <cell r="W327" t="str">
            <v>Business Energy Rebates</v>
          </cell>
          <cell r="X327" t="str">
            <v>MH, Standard T8</v>
          </cell>
          <cell r="Y327"/>
          <cell r="Z327" t="str">
            <v>LED High Bay Fixture</v>
          </cell>
          <cell r="AA327">
            <v>415.48978549511344</v>
          </cell>
          <cell r="AB327">
            <v>2303.4753708415637</v>
          </cell>
          <cell r="AC327">
            <v>415.48978549511344</v>
          </cell>
          <cell r="AD327">
            <v>2303.4753708415637</v>
          </cell>
          <cell r="AE327">
            <v>2332431.7363832351</v>
          </cell>
          <cell r="AF327">
            <v>964435.31174152112</v>
          </cell>
          <cell r="AG327">
            <v>1367996.424641714</v>
          </cell>
          <cell r="AH327">
            <v>2.4184429043472764</v>
          </cell>
          <cell r="AI327">
            <v>609967.07361231651</v>
          </cell>
          <cell r="AJ327">
            <v>3.8238649876135518</v>
          </cell>
          <cell r="AK327">
            <v>2759711.7043137434</v>
          </cell>
          <cell r="AL327">
            <v>0.84517224488970311</v>
          </cell>
          <cell r="AM327">
            <v>395.67699461339851</v>
          </cell>
          <cell r="AN327">
            <v>2193.6332581906345</v>
          </cell>
          <cell r="AO327">
            <v>811.16678010851194</v>
          </cell>
          <cell r="AP327">
            <v>4497.1086290321982</v>
          </cell>
          <cell r="AQ327">
            <v>2360952.686552099</v>
          </cell>
          <cell r="AR327">
            <v>908986.88339644764</v>
          </cell>
          <cell r="AS327">
            <v>1451965.8031556513</v>
          </cell>
          <cell r="AT327">
            <v>2.5973451649052977</v>
          </cell>
          <cell r="AU327">
            <v>575286.8514320486</v>
          </cell>
          <cell r="AV327">
            <v>4.1039573226383199</v>
          </cell>
          <cell r="AW327">
            <v>2655051.6519641299</v>
          </cell>
          <cell r="AX327">
            <v>0.88923041659303881</v>
          </cell>
          <cell r="AY327">
            <v>426.80549450458278</v>
          </cell>
          <cell r="AZ327">
            <v>2366.2096615916048</v>
          </cell>
          <cell r="BA327">
            <v>1237.9722746130949</v>
          </cell>
          <cell r="BB327">
            <v>6863.3182906238035</v>
          </cell>
          <cell r="BC327">
            <v>2717118.9603841039</v>
          </cell>
          <cell r="BD327">
            <v>970526.14396292728</v>
          </cell>
          <cell r="BE327">
            <v>1746592.8164211768</v>
          </cell>
          <cell r="BF327">
            <v>2.7996349993101206</v>
          </cell>
          <cell r="BG327">
            <v>614648.36864587932</v>
          </cell>
          <cell r="BH327">
            <v>4.420607129195087</v>
          </cell>
          <cell r="BI327">
            <v>2882932.2780718957</v>
          </cell>
          <cell r="BJ327">
            <v>0.94248449089526043</v>
          </cell>
        </row>
        <row r="328">
          <cell r="A328" t="str">
            <v>LED High Bay FixtureOther Commercial</v>
          </cell>
          <cell r="B328" t="str">
            <v>LED High Bay Fixture</v>
          </cell>
          <cell r="C328" t="str">
            <v>COM-Lighting</v>
          </cell>
          <cell r="D328" t="str">
            <v>Other Commercial</v>
          </cell>
          <cell r="E328">
            <v>15</v>
          </cell>
          <cell r="F328">
            <v>1179.5454036869394</v>
          </cell>
          <cell r="G328">
            <v>143.00195056966501</v>
          </cell>
          <cell r="H328">
            <v>445</v>
          </cell>
          <cell r="I328">
            <v>0.449438202247191</v>
          </cell>
          <cell r="J328">
            <v>37.745452917982064</v>
          </cell>
          <cell r="K328">
            <v>237.74545291798205</v>
          </cell>
          <cell r="L328">
            <v>245</v>
          </cell>
          <cell r="M328">
            <v>482.74545291798205</v>
          </cell>
          <cell r="N328">
            <v>1085.1009567247193</v>
          </cell>
          <cell r="O328">
            <v>0.76</v>
          </cell>
          <cell r="P328">
            <v>2.193607398918858</v>
          </cell>
          <cell r="Q328">
            <v>0.20155684738786162</v>
          </cell>
          <cell r="R328">
            <v>1.662532937284388</v>
          </cell>
          <cell r="S328" t="str">
            <v>RET</v>
          </cell>
          <cell r="T328" t="str">
            <v>COM</v>
          </cell>
          <cell r="U328" t="str">
            <v>Other Commercial</v>
          </cell>
          <cell r="V328" t="str">
            <v>Business Energy Rebates</v>
          </cell>
          <cell r="W328" t="str">
            <v>Business Energy Rebates</v>
          </cell>
          <cell r="X328" t="str">
            <v>MH, Standard T8</v>
          </cell>
          <cell r="Y328"/>
          <cell r="Z328" t="str">
            <v>LED High Bay Fixture</v>
          </cell>
          <cell r="AA328">
            <v>311.61525689310662</v>
          </cell>
          <cell r="AB328">
            <v>2570.3449674829826</v>
          </cell>
          <cell r="AC328">
            <v>311.61525689310662</v>
          </cell>
          <cell r="AD328">
            <v>2570.3449674829826</v>
          </cell>
          <cell r="AE328">
            <v>2364541.2670088252</v>
          </cell>
          <cell r="AF328">
            <v>1077923.6376455578</v>
          </cell>
          <cell r="AG328">
            <v>1286617.6293632674</v>
          </cell>
          <cell r="AH328">
            <v>2.1936073989188576</v>
          </cell>
          <cell r="AI328">
            <v>681671.87940148113</v>
          </cell>
          <cell r="AJ328">
            <v>3.4687381692859773</v>
          </cell>
          <cell r="AK328">
            <v>5670934.3077177899</v>
          </cell>
          <cell r="AL328">
            <v>0.41695797177386296</v>
          </cell>
          <cell r="AM328">
            <v>314.59292389472921</v>
          </cell>
          <cell r="AN328">
            <v>2594.9061249460983</v>
          </cell>
          <cell r="AO328">
            <v>626.20818078783577</v>
          </cell>
          <cell r="AP328">
            <v>5165.2510924290809</v>
          </cell>
          <cell r="AQ328">
            <v>2524521.2429059912</v>
          </cell>
          <cell r="AR328">
            <v>1077014.3131710675</v>
          </cell>
          <cell r="AS328">
            <v>1447506.9297349236</v>
          </cell>
          <cell r="AT328">
            <v>2.3439997147976706</v>
          </cell>
          <cell r="AU328">
            <v>681556.7262012664</v>
          </cell>
          <cell r="AV328">
            <v>3.7040515423810665</v>
          </cell>
          <cell r="AW328">
            <v>6006434.0857115816</v>
          </cell>
          <cell r="AX328">
            <v>0.42030282974576444</v>
          </cell>
          <cell r="AY328">
            <v>362.73556391234558</v>
          </cell>
          <cell r="AZ328">
            <v>2992.0086087088644</v>
          </cell>
          <cell r="BA328">
            <v>988.94374470018147</v>
          </cell>
          <cell r="BB328">
            <v>8157.2597011379457</v>
          </cell>
          <cell r="BC328">
            <v>3092064.5002634297</v>
          </cell>
          <cell r="BD328">
            <v>1229199.184845085</v>
          </cell>
          <cell r="BE328">
            <v>1862865.3154183447</v>
          </cell>
          <cell r="BF328">
            <v>2.5155113494914332</v>
          </cell>
          <cell r="BG328">
            <v>778386.09576864762</v>
          </cell>
          <cell r="BH328">
            <v>3.9724045908220527</v>
          </cell>
          <cell r="BI328">
            <v>7269120.2571327938</v>
          </cell>
          <cell r="BJ328">
            <v>0.42536983718619242</v>
          </cell>
        </row>
        <row r="329">
          <cell r="A329" t="str">
            <v>LED High Bay FixtureRetail</v>
          </cell>
          <cell r="B329" t="str">
            <v>LED High Bay Fixture</v>
          </cell>
          <cell r="C329" t="str">
            <v>COM-Lighting</v>
          </cell>
          <cell r="D329" t="str">
            <v>Retail</v>
          </cell>
          <cell r="E329">
            <v>15</v>
          </cell>
          <cell r="F329">
            <v>1184.9800152768564</v>
          </cell>
          <cell r="G329">
            <v>159.77703424818498</v>
          </cell>
          <cell r="H329">
            <v>445</v>
          </cell>
          <cell r="I329">
            <v>0.449438202247191</v>
          </cell>
          <cell r="J329">
            <v>37.919360488859404</v>
          </cell>
          <cell r="K329">
            <v>237.91936048885941</v>
          </cell>
          <cell r="L329">
            <v>245</v>
          </cell>
          <cell r="M329">
            <v>482.91936048885941</v>
          </cell>
          <cell r="N329">
            <v>1115.3453504357492</v>
          </cell>
          <cell r="O329">
            <v>0.76</v>
          </cell>
          <cell r="P329">
            <v>2.2537060182954263</v>
          </cell>
          <cell r="Q329">
            <v>0.20077921772653051</v>
          </cell>
          <cell r="R329">
            <v>1.4890710771317381</v>
          </cell>
          <cell r="S329" t="str">
            <v>RET</v>
          </cell>
          <cell r="T329" t="str">
            <v>COM</v>
          </cell>
          <cell r="U329" t="str">
            <v>Retail</v>
          </cell>
          <cell r="V329" t="str">
            <v>Business Energy Rebates</v>
          </cell>
          <cell r="W329" t="str">
            <v>Business Energy Rebates</v>
          </cell>
          <cell r="X329" t="str">
            <v>MH, Standard T8</v>
          </cell>
          <cell r="Y329"/>
          <cell r="Z329" t="str">
            <v>LED High Bay Fixture</v>
          </cell>
          <cell r="AA329">
            <v>498.12901174323281</v>
          </cell>
          <cell r="AB329">
            <v>3694.3539897508563</v>
          </cell>
          <cell r="AC329">
            <v>498.12901174323281</v>
          </cell>
          <cell r="AD329">
            <v>3694.3539897508563</v>
          </cell>
          <cell r="AE329">
            <v>3477257.4154929323</v>
          </cell>
          <cell r="AF329">
            <v>1542906.3894158341</v>
          </cell>
          <cell r="AG329">
            <v>1934351.0260770982</v>
          </cell>
          <cell r="AH329">
            <v>2.2537060182954267</v>
          </cell>
          <cell r="AI329">
            <v>975986.18956192606</v>
          </cell>
          <cell r="AJ329">
            <v>3.5628141593414435</v>
          </cell>
          <cell r="AK329">
            <v>8147047.5805992857</v>
          </cell>
          <cell r="AL329">
            <v>0.42681196851892572</v>
          </cell>
          <cell r="AM329">
            <v>502.86901935288415</v>
          </cell>
          <cell r="AN329">
            <v>3729.5080675326003</v>
          </cell>
          <cell r="AO329">
            <v>1000.9980310961171</v>
          </cell>
          <cell r="AP329">
            <v>7423.862057283457</v>
          </cell>
          <cell r="AQ329">
            <v>3717030.2842707224</v>
          </cell>
          <cell r="AR329">
            <v>1541551.2012139473</v>
          </cell>
          <cell r="AS329">
            <v>2175479.0830567749</v>
          </cell>
          <cell r="AT329">
            <v>2.4112272633848422</v>
          </cell>
          <cell r="AU329">
            <v>975789.62565896916</v>
          </cell>
          <cell r="AV329">
            <v>3.8092537433573774</v>
          </cell>
          <cell r="AW329">
            <v>8628927.008934414</v>
          </cell>
          <cell r="AX329">
            <v>0.43076390383440483</v>
          </cell>
          <cell r="AY329">
            <v>579.79202572825011</v>
          </cell>
          <cell r="AZ329">
            <v>4300.0044827322608</v>
          </cell>
          <cell r="BA329">
            <v>1580.7900568243674</v>
          </cell>
          <cell r="BB329">
            <v>11723.866540015719</v>
          </cell>
          <cell r="BC329">
            <v>4557381.2766174078</v>
          </cell>
          <cell r="BD329">
            <v>1759288.2312505222</v>
          </cell>
          <cell r="BE329">
            <v>2798093.0453668856</v>
          </cell>
          <cell r="BF329">
            <v>2.5904688019074449</v>
          </cell>
          <cell r="BG329">
            <v>1114367.6700742107</v>
          </cell>
          <cell r="BH329">
            <v>4.0896567614115291</v>
          </cell>
          <cell r="BI329">
            <v>10442611.549069358</v>
          </cell>
          <cell r="BJ329">
            <v>0.4364216034659989</v>
          </cell>
        </row>
        <row r="330">
          <cell r="A330" t="str">
            <v>LED High Bay FixtureSchool</v>
          </cell>
          <cell r="B330" t="str">
            <v>LED High Bay Fixture</v>
          </cell>
          <cell r="C330" t="str">
            <v>COM-Lighting</v>
          </cell>
          <cell r="D330" t="str">
            <v>School</v>
          </cell>
          <cell r="E330">
            <v>15</v>
          </cell>
          <cell r="F330">
            <v>1187.2524633643188</v>
          </cell>
          <cell r="G330">
            <v>153.03935045516863</v>
          </cell>
          <cell r="H330">
            <v>445</v>
          </cell>
          <cell r="I330">
            <v>0.449438202247191</v>
          </cell>
          <cell r="J330">
            <v>37.992078827658204</v>
          </cell>
          <cell r="K330">
            <v>237.99207882765819</v>
          </cell>
          <cell r="L330">
            <v>245</v>
          </cell>
          <cell r="M330">
            <v>482.99207882765819</v>
          </cell>
          <cell r="N330">
            <v>1106.4501886654953</v>
          </cell>
          <cell r="O330">
            <v>0.76</v>
          </cell>
          <cell r="P330">
            <v>2.23529997230753</v>
          </cell>
          <cell r="Q330">
            <v>0.2004561676404189</v>
          </cell>
          <cell r="R330">
            <v>1.5551038221204136</v>
          </cell>
          <cell r="S330" t="str">
            <v>RET</v>
          </cell>
          <cell r="T330" t="str">
            <v>COM</v>
          </cell>
          <cell r="U330" t="str">
            <v>School</v>
          </cell>
          <cell r="V330" t="str">
            <v>Business Energy Rebates</v>
          </cell>
          <cell r="W330" t="str">
            <v>Business Energy Rebates</v>
          </cell>
          <cell r="X330" t="str">
            <v>MH, Standard T8</v>
          </cell>
          <cell r="Y330"/>
          <cell r="Z330" t="str">
            <v>LED High Bay Fixture</v>
          </cell>
          <cell r="AA330">
            <v>475.55903448415108</v>
          </cell>
          <cell r="AB330">
            <v>3689.3036561329495</v>
          </cell>
          <cell r="AC330">
            <v>475.55903448415108</v>
          </cell>
          <cell r="AD330">
            <v>3689.3036561329495</v>
          </cell>
          <cell r="AE330">
            <v>3438216.2617758214</v>
          </cell>
          <cell r="AF330">
            <v>1538145.3515728831</v>
          </cell>
          <cell r="AG330">
            <v>1900070.9102029384</v>
          </cell>
          <cell r="AH330">
            <v>2.23529997230753</v>
          </cell>
          <cell r="AI330">
            <v>973083.77917131165</v>
          </cell>
          <cell r="AJ330">
            <v>3.5333198799222019</v>
          </cell>
          <cell r="AK330">
            <v>8134342.0347972568</v>
          </cell>
          <cell r="AL330">
            <v>0.4226790866511082</v>
          </cell>
          <cell r="AM330">
            <v>480.07619244942657</v>
          </cell>
          <cell r="AN330">
            <v>3724.3469760747062</v>
          </cell>
          <cell r="AO330">
            <v>955.63522693357766</v>
          </cell>
          <cell r="AP330">
            <v>7413.6506322076557</v>
          </cell>
          <cell r="AQ330">
            <v>3673252.8485322865</v>
          </cell>
          <cell r="AR330">
            <v>1536771.5634176882</v>
          </cell>
          <cell r="AS330">
            <v>2136481.2851145985</v>
          </cell>
          <cell r="AT330">
            <v>2.3902399914032708</v>
          </cell>
          <cell r="AU330">
            <v>972874.31022783695</v>
          </cell>
          <cell r="AV330">
            <v>3.7756705156209227</v>
          </cell>
          <cell r="AW330">
            <v>8615420.8752882034</v>
          </cell>
          <cell r="AX330">
            <v>0.42635791120412425</v>
          </cell>
          <cell r="AY330">
            <v>553.49976232913264</v>
          </cell>
          <cell r="AZ330">
            <v>4293.9541650062838</v>
          </cell>
          <cell r="BA330">
            <v>1509.1349892627102</v>
          </cell>
          <cell r="BB330">
            <v>11707.604797213939</v>
          </cell>
          <cell r="BC330">
            <v>4501489.8521061027</v>
          </cell>
          <cell r="BD330">
            <v>1753796.2717459882</v>
          </cell>
          <cell r="BE330">
            <v>2747693.5803601146</v>
          </cell>
          <cell r="BF330">
            <v>2.5667119520243102</v>
          </cell>
          <cell r="BG330">
            <v>1111015.8120573079</v>
          </cell>
          <cell r="BH330">
            <v>4.0516883767572418</v>
          </cell>
          <cell r="BI330">
            <v>10426134.39327196</v>
          </cell>
          <cell r="BJ330">
            <v>0.43175060691822059</v>
          </cell>
        </row>
        <row r="331">
          <cell r="A331" t="str">
            <v xml:space="preserve">LED Low Bay FixtureIndustrial </v>
          </cell>
          <cell r="B331" t="str">
            <v>LED Low Bay Fixture</v>
          </cell>
          <cell r="C331" t="str">
            <v>IND</v>
          </cell>
          <cell r="D331" t="str">
            <v xml:space="preserve">Industrial </v>
          </cell>
          <cell r="E331">
            <v>15</v>
          </cell>
          <cell r="F331">
            <v>174.26441357214355</v>
          </cell>
          <cell r="G331">
            <v>31.432975030277319</v>
          </cell>
          <cell r="H331">
            <v>160</v>
          </cell>
          <cell r="I331">
            <v>0.25</v>
          </cell>
          <cell r="J331">
            <v>5.576461234308594</v>
          </cell>
          <cell r="K331">
            <v>45.576461234308596</v>
          </cell>
          <cell r="L331">
            <v>120</v>
          </cell>
          <cell r="M331">
            <v>165.5764612343086</v>
          </cell>
          <cell r="N331">
            <v>176.45504435733679</v>
          </cell>
          <cell r="O331">
            <v>0.76</v>
          </cell>
          <cell r="P331">
            <v>1.0544862815808405</v>
          </cell>
          <cell r="Q331">
            <v>0.26153625000115382</v>
          </cell>
          <cell r="R331">
            <v>1.4499569700420589</v>
          </cell>
          <cell r="S331" t="str">
            <v>RET</v>
          </cell>
          <cell r="T331" t="str">
            <v>IND</v>
          </cell>
          <cell r="U331" t="str">
            <v xml:space="preserve">Industrial </v>
          </cell>
          <cell r="V331" t="str">
            <v>Business Energy Rebates</v>
          </cell>
          <cell r="W331" t="str">
            <v>Business Energy Rebates</v>
          </cell>
          <cell r="X331" t="str">
            <v>Standard T8</v>
          </cell>
          <cell r="Y331"/>
          <cell r="Z331" t="str">
            <v>LED Low Bay Fixture</v>
          </cell>
          <cell r="AA331">
            <v>41.210814778969706</v>
          </cell>
          <cell r="AB331">
            <v>228.4727571402274</v>
          </cell>
          <cell r="AC331">
            <v>41.210814778969706</v>
          </cell>
          <cell r="AD331">
            <v>228.4727571402274</v>
          </cell>
          <cell r="AE331">
            <v>231344.82634305494</v>
          </cell>
          <cell r="AF331">
            <v>219391.02516936755</v>
          </cell>
          <cell r="AG331">
            <v>11953.801173687389</v>
          </cell>
          <cell r="AH331">
            <v>1.0544862815808402</v>
          </cell>
          <cell r="AI331">
            <v>78623.563328788689</v>
          </cell>
          <cell r="AJ331">
            <v>2.9424362945191782</v>
          </cell>
          <cell r="AK331">
            <v>291848.3666590334</v>
          </cell>
          <cell r="AL331">
            <v>0.79268843951878343</v>
          </cell>
          <cell r="AM331">
            <v>31.610171913989721</v>
          </cell>
          <cell r="AN331">
            <v>175.24679309546926</v>
          </cell>
          <cell r="AO331">
            <v>72.820986692959423</v>
          </cell>
          <cell r="AP331">
            <v>403.71955023569666</v>
          </cell>
          <cell r="AQ331">
            <v>188613.74636052843</v>
          </cell>
          <cell r="AR331">
            <v>166438.39025494253</v>
          </cell>
          <cell r="AS331">
            <v>22175.356105585903</v>
          </cell>
          <cell r="AT331">
            <v>1.1332346225628518</v>
          </cell>
          <cell r="AU331">
            <v>59701.041917862087</v>
          </cell>
          <cell r="AV331">
            <v>3.159304097573826</v>
          </cell>
          <cell r="AW331">
            <v>225851.01722718592</v>
          </cell>
          <cell r="AX331">
            <v>0.83512462629645756</v>
          </cell>
          <cell r="AY331">
            <v>29.815805537534228</v>
          </cell>
          <cell r="AZ331">
            <v>165.29882590415534</v>
          </cell>
          <cell r="BA331">
            <v>102.63679223049364</v>
          </cell>
          <cell r="BB331">
            <v>569.01837613985197</v>
          </cell>
          <cell r="BC331">
            <v>189812.67014661105</v>
          </cell>
          <cell r="BD331">
            <v>155291.97789354846</v>
          </cell>
          <cell r="BE331">
            <v>34520.692253062589</v>
          </cell>
          <cell r="BF331">
            <v>1.2222953994231838</v>
          </cell>
          <cell r="BG331">
            <v>55753.38060687331</v>
          </cell>
          <cell r="BH331">
            <v>3.4045051274112486</v>
          </cell>
          <cell r="BI331">
            <v>214211.3030520067</v>
          </cell>
          <cell r="BJ331">
            <v>0.88610016111301049</v>
          </cell>
        </row>
        <row r="332">
          <cell r="A332" t="str">
            <v>LED Low Bay FixtureOffice</v>
          </cell>
          <cell r="B332" t="str">
            <v>LED Low Bay Fixture</v>
          </cell>
          <cell r="C332" t="str">
            <v>COM-Lighting</v>
          </cell>
          <cell r="D332" t="str">
            <v>Office</v>
          </cell>
          <cell r="E332">
            <v>15</v>
          </cell>
          <cell r="F332">
            <v>185.81994557938296</v>
          </cell>
          <cell r="G332">
            <v>21.236558267853511</v>
          </cell>
          <cell r="H332">
            <v>160</v>
          </cell>
          <cell r="I332">
            <v>0.25</v>
          </cell>
          <cell r="J332">
            <v>5.9462382585402551</v>
          </cell>
          <cell r="K332">
            <v>45.946238258540255</v>
          </cell>
          <cell r="L332">
            <v>120</v>
          </cell>
          <cell r="M332">
            <v>165.94623825854026</v>
          </cell>
          <cell r="N332">
            <v>168.91891081922807</v>
          </cell>
          <cell r="O332">
            <v>0.76</v>
          </cell>
          <cell r="P332">
            <v>1.0065241748830438</v>
          </cell>
          <cell r="Q332">
            <v>0.2472621446275898</v>
          </cell>
          <cell r="R332">
            <v>2.1635444726507598</v>
          </cell>
          <cell r="S332" t="str">
            <v>RET</v>
          </cell>
          <cell r="T332" t="str">
            <v>COM</v>
          </cell>
          <cell r="U332" t="str">
            <v>Office</v>
          </cell>
          <cell r="V332" t="str">
            <v>Business Energy Rebates</v>
          </cell>
          <cell r="W332" t="str">
            <v>Business Energy Rebates</v>
          </cell>
          <cell r="X332" t="str">
            <v>Standard T8</v>
          </cell>
          <cell r="Y332"/>
          <cell r="Z332" t="str">
            <v>LED Low Bay Fixture</v>
          </cell>
          <cell r="AA332">
            <v>32.935549185973791</v>
          </cell>
          <cell r="AB332">
            <v>288.18614957155813</v>
          </cell>
          <cell r="AC332">
            <v>32.935549185973791</v>
          </cell>
          <cell r="AD332">
            <v>288.18614957155813</v>
          </cell>
          <cell r="AE332">
            <v>261974.5170360005</v>
          </cell>
          <cell r="AF332">
            <v>260276.42810113469</v>
          </cell>
          <cell r="AG332">
            <v>1698.0889348658093</v>
          </cell>
          <cell r="AH332">
            <v>1.006524174883044</v>
          </cell>
          <cell r="AI332">
            <v>93759.901835566867</v>
          </cell>
          <cell r="AJ332">
            <v>2.7940997367450646</v>
          </cell>
          <cell r="AK332">
            <v>653154.20361542632</v>
          </cell>
          <cell r="AL332">
            <v>0.40109137411331686</v>
          </cell>
          <cell r="AM332">
            <v>36.488371274626836</v>
          </cell>
          <cell r="AN332">
            <v>319.27335300819419</v>
          </cell>
          <cell r="AO332">
            <v>69.423920460600627</v>
          </cell>
          <cell r="AP332">
            <v>607.45950257975232</v>
          </cell>
          <cell r="AQ332">
            <v>306734.24709582474</v>
          </cell>
          <cell r="AR332">
            <v>285205.1324097779</v>
          </cell>
          <cell r="AS332">
            <v>21529.114686046843</v>
          </cell>
          <cell r="AT332">
            <v>1.0754864209635406</v>
          </cell>
          <cell r="AU332">
            <v>102838.49771286624</v>
          </cell>
          <cell r="AV332">
            <v>2.9826791903578038</v>
          </cell>
          <cell r="AW332">
            <v>758003.41199799953</v>
          </cell>
          <cell r="AX332">
            <v>0.40466077360695873</v>
          </cell>
          <cell r="AY332">
            <v>46.674191371003126</v>
          </cell>
          <cell r="AZ332">
            <v>408.39930798250447</v>
          </cell>
          <cell r="BA332">
            <v>116.09811183160376</v>
          </cell>
          <cell r="BB332">
            <v>1015.8588105622568</v>
          </cell>
          <cell r="BC332">
            <v>416544.77017857006</v>
          </cell>
          <cell r="BD332">
            <v>360885.47993295069</v>
          </cell>
          <cell r="BE332">
            <v>55659.29024561937</v>
          </cell>
          <cell r="BF332">
            <v>1.1542297857369057</v>
          </cell>
          <cell r="BG332">
            <v>130251.58915085719</v>
          </cell>
          <cell r="BH332">
            <v>3.1980014439296287</v>
          </cell>
          <cell r="BI332">
            <v>1016215.3969032079</v>
          </cell>
          <cell r="BJ332">
            <v>0.40989810964086876</v>
          </cell>
        </row>
        <row r="333">
          <cell r="A333" t="str">
            <v>LED Low Bay FixtureOther Commercial</v>
          </cell>
          <cell r="B333" t="str">
            <v>LED Low Bay Fixture</v>
          </cell>
          <cell r="C333" t="str">
            <v>COM-Lighting</v>
          </cell>
          <cell r="D333" t="str">
            <v>Other Commercial</v>
          </cell>
          <cell r="E333">
            <v>15</v>
          </cell>
          <cell r="F333">
            <v>172.12760768693931</v>
          </cell>
          <cell r="G333">
            <v>20.867856014006641</v>
          </cell>
          <cell r="H333">
            <v>160</v>
          </cell>
          <cell r="I333">
            <v>0.25</v>
          </cell>
          <cell r="J333">
            <v>5.5080834459820585</v>
          </cell>
          <cell r="K333">
            <v>45.508083445982059</v>
          </cell>
          <cell r="L333">
            <v>120</v>
          </cell>
          <cell r="M333">
            <v>165.50808344598207</v>
          </cell>
          <cell r="N333">
            <v>158.34560602417196</v>
          </cell>
          <cell r="O333">
            <v>0.76</v>
          </cell>
          <cell r="P333">
            <v>0.94677425161172768</v>
          </cell>
          <cell r="Q333">
            <v>0.26438573136246007</v>
          </cell>
          <cell r="R333">
            <v>2.1807742690689804</v>
          </cell>
          <cell r="S333" t="str">
            <v>RET</v>
          </cell>
          <cell r="T333" t="str">
            <v>COM</v>
          </cell>
          <cell r="U333" t="str">
            <v>Other Commercial</v>
          </cell>
          <cell r="V333" t="str">
            <v>Business Energy Rebates</v>
          </cell>
          <cell r="W333" t="str">
            <v>Business Energy Rebates</v>
          </cell>
          <cell r="X333" t="str">
            <v>Standard T8</v>
          </cell>
          <cell r="Y333"/>
          <cell r="Z333" t="str">
            <v>LED Low Bay Fixture</v>
          </cell>
          <cell r="AA333">
            <v>43.857961924273766</v>
          </cell>
          <cell r="AB333">
            <v>361.76050184470637</v>
          </cell>
          <cell r="AC333">
            <v>43.857961924273766</v>
          </cell>
          <cell r="AD333">
            <v>361.76050184470637</v>
          </cell>
          <cell r="AE333">
            <v>332794.87625479343</v>
          </cell>
          <cell r="AF333">
            <v>351503.93632723414</v>
          </cell>
          <cell r="AG333">
            <v>-18709.060072440712</v>
          </cell>
          <cell r="AH333">
            <v>0.94677425161172757</v>
          </cell>
          <cell r="AI333">
            <v>125847.78270824117</v>
          </cell>
          <cell r="AJ333">
            <v>2.6444238356294876</v>
          </cell>
          <cell r="AK333">
            <v>828056.28107572568</v>
          </cell>
          <cell r="AL333">
            <v>0.40189886105623218</v>
          </cell>
          <cell r="AM333">
            <v>48.54251212975803</v>
          </cell>
          <cell r="AN333">
            <v>400.40081158319344</v>
          </cell>
          <cell r="AO333">
            <v>92.40047405403179</v>
          </cell>
          <cell r="AP333">
            <v>762.16131342789981</v>
          </cell>
          <cell r="AQ333">
            <v>389540.23993433214</v>
          </cell>
          <cell r="AR333">
            <v>384787.00869166863</v>
          </cell>
          <cell r="AS333">
            <v>4753.2312426635181</v>
          </cell>
          <cell r="AT333">
            <v>1.0123528890926572</v>
          </cell>
          <cell r="AU333">
            <v>137887.9378401225</v>
          </cell>
          <cell r="AV333">
            <v>2.8250494280797351</v>
          </cell>
          <cell r="AW333">
            <v>959530.46117926284</v>
          </cell>
          <cell r="AX333">
            <v>0.40596964421076037</v>
          </cell>
          <cell r="AY333">
            <v>62.05028204504621</v>
          </cell>
          <cell r="AZ333">
            <v>511.8190674473114</v>
          </cell>
          <cell r="BA333">
            <v>154.45075609907801</v>
          </cell>
          <cell r="BB333">
            <v>1273.9803808752113</v>
          </cell>
          <cell r="BC333">
            <v>528934.8314056797</v>
          </cell>
          <cell r="BD333">
            <v>486536.19521579391</v>
          </cell>
          <cell r="BE333">
            <v>42398.636189885787</v>
          </cell>
          <cell r="BF333">
            <v>1.0871438478920992</v>
          </cell>
          <cell r="BG333">
            <v>174506.17083057645</v>
          </cell>
          <cell r="BH333">
            <v>3.0310379792770132</v>
          </cell>
          <cell r="BI333">
            <v>1284824.3349722817</v>
          </cell>
          <cell r="BJ333">
            <v>0.41167871514286869</v>
          </cell>
        </row>
        <row r="334">
          <cell r="A334" t="str">
            <v>LED Low Bay FixtureRetail</v>
          </cell>
          <cell r="B334" t="str">
            <v>LED Low Bay Fixture</v>
          </cell>
          <cell r="C334" t="str">
            <v>COM-Lighting</v>
          </cell>
          <cell r="D334" t="str">
            <v>Retail</v>
          </cell>
          <cell r="E334">
            <v>15</v>
          </cell>
          <cell r="F334">
            <v>177.56221927685635</v>
          </cell>
          <cell r="G334">
            <v>23.941639879853682</v>
          </cell>
          <cell r="H334">
            <v>160</v>
          </cell>
          <cell r="I334">
            <v>0.25</v>
          </cell>
          <cell r="J334">
            <v>5.6819910168594037</v>
          </cell>
          <cell r="K334">
            <v>45.681991016859406</v>
          </cell>
          <cell r="L334">
            <v>120</v>
          </cell>
          <cell r="M334">
            <v>165.6819910168594</v>
          </cell>
          <cell r="N334">
            <v>167.12787821761219</v>
          </cell>
          <cell r="O334">
            <v>0.76</v>
          </cell>
          <cell r="P334">
            <v>0.9979195519385059</v>
          </cell>
          <cell r="Q334">
            <v>0.2572731474235051</v>
          </cell>
          <cell r="R334">
            <v>1.9080560582359987</v>
          </cell>
          <cell r="S334" t="str">
            <v>RET</v>
          </cell>
          <cell r="T334" t="str">
            <v>COM</v>
          </cell>
          <cell r="U334" t="str">
            <v>Retail</v>
          </cell>
          <cell r="V334" t="str">
            <v>Business Energy Rebates</v>
          </cell>
          <cell r="W334" t="str">
            <v>Business Energy Rebates</v>
          </cell>
          <cell r="X334" t="str">
            <v>Standard T8</v>
          </cell>
          <cell r="Y334"/>
          <cell r="Z334" t="str">
            <v>LED Low Bay Fixture</v>
          </cell>
          <cell r="AA334">
            <v>72.026138516561389</v>
          </cell>
          <cell r="AB334">
            <v>534.17898962320635</v>
          </cell>
          <cell r="AC334">
            <v>72.026138516561389</v>
          </cell>
          <cell r="AD334">
            <v>534.17898962320635</v>
          </cell>
          <cell r="AE334">
            <v>502788.27043130284</v>
          </cell>
          <cell r="AF334">
            <v>503836.47605121357</v>
          </cell>
          <cell r="AG334">
            <v>-1048.2056199107319</v>
          </cell>
          <cell r="AH334">
            <v>0.99791955193850601</v>
          </cell>
          <cell r="AI334">
            <v>180828.82887877652</v>
          </cell>
          <cell r="AJ334">
            <v>2.7804652253118363</v>
          </cell>
          <cell r="AK334">
            <v>1217716.5605410736</v>
          </cell>
          <cell r="AL334">
            <v>0.41289433577867796</v>
          </cell>
          <cell r="AM334">
            <v>79.756078270128953</v>
          </cell>
          <cell r="AN334">
            <v>591.50778014915591</v>
          </cell>
          <cell r="AO334">
            <v>151.78221678669036</v>
          </cell>
          <cell r="AP334">
            <v>1125.6867697723624</v>
          </cell>
          <cell r="AQ334">
            <v>589528.77762529254</v>
          </cell>
          <cell r="AR334">
            <v>551805.77721884719</v>
          </cell>
          <cell r="AS334">
            <v>37723.000406445353</v>
          </cell>
          <cell r="AT334">
            <v>1.0683628225071742</v>
          </cell>
          <cell r="AU334">
            <v>198228.02050487394</v>
          </cell>
          <cell r="AV334">
            <v>2.9739931626406846</v>
          </cell>
          <cell r="AW334">
            <v>1412031.6167933026</v>
          </cell>
          <cell r="AX334">
            <v>0.41750395006317309</v>
          </cell>
          <cell r="AY334">
            <v>101.98641206301404</v>
          </cell>
          <cell r="AZ334">
            <v>756.3781659430507</v>
          </cell>
          <cell r="BA334">
            <v>253.76862884970438</v>
          </cell>
          <cell r="BB334">
            <v>1882.064935715413</v>
          </cell>
          <cell r="BC334">
            <v>801651.18556359131</v>
          </cell>
          <cell r="BD334">
            <v>697982.56182749523</v>
          </cell>
          <cell r="BE334">
            <v>103668.62373609608</v>
          </cell>
          <cell r="BF334">
            <v>1.148526094211674</v>
          </cell>
          <cell r="BG334">
            <v>250970.87675798943</v>
          </cell>
          <cell r="BH334">
            <v>3.1942000439223133</v>
          </cell>
          <cell r="BI334">
            <v>1891824.9793519937</v>
          </cell>
          <cell r="BJ334">
            <v>0.42374489940299903</v>
          </cell>
        </row>
        <row r="335">
          <cell r="A335" t="str">
            <v>LED Low Bay FixtureSchool</v>
          </cell>
          <cell r="B335" t="str">
            <v>LED Low Bay Fixture</v>
          </cell>
          <cell r="C335" t="str">
            <v>COM-Lighting</v>
          </cell>
          <cell r="D335" t="str">
            <v>School</v>
          </cell>
          <cell r="E335">
            <v>15</v>
          </cell>
          <cell r="F335">
            <v>179.83466736431882</v>
          </cell>
          <cell r="G335">
            <v>23.181068502286497</v>
          </cell>
          <cell r="H335">
            <v>160</v>
          </cell>
          <cell r="I335">
            <v>0.25</v>
          </cell>
          <cell r="J335">
            <v>5.7547093556582025</v>
          </cell>
          <cell r="K335">
            <v>45.7547093556582</v>
          </cell>
          <cell r="L335">
            <v>120</v>
          </cell>
          <cell r="M335">
            <v>165.75470935565821</v>
          </cell>
          <cell r="N335">
            <v>167.59544222801833</v>
          </cell>
          <cell r="O335">
            <v>0.76</v>
          </cell>
          <cell r="P335">
            <v>1.0001399770587669</v>
          </cell>
          <cell r="Q335">
            <v>0.25442652424165707</v>
          </cell>
          <cell r="R335">
            <v>1.9737963912726939</v>
          </cell>
          <cell r="S335" t="str">
            <v>RET</v>
          </cell>
          <cell r="T335" t="str">
            <v>COM</v>
          </cell>
          <cell r="U335" t="str">
            <v>School</v>
          </cell>
          <cell r="V335" t="str">
            <v>Business Energy Rebates</v>
          </cell>
          <cell r="W335" t="str">
            <v>Business Energy Rebates</v>
          </cell>
          <cell r="X335" t="str">
            <v>Standard T8</v>
          </cell>
          <cell r="Y335"/>
          <cell r="Z335" t="str">
            <v>LED Low Bay Fixture</v>
          </cell>
          <cell r="AA335">
            <v>69.521943360829795</v>
          </cell>
          <cell r="AB335">
            <v>539.33905408987687</v>
          </cell>
          <cell r="AC335">
            <v>69.521943360829795</v>
          </cell>
          <cell r="AD335">
            <v>539.33905408987687</v>
          </cell>
          <cell r="AE335">
            <v>502632.60474642238</v>
          </cell>
          <cell r="AF335">
            <v>502562.25755976181</v>
          </cell>
          <cell r="AG335">
            <v>70.347186660568696</v>
          </cell>
          <cell r="AH335">
            <v>1.0001399770587671</v>
          </cell>
          <cell r="AI335">
            <v>180555.47489456637</v>
          </cell>
          <cell r="AJ335">
            <v>2.7838125929990758</v>
          </cell>
          <cell r="AK335">
            <v>1227459.3390592879</v>
          </cell>
          <cell r="AL335">
            <v>0.40949022810941726</v>
          </cell>
          <cell r="AM335">
            <v>76.995463096366009</v>
          </cell>
          <cell r="AN335">
            <v>597.31731059467347</v>
          </cell>
          <cell r="AO335">
            <v>146.51740645719579</v>
          </cell>
          <cell r="AP335">
            <v>1136.6563646845502</v>
          </cell>
          <cell r="AQ335">
            <v>589122.74466220883</v>
          </cell>
          <cell r="AR335">
            <v>550501.90080511675</v>
          </cell>
          <cell r="AS335">
            <v>38620.843857092084</v>
          </cell>
          <cell r="AT335">
            <v>1.0701556957398486</v>
          </cell>
          <cell r="AU335">
            <v>197963.26118746065</v>
          </cell>
          <cell r="AV335">
            <v>2.9759195778470278</v>
          </cell>
          <cell r="AW335">
            <v>1423688.3049769492</v>
          </cell>
          <cell r="AX335">
            <v>0.41380036810216492</v>
          </cell>
          <cell r="AY335">
            <v>98.467787595407032</v>
          </cell>
          <cell r="AZ335">
            <v>763.89584140928514</v>
          </cell>
          <cell r="BA335">
            <v>244.98519405260279</v>
          </cell>
          <cell r="BB335">
            <v>1900.5522060938354</v>
          </cell>
          <cell r="BC335">
            <v>800816.5075895536</v>
          </cell>
          <cell r="BD335">
            <v>696418.68439103127</v>
          </cell>
          <cell r="BE335">
            <v>104397.82319852232</v>
          </cell>
          <cell r="BF335">
            <v>1.1499066948351777</v>
          </cell>
          <cell r="BG335">
            <v>250668.85416567777</v>
          </cell>
          <cell r="BH335">
            <v>3.1947188263774473</v>
          </cell>
          <cell r="BI335">
            <v>1907831.4770028081</v>
          </cell>
          <cell r="BJ335">
            <v>0.41975222510094634</v>
          </cell>
        </row>
        <row r="336">
          <cell r="A336" t="str">
            <v xml:space="preserve">LED Linear Replacement LampsIndustrial </v>
          </cell>
          <cell r="B336" t="str">
            <v>LED Linear Replacement Lamps</v>
          </cell>
          <cell r="C336" t="str">
            <v>IND</v>
          </cell>
          <cell r="D336" t="str">
            <v xml:space="preserve">Industrial </v>
          </cell>
          <cell r="E336">
            <v>10</v>
          </cell>
          <cell r="F336">
            <v>142.96374557214355</v>
          </cell>
          <cell r="G336">
            <v>25.787111394052545</v>
          </cell>
          <cell r="H336">
            <v>84</v>
          </cell>
          <cell r="I336">
            <v>0.23809523809523808</v>
          </cell>
          <cell r="J336">
            <v>4.5748398583085939</v>
          </cell>
          <cell r="K336">
            <v>24.574839858308593</v>
          </cell>
          <cell r="L336">
            <v>64</v>
          </cell>
          <cell r="M336">
            <v>88.574839858308593</v>
          </cell>
          <cell r="N336">
            <v>101.46802935069084</v>
          </cell>
          <cell r="O336">
            <v>0.76</v>
          </cell>
          <cell r="P336">
            <v>1.1271779991919366</v>
          </cell>
          <cell r="Q336">
            <v>0.17189560723916145</v>
          </cell>
          <cell r="R336">
            <v>0.95298924655735007</v>
          </cell>
          <cell r="S336" t="str">
            <v>RET</v>
          </cell>
          <cell r="T336" t="str">
            <v>IND</v>
          </cell>
          <cell r="U336" t="str">
            <v xml:space="preserve">Industrial </v>
          </cell>
          <cell r="V336" t="str">
            <v>Business Energy Rebates</v>
          </cell>
          <cell r="W336" t="str">
            <v>Business Energy Rebates</v>
          </cell>
          <cell r="X336" t="str">
            <v>T8 Lamps</v>
          </cell>
          <cell r="Y336"/>
          <cell r="Z336" t="str">
            <v>LED Linear Replacement Lamps</v>
          </cell>
          <cell r="AA336">
            <v>34.809493562697931</v>
          </cell>
          <cell r="AB336">
            <v>192.98383231634384</v>
          </cell>
          <cell r="AC336">
            <v>34.809493562697931</v>
          </cell>
          <cell r="AD336">
            <v>192.98383231634384</v>
          </cell>
          <cell r="AE336">
            <v>136969.61480211152</v>
          </cell>
          <cell r="AF336">
            <v>121515.51476368752</v>
          </cell>
          <cell r="AG336">
            <v>15454.100038424003</v>
          </cell>
          <cell r="AH336">
            <v>1.1271779991919366</v>
          </cell>
          <cell r="AI336">
            <v>43648.780320208476</v>
          </cell>
          <cell r="AJ336">
            <v>3.1379940927856222</v>
          </cell>
          <cell r="AK336">
            <v>180705.84433216823</v>
          </cell>
          <cell r="AL336">
            <v>0.75797003305735899</v>
          </cell>
          <cell r="AM336">
            <v>32.76139737413699</v>
          </cell>
          <cell r="AN336">
            <v>181.62918704668269</v>
          </cell>
          <cell r="AO336">
            <v>67.570890936834914</v>
          </cell>
          <cell r="AP336">
            <v>374.61301936302652</v>
          </cell>
          <cell r="AQ336">
            <v>138685.06081104887</v>
          </cell>
          <cell r="AR336">
            <v>113143.90588425178</v>
          </cell>
          <cell r="AS336">
            <v>25541.154926797084</v>
          </cell>
          <cell r="AT336">
            <v>1.2257404384901307</v>
          </cell>
          <cell r="AU336">
            <v>40697.783178436985</v>
          </cell>
          <cell r="AV336">
            <v>3.407680959009304</v>
          </cell>
          <cell r="AW336">
            <v>172384.3414235567</v>
          </cell>
          <cell r="AX336">
            <v>0.80451077902889645</v>
          </cell>
          <cell r="AY336">
            <v>35.511483218843694</v>
          </cell>
          <cell r="AZ336">
            <v>196.87566297011165</v>
          </cell>
          <cell r="BA336">
            <v>103.08237415567861</v>
          </cell>
          <cell r="BB336">
            <v>571.48868233313817</v>
          </cell>
          <cell r="BC336">
            <v>162264.97512743459</v>
          </cell>
          <cell r="BD336">
            <v>121346.97922459712</v>
          </cell>
          <cell r="BE336">
            <v>40917.995902837472</v>
          </cell>
          <cell r="BF336">
            <v>1.3371983065775679</v>
          </cell>
          <cell r="BG336">
            <v>43708.510880024623</v>
          </cell>
          <cell r="BH336">
            <v>3.7124343030773868</v>
          </cell>
          <cell r="BI336">
            <v>188521.04659590346</v>
          </cell>
          <cell r="BJ336">
            <v>0.8607260465472113</v>
          </cell>
        </row>
        <row r="337">
          <cell r="A337" t="str">
            <v>LED Linear Replacement LampsOffice</v>
          </cell>
          <cell r="B337" t="str">
            <v>LED Linear Replacement Lamps</v>
          </cell>
          <cell r="C337" t="str">
            <v>COM-Lighting</v>
          </cell>
          <cell r="D337" t="str">
            <v>Office</v>
          </cell>
          <cell r="E337">
            <v>10</v>
          </cell>
          <cell r="F337">
            <v>154.51927757938296</v>
          </cell>
          <cell r="G337">
            <v>17.659340237075604</v>
          </cell>
          <cell r="H337">
            <v>84</v>
          </cell>
          <cell r="I337">
            <v>0.23809523809523808</v>
          </cell>
          <cell r="J337">
            <v>4.944616882540255</v>
          </cell>
          <cell r="K337">
            <v>24.944616882540256</v>
          </cell>
          <cell r="L337">
            <v>64</v>
          </cell>
          <cell r="M337">
            <v>88.944616882540259</v>
          </cell>
          <cell r="N337">
            <v>98.255624666244529</v>
          </cell>
          <cell r="O337">
            <v>0.76</v>
          </cell>
          <cell r="P337">
            <v>1.0856246371752427</v>
          </cell>
          <cell r="Q337">
            <v>0.16143368823171705</v>
          </cell>
          <cell r="R337">
            <v>1.4125452337210926</v>
          </cell>
          <cell r="S337" t="str">
            <v>RET</v>
          </cell>
          <cell r="T337" t="str">
            <v>COM</v>
          </cell>
          <cell r="U337" t="str">
            <v>Office</v>
          </cell>
          <cell r="V337" t="str">
            <v>Business Energy Rebates</v>
          </cell>
          <cell r="W337" t="str">
            <v>Business Energy Rebates</v>
          </cell>
          <cell r="X337" t="str">
            <v>T8 Lamps</v>
          </cell>
          <cell r="Y337"/>
          <cell r="Z337" t="str">
            <v>LED Linear Replacement Lamps</v>
          </cell>
          <cell r="AA337">
            <v>22.038881327891186</v>
          </cell>
          <cell r="AB337">
            <v>192.84027464932288</v>
          </cell>
          <cell r="AC337">
            <v>22.038881327891186</v>
          </cell>
          <cell r="AD337">
            <v>192.84027464932288</v>
          </cell>
          <cell r="AE337">
            <v>122623.15707983548</v>
          </cell>
          <cell r="AF337">
            <v>112951.70805896286</v>
          </cell>
          <cell r="AG337">
            <v>9671.4490208726202</v>
          </cell>
          <cell r="AH337">
            <v>1.0856246371752425</v>
          </cell>
          <cell r="AI337">
            <v>40961.732600338786</v>
          </cell>
          <cell r="AJ337">
            <v>2.9936027920562442</v>
          </cell>
          <cell r="AK337">
            <v>296869.93456618674</v>
          </cell>
          <cell r="AL337">
            <v>0.413053471578466</v>
          </cell>
          <cell r="AM337">
            <v>24.555236897123056</v>
          </cell>
          <cell r="AN337">
            <v>214.85839307677298</v>
          </cell>
          <cell r="AO337">
            <v>46.594118225014242</v>
          </cell>
          <cell r="AP337">
            <v>407.69866772609589</v>
          </cell>
          <cell r="AQ337">
            <v>145519.25533657006</v>
          </cell>
          <cell r="AR337">
            <v>124510.88573103155</v>
          </cell>
          <cell r="AS337">
            <v>21008.369605538508</v>
          </cell>
          <cell r="AT337">
            <v>1.1687271717825605</v>
          </cell>
          <cell r="AU337">
            <v>45219.669354125916</v>
          </cell>
          <cell r="AV337">
            <v>3.2180521754145168</v>
          </cell>
          <cell r="AW337">
            <v>346646.4341614134</v>
          </cell>
          <cell r="AX337">
            <v>0.41979158299609126</v>
          </cell>
          <cell r="AY337">
            <v>31.54828423658466</v>
          </cell>
          <cell r="AZ337">
            <v>276.04757729688373</v>
          </cell>
          <cell r="BA337">
            <v>78.142402461598905</v>
          </cell>
          <cell r="BB337">
            <v>683.74624502297956</v>
          </cell>
          <cell r="BC337">
            <v>200078.35320739998</v>
          </cell>
          <cell r="BD337">
            <v>158290.74425889115</v>
          </cell>
          <cell r="BE337">
            <v>41787.608948508831</v>
          </cell>
          <cell r="BF337">
            <v>1.2639927504552222</v>
          </cell>
          <cell r="BG337">
            <v>57571.5798124711</v>
          </cell>
          <cell r="BH337">
            <v>3.4752972535948925</v>
          </cell>
          <cell r="BI337">
            <v>466979.70156570454</v>
          </cell>
          <cell r="BJ337">
            <v>0.42845192743190091</v>
          </cell>
        </row>
        <row r="338">
          <cell r="A338" t="str">
            <v>LED Linear Replacement LampsOther Commercial</v>
          </cell>
          <cell r="B338" t="str">
            <v>LED Linear Replacement Lamps</v>
          </cell>
          <cell r="C338" t="str">
            <v>COM-Lighting</v>
          </cell>
          <cell r="D338" t="str">
            <v>Other Commercial</v>
          </cell>
          <cell r="E338">
            <v>10</v>
          </cell>
          <cell r="F338">
            <v>140.82693968693931</v>
          </cell>
          <cell r="G338">
            <v>17.073125803416566</v>
          </cell>
          <cell r="H338">
            <v>84</v>
          </cell>
          <cell r="I338">
            <v>0.23809523809523808</v>
          </cell>
          <cell r="J338">
            <v>4.5064620699820583</v>
          </cell>
          <cell r="K338">
            <v>24.506462069982057</v>
          </cell>
          <cell r="L338">
            <v>64</v>
          </cell>
          <cell r="M338">
            <v>88.506462069982064</v>
          </cell>
          <cell r="N338">
            <v>90.64274121640824</v>
          </cell>
          <cell r="O338">
            <v>0.76</v>
          </cell>
          <cell r="P338">
            <v>1.0079304946894427</v>
          </cell>
          <cell r="Q338">
            <v>0.17401828176100637</v>
          </cell>
          <cell r="R338">
            <v>1.4353822698991638</v>
          </cell>
          <cell r="S338" t="str">
            <v>RET</v>
          </cell>
          <cell r="T338" t="str">
            <v>COM</v>
          </cell>
          <cell r="U338" t="str">
            <v>Other Commercial</v>
          </cell>
          <cell r="V338" t="str">
            <v>Business Energy Rebates</v>
          </cell>
          <cell r="W338" t="str">
            <v>Business Energy Rebates</v>
          </cell>
          <cell r="X338" t="str">
            <v>T8 Lamps</v>
          </cell>
          <cell r="Y338"/>
          <cell r="Z338" t="str">
            <v>LED Linear Replacement Lamps</v>
          </cell>
          <cell r="AA338">
            <v>28.955319483017252</v>
          </cell>
          <cell r="AB338">
            <v>238.83670028571618</v>
          </cell>
          <cell r="AC338">
            <v>28.955319483017252</v>
          </cell>
          <cell r="AD338">
            <v>238.83670028571618</v>
          </cell>
          <cell r="AE338">
            <v>153726.36276201633</v>
          </cell>
          <cell r="AF338">
            <v>152516.82886068599</v>
          </cell>
          <cell r="AG338">
            <v>1209.5339013303455</v>
          </cell>
          <cell r="AH338">
            <v>1.007930494689443</v>
          </cell>
          <cell r="AI338">
            <v>54686.77921735368</v>
          </cell>
          <cell r="AJ338">
            <v>2.8110333971402461</v>
          </cell>
          <cell r="AK338">
            <v>371634.42225882952</v>
          </cell>
          <cell r="AL338">
            <v>0.41364941876926475</v>
          </cell>
          <cell r="AM338">
            <v>32.344038402660289</v>
          </cell>
          <cell r="AN338">
            <v>266.78840171446456</v>
          </cell>
          <cell r="AO338">
            <v>61.299357885677537</v>
          </cell>
          <cell r="AP338">
            <v>505.62510200018073</v>
          </cell>
          <cell r="AQ338">
            <v>183110.78042111313</v>
          </cell>
          <cell r="AR338">
            <v>168544.14897171751</v>
          </cell>
          <cell r="AS338">
            <v>14566.631449395616</v>
          </cell>
          <cell r="AT338">
            <v>1.0864262066542574</v>
          </cell>
          <cell r="AU338">
            <v>60516.075908671643</v>
          </cell>
          <cell r="AV338">
            <v>3.0258204563272799</v>
          </cell>
          <cell r="AW338">
            <v>434795.91513358592</v>
          </cell>
          <cell r="AX338">
            <v>0.42114190600170315</v>
          </cell>
          <cell r="AY338">
            <v>41.692359629480919</v>
          </cell>
          <cell r="AZ338">
            <v>343.89762498980383</v>
          </cell>
          <cell r="BA338">
            <v>102.99171751515846</v>
          </cell>
          <cell r="BB338">
            <v>849.52272698998456</v>
          </cell>
          <cell r="BC338">
            <v>252850.26022024508</v>
          </cell>
          <cell r="BD338">
            <v>214962.46541626388</v>
          </cell>
          <cell r="BE338">
            <v>37887.794803981204</v>
          </cell>
          <cell r="BF338">
            <v>1.1762530715797914</v>
          </cell>
          <cell r="BG338">
            <v>77287.721245401888</v>
          </cell>
          <cell r="BH338">
            <v>3.2715450287038705</v>
          </cell>
          <cell r="BI338">
            <v>587324.73044925998</v>
          </cell>
          <cell r="BJ338">
            <v>0.43051185674887782</v>
          </cell>
        </row>
        <row r="339">
          <cell r="A339" t="str">
            <v>LED Linear Replacement LampsRetail</v>
          </cell>
          <cell r="B339" t="str">
            <v>LED Linear Replacement Lamps</v>
          </cell>
          <cell r="C339" t="str">
            <v>COM-Lighting</v>
          </cell>
          <cell r="D339" t="str">
            <v>Retail</v>
          </cell>
          <cell r="E339">
            <v>10</v>
          </cell>
          <cell r="F339">
            <v>146.26155127685635</v>
          </cell>
          <cell r="G339">
            <v>19.721207603737518</v>
          </cell>
          <cell r="H339">
            <v>84</v>
          </cell>
          <cell r="I339">
            <v>0.23809523809523808</v>
          </cell>
          <cell r="J339">
            <v>4.6803696408594035</v>
          </cell>
          <cell r="K339">
            <v>24.680369640859404</v>
          </cell>
          <cell r="L339">
            <v>64</v>
          </cell>
          <cell r="M339">
            <v>88.680369640859396</v>
          </cell>
          <cell r="N339">
            <v>96.364025932695483</v>
          </cell>
          <cell r="O339">
            <v>0.76</v>
          </cell>
          <cell r="P339">
            <v>1.0688304819823504</v>
          </cell>
          <cell r="Q339">
            <v>0.16874133649890183</v>
          </cell>
          <cell r="R339">
            <v>1.2514634061345227</v>
          </cell>
          <cell r="S339" t="str">
            <v>RET</v>
          </cell>
          <cell r="T339" t="str">
            <v>COM</v>
          </cell>
          <cell r="U339" t="str">
            <v>Retail</v>
          </cell>
          <cell r="V339" t="str">
            <v>Business Energy Rebates</v>
          </cell>
          <cell r="W339" t="str">
            <v>Business Energy Rebates</v>
          </cell>
          <cell r="X339" t="str">
            <v>T8 Lamps</v>
          </cell>
          <cell r="Y339"/>
          <cell r="Z339" t="str">
            <v>LED Linear Replacement Lamps</v>
          </cell>
          <cell r="AA339">
            <v>47.822703910453853</v>
          </cell>
          <cell r="AB339">
            <v>354.67518017868031</v>
          </cell>
          <cell r="AC339">
            <v>47.822703910453853</v>
          </cell>
          <cell r="AD339">
            <v>354.67518017868031</v>
          </cell>
          <cell r="AE339">
            <v>233676.77945468316</v>
          </cell>
          <cell r="AF339">
            <v>218628.47607160761</v>
          </cell>
          <cell r="AG339">
            <v>15048.303383075545</v>
          </cell>
          <cell r="AH339">
            <v>1.0688304819823506</v>
          </cell>
          <cell r="AI339">
            <v>78747.847271499108</v>
          </cell>
          <cell r="AJ339">
            <v>2.9674053012399852</v>
          </cell>
          <cell r="AK339">
            <v>549418.65401294711</v>
          </cell>
          <cell r="AL339">
            <v>0.42531642809706371</v>
          </cell>
          <cell r="AM339">
            <v>53.369370488664771</v>
          </cell>
          <cell r="AN339">
            <v>395.81181209522038</v>
          </cell>
          <cell r="AO339">
            <v>101.19207439911862</v>
          </cell>
          <cell r="AP339">
            <v>750.48699227390068</v>
          </cell>
          <cell r="AQ339">
            <v>278694.19482075778</v>
          </cell>
          <cell r="AR339">
            <v>241382.97045299332</v>
          </cell>
          <cell r="AS339">
            <v>37311.224367764458</v>
          </cell>
          <cell r="AT339">
            <v>1.1545727285472709</v>
          </cell>
          <cell r="AU339">
            <v>87065.888937756434</v>
          </cell>
          <cell r="AV339">
            <v>3.200957323481723</v>
          </cell>
          <cell r="AW339">
            <v>642353.826652813</v>
          </cell>
          <cell r="AX339">
            <v>0.43386399093001699</v>
          </cell>
          <cell r="AY339">
            <v>68.710001829863998</v>
          </cell>
          <cell r="AZ339">
            <v>509.58499387060675</v>
          </cell>
          <cell r="BA339">
            <v>169.90207622898262</v>
          </cell>
          <cell r="BB339">
            <v>1260.0719861445075</v>
          </cell>
          <cell r="BC339">
            <v>385095.77322645206</v>
          </cell>
          <cell r="BD339">
            <v>307491.50902194344</v>
          </cell>
          <cell r="BE339">
            <v>77604.264204508625</v>
          </cell>
          <cell r="BF339">
            <v>1.2523785598221855</v>
          </cell>
          <cell r="BG339">
            <v>111066.26626877097</v>
          </cell>
          <cell r="BH339">
            <v>3.4672613581386886</v>
          </cell>
          <cell r="BI339">
            <v>866835.38859590702</v>
          </cell>
          <cell r="BJ339">
            <v>0.44425478965530824</v>
          </cell>
        </row>
        <row r="340">
          <cell r="A340" t="str">
            <v>LED Linear Replacement LampsSchool</v>
          </cell>
          <cell r="B340" t="str">
            <v>LED Linear Replacement Lamps</v>
          </cell>
          <cell r="C340" t="str">
            <v>COM-Lighting</v>
          </cell>
          <cell r="D340" t="str">
            <v>School</v>
          </cell>
          <cell r="E340">
            <v>10</v>
          </cell>
          <cell r="F340">
            <v>148.53399936431882</v>
          </cell>
          <cell r="G340">
            <v>19.146346278203854</v>
          </cell>
          <cell r="H340">
            <v>84</v>
          </cell>
          <cell r="I340">
            <v>0.23809523809523808</v>
          </cell>
          <cell r="J340">
            <v>4.7530879796582024</v>
          </cell>
          <cell r="K340">
            <v>24.753087979658204</v>
          </cell>
          <cell r="L340">
            <v>64</v>
          </cell>
          <cell r="M340">
            <v>88.753087979658204</v>
          </cell>
          <cell r="N340">
            <v>96.876243714496368</v>
          </cell>
          <cell r="O340">
            <v>0.76</v>
          </cell>
          <cell r="P340">
            <v>1.0733726588435786</v>
          </cell>
          <cell r="Q340">
            <v>0.16664930645908702</v>
          </cell>
          <cell r="R340">
            <v>1.2928361171361999</v>
          </cell>
          <cell r="S340" t="str">
            <v>RET</v>
          </cell>
          <cell r="T340" t="str">
            <v>COM</v>
          </cell>
          <cell r="U340" t="str">
            <v>School</v>
          </cell>
          <cell r="V340" t="str">
            <v>Business Energy Rebates</v>
          </cell>
          <cell r="W340" t="str">
            <v>Business Energy Rebates</v>
          </cell>
          <cell r="X340" t="str">
            <v>T8 Lamps</v>
          </cell>
          <cell r="Y340"/>
          <cell r="Z340" t="str">
            <v>LED Linear Replacement Lamps</v>
          </cell>
          <cell r="AA340">
            <v>46.263405248312566</v>
          </cell>
          <cell r="AB340">
            <v>358.903391064581</v>
          </cell>
          <cell r="AC340">
            <v>46.263405248312566</v>
          </cell>
          <cell r="AD340">
            <v>358.903391064581</v>
          </cell>
          <cell r="AE340">
            <v>234082.51667317515</v>
          </cell>
          <cell r="AF340">
            <v>218081.31103820837</v>
          </cell>
          <cell r="AG340">
            <v>16001.205634966784</v>
          </cell>
          <cell r="AH340">
            <v>1.0733726588435784</v>
          </cell>
          <cell r="AI340">
            <v>78698.685798324892</v>
          </cell>
          <cell r="AJ340">
            <v>2.9744145572270484</v>
          </cell>
          <cell r="AK340">
            <v>554980.52917260781</v>
          </cell>
          <cell r="AL340">
            <v>0.42178509761803146</v>
          </cell>
          <cell r="AM340">
            <v>51.607321407767742</v>
          </cell>
          <cell r="AN340">
            <v>400.36055620188421</v>
          </cell>
          <cell r="AO340">
            <v>97.870726656080308</v>
          </cell>
          <cell r="AP340">
            <v>759.26394726646527</v>
          </cell>
          <cell r="AQ340">
            <v>278795.87572146935</v>
          </cell>
          <cell r="AR340">
            <v>240679.4905456799</v>
          </cell>
          <cell r="AS340">
            <v>38116.385175789444</v>
          </cell>
          <cell r="AT340">
            <v>1.1583698930447717</v>
          </cell>
          <cell r="AU340">
            <v>86977.024662372089</v>
          </cell>
          <cell r="AV340">
            <v>3.2053967907467609</v>
          </cell>
          <cell r="AW340">
            <v>648646.43624202174</v>
          </cell>
          <cell r="AX340">
            <v>0.42981177440315971</v>
          </cell>
          <cell r="AY340">
            <v>66.40517421625492</v>
          </cell>
          <cell r="AZ340">
            <v>515.15970522549173</v>
          </cell>
          <cell r="BA340">
            <v>164.27590087233523</v>
          </cell>
          <cell r="BB340">
            <v>1274.423652491957</v>
          </cell>
          <cell r="BC340">
            <v>384711.40758042369</v>
          </cell>
          <cell r="BD340">
            <v>306431.3982889835</v>
          </cell>
          <cell r="BE340">
            <v>78280.00929144019</v>
          </cell>
          <cell r="BF340">
            <v>1.2554568811438094</v>
          </cell>
          <cell r="BG340">
            <v>110895.34076266503</v>
          </cell>
          <cell r="BH340">
            <v>3.4691395051823846</v>
          </cell>
          <cell r="BI340">
            <v>874932.35707919579</v>
          </cell>
          <cell r="BJ340">
            <v>0.43970417194846179</v>
          </cell>
        </row>
        <row r="341">
          <cell r="A341" t="str">
            <v xml:space="preserve">LED Exterior Fixtures-End of Life replacementIndustrial </v>
          </cell>
          <cell r="B341" t="str">
            <v>LED Exterior Fixtures-End of Life replacement</v>
          </cell>
          <cell r="C341" t="str">
            <v>IND</v>
          </cell>
          <cell r="D341" t="str">
            <v xml:space="preserve">Industrial </v>
          </cell>
          <cell r="E341">
            <v>10</v>
          </cell>
          <cell r="F341">
            <v>608.15983078196314</v>
          </cell>
          <cell r="G341">
            <v>139.42224456257779</v>
          </cell>
          <cell r="H341">
            <v>125</v>
          </cell>
          <cell r="I341">
            <v>0.4</v>
          </cell>
          <cell r="J341">
            <v>19.46111458502282</v>
          </cell>
          <cell r="K341">
            <v>69.461114585022813</v>
          </cell>
          <cell r="L341">
            <v>75</v>
          </cell>
          <cell r="M341">
            <v>144.46111458502281</v>
          </cell>
          <cell r="N341">
            <v>464.86285945580494</v>
          </cell>
          <cell r="O341">
            <v>0.76</v>
          </cell>
          <cell r="P341">
            <v>3.0866008466480577</v>
          </cell>
          <cell r="Q341">
            <v>0.11421522940065067</v>
          </cell>
          <cell r="R341">
            <v>0.49820683064563726</v>
          </cell>
          <cell r="S341" t="str">
            <v>ROB</v>
          </cell>
          <cell r="T341" t="str">
            <v>IND</v>
          </cell>
          <cell r="U341" t="str">
            <v xml:space="preserve">Industrial </v>
          </cell>
          <cell r="V341" t="str">
            <v>Business Energy Rebates</v>
          </cell>
          <cell r="W341" t="str">
            <v>Business Energy Rebates</v>
          </cell>
          <cell r="X341" t="str">
            <v>HPS/MH/HID Exterior Lighting (150W-400W)</v>
          </cell>
          <cell r="Y341"/>
          <cell r="Z341" t="str">
            <v>LED Exterior Fixtures-End of Life replacement</v>
          </cell>
          <cell r="AA341">
            <v>9.2142953711831836</v>
          </cell>
          <cell r="AB341">
            <v>40.192756409100973</v>
          </cell>
          <cell r="AC341">
            <v>9.2142953711831836</v>
          </cell>
          <cell r="AD341">
            <v>40.192756409100973</v>
          </cell>
          <cell r="AE341">
            <v>30722.383702523621</v>
          </cell>
          <cell r="AF341">
            <v>9953.4683066931302</v>
          </cell>
          <cell r="AG341">
            <v>20768.915395830489</v>
          </cell>
          <cell r="AH341">
            <v>3.0866008466480572</v>
          </cell>
          <cell r="AI341">
            <v>6040.2959125130792</v>
          </cell>
          <cell r="AJ341">
            <v>5.086238182284931</v>
          </cell>
          <cell r="AK341">
            <v>34791.368872574181</v>
          </cell>
          <cell r="AL341">
            <v>0.88304613178764246</v>
          </cell>
          <cell r="AM341">
            <v>7.0098975532226264</v>
          </cell>
          <cell r="AN341">
            <v>30.577173127157039</v>
          </cell>
          <cell r="AO341">
            <v>16.224192924405813</v>
          </cell>
          <cell r="AP341">
            <v>70.769929536258019</v>
          </cell>
          <cell r="AQ341">
            <v>25298.710024603446</v>
          </cell>
          <cell r="AR341">
            <v>7500.2701262561495</v>
          </cell>
          <cell r="AS341">
            <v>17798.439898347297</v>
          </cell>
          <cell r="AT341">
            <v>3.3730398503969088</v>
          </cell>
          <cell r="AU341">
            <v>4557.3600290975046</v>
          </cell>
          <cell r="AV341">
            <v>5.5511765283142127</v>
          </cell>
          <cell r="AW341">
            <v>26886.87347603618</v>
          </cell>
          <cell r="AX341">
            <v>0.94093164261555973</v>
          </cell>
          <cell r="AY341">
            <v>7.5508706391574396</v>
          </cell>
          <cell r="AZ341">
            <v>32.936897728004688</v>
          </cell>
          <cell r="BA341">
            <v>23.775063563563251</v>
          </cell>
          <cell r="BB341">
            <v>103.7068272642627</v>
          </cell>
          <cell r="BC341">
            <v>29567.969799436891</v>
          </cell>
          <cell r="BD341">
            <v>8003.325067531945</v>
          </cell>
          <cell r="BE341">
            <v>21564.644731904948</v>
          </cell>
          <cell r="BF341">
            <v>3.6944606835212586</v>
          </cell>
          <cell r="BG341">
            <v>4869.1895470157979</v>
          </cell>
          <cell r="BH341">
            <v>6.0724622678856992</v>
          </cell>
          <cell r="BI341">
            <v>29271.063781556546</v>
          </cell>
          <cell r="BJ341">
            <v>1.0101433285819774</v>
          </cell>
        </row>
        <row r="342">
          <cell r="A342" t="str">
            <v>LED Exterior Fixtures-End of Life replacementOffice</v>
          </cell>
          <cell r="B342" t="str">
            <v>LED Exterior Fixtures-End of Life replacement</v>
          </cell>
          <cell r="C342" t="str">
            <v>COM-Lighting</v>
          </cell>
          <cell r="D342" t="str">
            <v>Office</v>
          </cell>
          <cell r="E342">
            <v>10</v>
          </cell>
          <cell r="F342">
            <v>608.15983078196314</v>
          </cell>
          <cell r="G342">
            <v>138.39492859225055</v>
          </cell>
          <cell r="H342">
            <v>125</v>
          </cell>
          <cell r="I342">
            <v>0.4</v>
          </cell>
          <cell r="J342">
            <v>19.46111458502282</v>
          </cell>
          <cell r="K342">
            <v>69.461114585022813</v>
          </cell>
          <cell r="L342">
            <v>75</v>
          </cell>
          <cell r="M342">
            <v>144.46111458502281</v>
          </cell>
          <cell r="N342">
            <v>463.71464477059749</v>
          </cell>
          <cell r="O342">
            <v>0.76</v>
          </cell>
          <cell r="P342">
            <v>3.0789769198330741</v>
          </cell>
          <cell r="Q342">
            <v>0.11421522940065067</v>
          </cell>
          <cell r="R342">
            <v>0.50190505744379066</v>
          </cell>
          <cell r="S342" t="str">
            <v>ROB</v>
          </cell>
          <cell r="T342" t="str">
            <v>COM</v>
          </cell>
          <cell r="U342" t="str">
            <v>Office</v>
          </cell>
          <cell r="V342" t="str">
            <v>Business Energy Rebates</v>
          </cell>
          <cell r="W342" t="str">
            <v>Business Energy Rebates</v>
          </cell>
          <cell r="X342" t="str">
            <v>HPS/MH/HID Exterior Lighting (150W-400W)</v>
          </cell>
          <cell r="Y342"/>
          <cell r="Z342" t="str">
            <v>LED Exterior Fixtures-End of Life replacement</v>
          </cell>
          <cell r="AA342">
            <v>7.2661938421033501</v>
          </cell>
          <cell r="AB342">
            <v>31.930412930535365</v>
          </cell>
          <cell r="AC342">
            <v>7.2661938421033501</v>
          </cell>
          <cell r="AD342">
            <v>31.930412930535365</v>
          </cell>
          <cell r="AE342">
            <v>24346.560459975772</v>
          </cell>
          <cell r="AF342">
            <v>7907.3539990341051</v>
          </cell>
          <cell r="AG342">
            <v>16439.206460941667</v>
          </cell>
          <cell r="AH342">
            <v>3.0789769198330745</v>
          </cell>
          <cell r="AI342">
            <v>4798.6045233139466</v>
          </cell>
          <cell r="AJ342">
            <v>5.0736751365294595</v>
          </cell>
          <cell r="AK342">
            <v>47171.778778223452</v>
          </cell>
          <cell r="AL342">
            <v>0.5161255541038704</v>
          </cell>
          <cell r="AM342">
            <v>5.5827376888615428</v>
          </cell>
          <cell r="AN342">
            <v>24.532667798552833</v>
          </cell>
          <cell r="AO342">
            <v>12.848931530964892</v>
          </cell>
          <cell r="AP342">
            <v>56.463080729088198</v>
          </cell>
          <cell r="AQ342">
            <v>20243.550464982309</v>
          </cell>
          <cell r="AR342">
            <v>6017.6143373905106</v>
          </cell>
          <cell r="AS342">
            <v>14225.936127591798</v>
          </cell>
          <cell r="AT342">
            <v>3.3640491613426922</v>
          </cell>
          <cell r="AU342">
            <v>3656.4596461323472</v>
          </cell>
          <cell r="AV342">
            <v>5.536380111946567</v>
          </cell>
          <cell r="AW342">
            <v>38073.559116700366</v>
          </cell>
          <cell r="AX342">
            <v>0.53169577351392916</v>
          </cell>
          <cell r="AY342">
            <v>6.2187021057898129</v>
          </cell>
          <cell r="AZ342">
            <v>27.327336765953877</v>
          </cell>
          <cell r="BA342">
            <v>19.067633636754707</v>
          </cell>
          <cell r="BB342">
            <v>83.790417495042078</v>
          </cell>
          <cell r="BC342">
            <v>24462.747919255125</v>
          </cell>
          <cell r="BD342">
            <v>6640.2598439587582</v>
          </cell>
          <cell r="BE342">
            <v>17822.488075296365</v>
          </cell>
          <cell r="BF342">
            <v>3.6840046164023366</v>
          </cell>
          <cell r="BG342">
            <v>4039.9063575264045</v>
          </cell>
          <cell r="BH342">
            <v>6.0552759777910863</v>
          </cell>
          <cell r="BI342">
            <v>44569.273531920218</v>
          </cell>
          <cell r="BJ342">
            <v>0.5488702413274712</v>
          </cell>
        </row>
        <row r="343">
          <cell r="A343" t="str">
            <v>LED Exterior Fixtures-End of Life replacementOther Commercial</v>
          </cell>
          <cell r="B343" t="str">
            <v>LED Exterior Fixtures-End of Life replacement</v>
          </cell>
          <cell r="C343" t="str">
            <v>COM-Lighting</v>
          </cell>
          <cell r="D343" t="str">
            <v>Other Commercial</v>
          </cell>
          <cell r="E343">
            <v>10</v>
          </cell>
          <cell r="F343">
            <v>608.15983078196314</v>
          </cell>
          <cell r="G343">
            <v>138.39492859225055</v>
          </cell>
          <cell r="H343">
            <v>125</v>
          </cell>
          <cell r="I343">
            <v>0.4</v>
          </cell>
          <cell r="J343">
            <v>19.46111458502282</v>
          </cell>
          <cell r="K343">
            <v>69.461114585022813</v>
          </cell>
          <cell r="L343">
            <v>75</v>
          </cell>
          <cell r="M343">
            <v>144.46111458502281</v>
          </cell>
          <cell r="N343">
            <v>463.71464477059749</v>
          </cell>
          <cell r="O343">
            <v>0.76</v>
          </cell>
          <cell r="P343">
            <v>3.0789769198330741</v>
          </cell>
          <cell r="Q343">
            <v>0.11421522940065067</v>
          </cell>
          <cell r="R343">
            <v>0.50190505744379066</v>
          </cell>
          <cell r="S343" t="str">
            <v>ROB</v>
          </cell>
          <cell r="T343" t="str">
            <v>COM</v>
          </cell>
          <cell r="U343" t="str">
            <v>Other Commercial</v>
          </cell>
          <cell r="V343" t="str">
            <v>Business Energy Rebates</v>
          </cell>
          <cell r="W343" t="str">
            <v>Business Energy Rebates</v>
          </cell>
          <cell r="X343" t="str">
            <v>HPS/MH/HID Exterior Lighting (150W-400W)</v>
          </cell>
          <cell r="Y343"/>
          <cell r="Z343" t="str">
            <v>LED Exterior Fixtures-End of Life replacement</v>
          </cell>
          <cell r="AA343">
            <v>9.8568601156258087</v>
          </cell>
          <cell r="AB343">
            <v>43.314783575791651</v>
          </cell>
          <cell r="AC343">
            <v>9.8568601156258087</v>
          </cell>
          <cell r="AD343">
            <v>43.314783575791651</v>
          </cell>
          <cell r="AE343">
            <v>33027.007807039205</v>
          </cell>
          <cell r="AF343">
            <v>10726.617531394082</v>
          </cell>
          <cell r="AG343">
            <v>22300.390275645121</v>
          </cell>
          <cell r="AH343">
            <v>3.0789769198330741</v>
          </cell>
          <cell r="AI343">
            <v>6509.4841349323424</v>
          </cell>
          <cell r="AJ343">
            <v>5.0736751365294595</v>
          </cell>
          <cell r="AK343">
            <v>63990.258851613682</v>
          </cell>
          <cell r="AL343">
            <v>0.51612555410387029</v>
          </cell>
          <cell r="AM343">
            <v>7.5731897135036066</v>
          </cell>
          <cell r="AN343">
            <v>33.279469280364616</v>
          </cell>
          <cell r="AO343">
            <v>17.430049829129413</v>
          </cell>
          <cell r="AP343">
            <v>76.59425285615626</v>
          </cell>
          <cell r="AQ343">
            <v>27461.123321640156</v>
          </cell>
          <cell r="AR343">
            <v>8163.115936950102</v>
          </cell>
          <cell r="AS343">
            <v>19298.007384690056</v>
          </cell>
          <cell r="AT343">
            <v>3.3640491613426922</v>
          </cell>
          <cell r="AU343">
            <v>4960.122456618129</v>
          </cell>
          <cell r="AV343">
            <v>5.536380111946567</v>
          </cell>
          <cell r="AW343">
            <v>51648.188098528772</v>
          </cell>
          <cell r="AX343">
            <v>0.53169577351392894</v>
          </cell>
          <cell r="AY343">
            <v>8.4358989162026266</v>
          </cell>
          <cell r="AZ343">
            <v>37.070540875721157</v>
          </cell>
          <cell r="BA343">
            <v>25.865948745332037</v>
          </cell>
          <cell r="BB343">
            <v>113.66479373187741</v>
          </cell>
          <cell r="BC343">
            <v>33184.620383608599</v>
          </cell>
          <cell r="BD343">
            <v>9007.7575461931647</v>
          </cell>
          <cell r="BE343">
            <v>24176.862837415436</v>
          </cell>
          <cell r="BF343">
            <v>3.6840046164023361</v>
          </cell>
          <cell r="BG343">
            <v>5480.2820722490123</v>
          </cell>
          <cell r="BH343">
            <v>6.0552759777910863</v>
          </cell>
          <cell r="BI343">
            <v>60459.864435991047</v>
          </cell>
          <cell r="BJ343">
            <v>0.5488702413274712</v>
          </cell>
        </row>
        <row r="344">
          <cell r="A344" t="str">
            <v>LED Exterior Fixtures-End of Life replacementRetail</v>
          </cell>
          <cell r="B344" t="str">
            <v>LED Exterior Fixtures-End of Life replacement</v>
          </cell>
          <cell r="C344" t="str">
            <v>COM-Lighting</v>
          </cell>
          <cell r="D344" t="str">
            <v>Retail</v>
          </cell>
          <cell r="E344">
            <v>10</v>
          </cell>
          <cell r="F344">
            <v>608.15983078196314</v>
          </cell>
          <cell r="G344">
            <v>138.39492859225055</v>
          </cell>
          <cell r="H344">
            <v>125</v>
          </cell>
          <cell r="I344">
            <v>0.4</v>
          </cell>
          <cell r="J344">
            <v>19.46111458502282</v>
          </cell>
          <cell r="K344">
            <v>69.461114585022813</v>
          </cell>
          <cell r="L344">
            <v>75</v>
          </cell>
          <cell r="M344">
            <v>144.46111458502281</v>
          </cell>
          <cell r="N344">
            <v>463.71464477059749</v>
          </cell>
          <cell r="O344">
            <v>0.76</v>
          </cell>
          <cell r="P344">
            <v>3.0789769198330741</v>
          </cell>
          <cell r="Q344">
            <v>0.11421522940065067</v>
          </cell>
          <cell r="R344">
            <v>0.50190505744379066</v>
          </cell>
          <cell r="S344" t="str">
            <v>ROB</v>
          </cell>
          <cell r="T344" t="str">
            <v>COM</v>
          </cell>
          <cell r="U344" t="str">
            <v>Retail</v>
          </cell>
          <cell r="V344" t="str">
            <v>Business Energy Rebates</v>
          </cell>
          <cell r="W344" t="str">
            <v>Business Energy Rebates</v>
          </cell>
          <cell r="X344" t="str">
            <v>HPS/MH/HID Exterior Lighting (150W-400W)</v>
          </cell>
          <cell r="Y344"/>
          <cell r="Z344" t="str">
            <v>LED Exterior Fixtures-End of Life replacement</v>
          </cell>
          <cell r="AA344">
            <v>14.102626278814716</v>
          </cell>
          <cell r="AB344">
            <v>61.972291170974849</v>
          </cell>
          <cell r="AC344">
            <v>14.102626278814716</v>
          </cell>
          <cell r="AD344">
            <v>61.972291170974849</v>
          </cell>
          <cell r="AE344">
            <v>47253.135658464038</v>
          </cell>
          <cell r="AF344">
            <v>15347.024966015611</v>
          </cell>
          <cell r="AG344">
            <v>31906.110692448427</v>
          </cell>
          <cell r="AH344">
            <v>3.0789769198330741</v>
          </cell>
          <cell r="AI344">
            <v>9313.3940165484346</v>
          </cell>
          <cell r="AJ344">
            <v>5.0736751365294603</v>
          </cell>
          <cell r="AK344">
            <v>91553.567310783328</v>
          </cell>
          <cell r="AL344">
            <v>0.5161255541038704</v>
          </cell>
          <cell r="AM344">
            <v>10.835282535743321</v>
          </cell>
          <cell r="AN344">
            <v>47.614342956360346</v>
          </cell>
          <cell r="AO344">
            <v>24.937908814558039</v>
          </cell>
          <cell r="AP344">
            <v>109.5866341273352</v>
          </cell>
          <cell r="AQ344">
            <v>39289.789533240844</v>
          </cell>
          <cell r="AR344">
            <v>11679.314911545203</v>
          </cell>
          <cell r="AS344">
            <v>27610.474621695641</v>
          </cell>
          <cell r="AT344">
            <v>3.3640491613426926</v>
          </cell>
          <cell r="AU344">
            <v>7096.6567935716976</v>
          </cell>
          <cell r="AV344">
            <v>5.5363801119465679</v>
          </cell>
          <cell r="AW344">
            <v>73895.245157918413</v>
          </cell>
          <cell r="AX344">
            <v>0.53169577351392894</v>
          </cell>
          <cell r="AY344">
            <v>12.069597046676808</v>
          </cell>
          <cell r="AZ344">
            <v>53.038389283322822</v>
          </cell>
          <cell r="BA344">
            <v>37.007505861234847</v>
          </cell>
          <cell r="BB344">
            <v>162.62502341065803</v>
          </cell>
          <cell r="BC344">
            <v>47478.638631837413</v>
          </cell>
          <cell r="BD344">
            <v>12887.779353057194</v>
          </cell>
          <cell r="BE344">
            <v>34590.859278780219</v>
          </cell>
          <cell r="BF344">
            <v>3.6840046164023357</v>
          </cell>
          <cell r="BG344">
            <v>7840.8711355146561</v>
          </cell>
          <cell r="BH344">
            <v>6.0552759777910863</v>
          </cell>
          <cell r="BI344">
            <v>86502.482840038574</v>
          </cell>
          <cell r="BJ344">
            <v>0.54887024132747131</v>
          </cell>
        </row>
        <row r="345">
          <cell r="A345" t="str">
            <v>LED Exterior Fixtures-End of Life replacementSchool</v>
          </cell>
          <cell r="B345" t="str">
            <v>LED Exterior Fixtures-End of Life replacement</v>
          </cell>
          <cell r="C345" t="str">
            <v>COM-Lighting</v>
          </cell>
          <cell r="D345" t="str">
            <v>School</v>
          </cell>
          <cell r="E345">
            <v>10</v>
          </cell>
          <cell r="F345">
            <v>608.15983078196314</v>
          </cell>
          <cell r="G345">
            <v>138.39492859225055</v>
          </cell>
          <cell r="H345">
            <v>125</v>
          </cell>
          <cell r="I345">
            <v>0.4</v>
          </cell>
          <cell r="J345">
            <v>19.46111458502282</v>
          </cell>
          <cell r="K345">
            <v>69.461114585022813</v>
          </cell>
          <cell r="L345">
            <v>75</v>
          </cell>
          <cell r="M345">
            <v>144.46111458502281</v>
          </cell>
          <cell r="N345">
            <v>463.71464477059749</v>
          </cell>
          <cell r="O345">
            <v>0.76</v>
          </cell>
          <cell r="P345">
            <v>3.0789769198330741</v>
          </cell>
          <cell r="Q345">
            <v>0.11421522940065067</v>
          </cell>
          <cell r="R345">
            <v>0.50190505744379066</v>
          </cell>
          <cell r="S345" t="str">
            <v>ROB</v>
          </cell>
          <cell r="T345" t="str">
            <v>COM</v>
          </cell>
          <cell r="U345" t="str">
            <v>School</v>
          </cell>
          <cell r="V345" t="str">
            <v>Business Energy Rebates</v>
          </cell>
          <cell r="W345" t="str">
            <v>Business Energy Rebates</v>
          </cell>
          <cell r="X345" t="str">
            <v>HPS/MH/HID Exterior Lighting (150W-400W)</v>
          </cell>
          <cell r="Y345"/>
          <cell r="Z345" t="str">
            <v>LED Exterior Fixtures-End of Life replacement</v>
          </cell>
          <cell r="AA345">
            <v>14.056539264831658</v>
          </cell>
          <cell r="AB345">
            <v>61.76976734361871</v>
          </cell>
          <cell r="AC345">
            <v>14.056539264831658</v>
          </cell>
          <cell r="AD345">
            <v>61.76976734361871</v>
          </cell>
          <cell r="AE345">
            <v>47098.713646508273</v>
          </cell>
          <cell r="AF345">
            <v>15296.871289656083</v>
          </cell>
          <cell r="AG345">
            <v>31801.84235685219</v>
          </cell>
          <cell r="AH345">
            <v>3.0789769198330745</v>
          </cell>
          <cell r="AI345">
            <v>9282.9580883897797</v>
          </cell>
          <cell r="AJ345">
            <v>5.0736751365294603</v>
          </cell>
          <cell r="AK345">
            <v>91254.372646369011</v>
          </cell>
          <cell r="AL345">
            <v>0.51612555410387029</v>
          </cell>
          <cell r="AM345">
            <v>10.799873115691875</v>
          </cell>
          <cell r="AN345">
            <v>47.458740528398401</v>
          </cell>
          <cell r="AO345">
            <v>24.856412380523533</v>
          </cell>
          <cell r="AP345">
            <v>109.2285078720171</v>
          </cell>
          <cell r="AQ345">
            <v>39161.39152823027</v>
          </cell>
          <cell r="AR345">
            <v>11641.147215755844</v>
          </cell>
          <cell r="AS345">
            <v>27520.244312474424</v>
          </cell>
          <cell r="AT345">
            <v>3.3640491613426926</v>
          </cell>
          <cell r="AU345">
            <v>7073.4651047038187</v>
          </cell>
          <cell r="AV345">
            <v>5.5363801119465679</v>
          </cell>
          <cell r="AW345">
            <v>73653.757428644181</v>
          </cell>
          <cell r="AX345">
            <v>0.53169577351392905</v>
          </cell>
          <cell r="AY345">
            <v>12.030153919073296</v>
          </cell>
          <cell r="AZ345">
            <v>52.865061213769515</v>
          </cell>
          <cell r="BA345">
            <v>36.886566299596829</v>
          </cell>
          <cell r="BB345">
            <v>162.09356908578661</v>
          </cell>
          <cell r="BC345">
            <v>47323.479682060184</v>
          </cell>
          <cell r="BD345">
            <v>12845.662427066814</v>
          </cell>
          <cell r="BE345">
            <v>34477.817254993366</v>
          </cell>
          <cell r="BF345">
            <v>3.6840046164023361</v>
          </cell>
          <cell r="BG345">
            <v>7815.2473736338925</v>
          </cell>
          <cell r="BH345">
            <v>6.0552759777910863</v>
          </cell>
          <cell r="BI345">
            <v>86219.794987620175</v>
          </cell>
          <cell r="BJ345">
            <v>0.54887024132747131</v>
          </cell>
        </row>
        <row r="346">
          <cell r="A346" t="str">
            <v xml:space="preserve">LED Exit Sign-End of Life replacementIndustrial </v>
          </cell>
          <cell r="B346" t="str">
            <v>LED Exit Sign-End of Life replacement</v>
          </cell>
          <cell r="C346" t="str">
            <v>IND</v>
          </cell>
          <cell r="D346" t="str">
            <v xml:space="preserve">Industrial </v>
          </cell>
          <cell r="E346">
            <v>10</v>
          </cell>
          <cell r="F346">
            <v>88.22196000000001</v>
          </cell>
          <cell r="G346">
            <v>10.071000000000048</v>
          </cell>
          <cell r="H346">
            <v>25</v>
          </cell>
          <cell r="I346">
            <v>0.4</v>
          </cell>
          <cell r="J346">
            <v>2.8231027200000005</v>
          </cell>
          <cell r="K346">
            <v>12.823102720000001</v>
          </cell>
          <cell r="L346">
            <v>15</v>
          </cell>
          <cell r="M346">
            <v>27.823102720000001</v>
          </cell>
          <cell r="N346">
            <v>56.085665965801198</v>
          </cell>
          <cell r="O346">
            <v>0.76</v>
          </cell>
          <cell r="P346">
            <v>1.9532101681831293</v>
          </cell>
          <cell r="Q346">
            <v>0.14535046285528003</v>
          </cell>
          <cell r="R346">
            <v>1.2732700546122471</v>
          </cell>
          <cell r="S346" t="str">
            <v>ROB</v>
          </cell>
          <cell r="T346" t="str">
            <v>IND</v>
          </cell>
          <cell r="U346" t="str">
            <v xml:space="preserve">Industrial </v>
          </cell>
          <cell r="V346" t="str">
            <v>Business Energy Rebates</v>
          </cell>
          <cell r="W346" t="str">
            <v>Business Energy Rebates</v>
          </cell>
          <cell r="X346" t="str">
            <v>Standard Illuminated Exit Sign</v>
          </cell>
          <cell r="Y346"/>
          <cell r="Z346" t="str">
            <v>LED Exit Sign-End of Life replacement</v>
          </cell>
          <cell r="AA346">
            <v>0.1293231500247177</v>
          </cell>
          <cell r="AB346">
            <v>1.1328707942165219</v>
          </cell>
          <cell r="AC346">
            <v>0.1293231500247177</v>
          </cell>
          <cell r="AD346">
            <v>1.1328707942165219</v>
          </cell>
          <cell r="AE346">
            <v>720.20405063364899</v>
          </cell>
          <cell r="AF346">
            <v>368.72839511355846</v>
          </cell>
          <cell r="AG346">
            <v>351.47565552009053</v>
          </cell>
          <cell r="AH346">
            <v>1.9532101681831295</v>
          </cell>
          <cell r="AI346">
            <v>216.66222933500018</v>
          </cell>
          <cell r="AJ346">
            <v>3.3240867725037542</v>
          </cell>
          <cell r="AK346">
            <v>1013.3530816579309</v>
          </cell>
          <cell r="AL346">
            <v>0.71071383081535067</v>
          </cell>
          <cell r="AM346">
            <v>9.9814413076675185E-2</v>
          </cell>
          <cell r="AN346">
            <v>0.87437425855167061</v>
          </cell>
          <cell r="AO346">
            <v>0.22913756310139291</v>
          </cell>
          <cell r="AP346">
            <v>2.0072450527681927</v>
          </cell>
          <cell r="AQ346">
            <v>592.04716306920329</v>
          </cell>
          <cell r="AR346">
            <v>284.59257554374261</v>
          </cell>
          <cell r="AS346">
            <v>307.45458752546068</v>
          </cell>
          <cell r="AT346">
            <v>2.0803324258829941</v>
          </cell>
          <cell r="AU346">
            <v>167.22460945951002</v>
          </cell>
          <cell r="AV346">
            <v>3.5404308312201813</v>
          </cell>
          <cell r="AW346">
            <v>794.96726283370822</v>
          </cell>
          <cell r="AX346">
            <v>0.74474408035220951</v>
          </cell>
          <cell r="AY346">
            <v>0.10437372980995543</v>
          </cell>
          <cell r="AZ346">
            <v>0.9143138731352054</v>
          </cell>
          <cell r="BA346">
            <v>0.33351129291134834</v>
          </cell>
          <cell r="BB346">
            <v>2.9215589259033981</v>
          </cell>
          <cell r="BC346">
            <v>662.51225098929967</v>
          </cell>
          <cell r="BD346">
            <v>297.59217802447006</v>
          </cell>
          <cell r="BE346">
            <v>364.92007296482961</v>
          </cell>
          <cell r="BF346">
            <v>2.2262421525569245</v>
          </cell>
          <cell r="BG346">
            <v>174.86308507263931</v>
          </cell>
          <cell r="BH346">
            <v>3.7887484983699538</v>
          </cell>
          <cell r="BI346">
            <v>840.80685217278028</v>
          </cell>
          <cell r="BJ346">
            <v>0.7879482062702764</v>
          </cell>
        </row>
        <row r="347">
          <cell r="A347" t="str">
            <v>LED Exit Sign-End of Life replacementOffice</v>
          </cell>
          <cell r="B347" t="str">
            <v>LED Exit Sign-End of Life replacement</v>
          </cell>
          <cell r="C347" t="str">
            <v>COM-Lighting</v>
          </cell>
          <cell r="D347" t="str">
            <v>Office</v>
          </cell>
          <cell r="E347">
            <v>10</v>
          </cell>
          <cell r="F347">
            <v>88.22196000000001</v>
          </cell>
          <cell r="G347">
            <v>10.071000000000048</v>
          </cell>
          <cell r="H347">
            <v>25</v>
          </cell>
          <cell r="I347">
            <v>0.4</v>
          </cell>
          <cell r="J347">
            <v>2.8231027200000005</v>
          </cell>
          <cell r="K347">
            <v>12.823102720000001</v>
          </cell>
          <cell r="L347">
            <v>15</v>
          </cell>
          <cell r="M347">
            <v>27.823102720000001</v>
          </cell>
          <cell r="N347">
            <v>56.085665965801198</v>
          </cell>
          <cell r="O347">
            <v>0.76</v>
          </cell>
          <cell r="P347">
            <v>1.9532101681831293</v>
          </cell>
          <cell r="Q347">
            <v>0.14535046285528003</v>
          </cell>
          <cell r="R347">
            <v>1.2732700546122471</v>
          </cell>
          <cell r="S347" t="str">
            <v>ROB</v>
          </cell>
          <cell r="T347" t="str">
            <v>COM</v>
          </cell>
          <cell r="U347" t="str">
            <v>Office</v>
          </cell>
          <cell r="V347" t="str">
            <v>Business Energy Rebates</v>
          </cell>
          <cell r="W347" t="str">
            <v>Business Energy Rebates</v>
          </cell>
          <cell r="X347" t="str">
            <v>Standard Illuminated Exit Sign</v>
          </cell>
          <cell r="Y347"/>
          <cell r="Z347" t="str">
            <v>LED Exit Sign-End of Life replacement</v>
          </cell>
          <cell r="AA347">
            <v>0.1569207056546825</v>
          </cell>
          <cell r="AB347">
            <v>1.3746253815350125</v>
          </cell>
          <cell r="AC347">
            <v>0.1569207056546825</v>
          </cell>
          <cell r="AD347">
            <v>1.3746253815350125</v>
          </cell>
          <cell r="AE347">
            <v>873.89556950315716</v>
          </cell>
          <cell r="AF347">
            <v>447.41502155707701</v>
          </cell>
          <cell r="AG347">
            <v>426.48054794608015</v>
          </cell>
          <cell r="AH347">
            <v>1.95321016818313</v>
          </cell>
          <cell r="AI347">
            <v>262.89794139306571</v>
          </cell>
          <cell r="AJ347">
            <v>3.3240867725037551</v>
          </cell>
          <cell r="AK347">
            <v>2087.0911002388802</v>
          </cell>
          <cell r="AL347">
            <v>0.41871462601854537</v>
          </cell>
          <cell r="AM347">
            <v>0.12967977170037026</v>
          </cell>
          <cell r="AN347">
            <v>1.1359948000952382</v>
          </cell>
          <cell r="AO347">
            <v>0.28660047735505273</v>
          </cell>
          <cell r="AP347">
            <v>2.5106201816302507</v>
          </cell>
          <cell r="AQ347">
            <v>769.1929309215908</v>
          </cell>
          <cell r="AR347">
            <v>369.74520098397636</v>
          </cell>
          <cell r="AS347">
            <v>399.44772993761444</v>
          </cell>
          <cell r="AT347">
            <v>2.0803324258829941</v>
          </cell>
          <cell r="AU347">
            <v>217.25969736188705</v>
          </cell>
          <cell r="AV347">
            <v>3.5404308312201813</v>
          </cell>
          <cell r="AW347">
            <v>1810.9569810805453</v>
          </cell>
          <cell r="AX347">
            <v>0.42474390002496676</v>
          </cell>
          <cell r="AY347">
            <v>0.14196581268970321</v>
          </cell>
          <cell r="AZ347">
            <v>1.2436205191617944</v>
          </cell>
          <cell r="BA347">
            <v>0.42856629004475594</v>
          </cell>
          <cell r="BB347">
            <v>3.7542407007920451</v>
          </cell>
          <cell r="BC347">
            <v>901.12799743608912</v>
          </cell>
          <cell r="BD347">
            <v>404.77537288614758</v>
          </cell>
          <cell r="BE347">
            <v>496.35262454994154</v>
          </cell>
          <cell r="BF347">
            <v>2.2262421525569249</v>
          </cell>
          <cell r="BG347">
            <v>237.84318167959267</v>
          </cell>
          <cell r="BH347">
            <v>3.7887484983699551</v>
          </cell>
          <cell r="BI347">
            <v>2082.2656030226799</v>
          </cell>
          <cell r="BJ347">
            <v>0.43276323449226861</v>
          </cell>
        </row>
        <row r="348">
          <cell r="A348" t="str">
            <v>LED Exit Sign-End of Life replacementOther Commercial</v>
          </cell>
          <cell r="B348" t="str">
            <v>LED Exit Sign-End of Life replacement</v>
          </cell>
          <cell r="C348" t="str">
            <v>COM-Lighting</v>
          </cell>
          <cell r="D348" t="str">
            <v>Other Commercial</v>
          </cell>
          <cell r="E348">
            <v>10</v>
          </cell>
          <cell r="F348">
            <v>88.22196000000001</v>
          </cell>
          <cell r="G348">
            <v>10.071000000000048</v>
          </cell>
          <cell r="H348">
            <v>25</v>
          </cell>
          <cell r="I348">
            <v>0.4</v>
          </cell>
          <cell r="J348">
            <v>2.8231027200000005</v>
          </cell>
          <cell r="K348">
            <v>12.823102720000001</v>
          </cell>
          <cell r="L348">
            <v>15</v>
          </cell>
          <cell r="M348">
            <v>27.823102720000001</v>
          </cell>
          <cell r="N348">
            <v>56.085665965801198</v>
          </cell>
          <cell r="O348">
            <v>0.76</v>
          </cell>
          <cell r="P348">
            <v>1.9532101681831293</v>
          </cell>
          <cell r="Q348">
            <v>0.14535046285528003</v>
          </cell>
          <cell r="R348">
            <v>1.2732700546122471</v>
          </cell>
          <cell r="S348" t="str">
            <v>ROB</v>
          </cell>
          <cell r="T348" t="str">
            <v>COM</v>
          </cell>
          <cell r="U348" t="str">
            <v>Other Commercial</v>
          </cell>
          <cell r="V348" t="str">
            <v>Business Energy Rebates</v>
          </cell>
          <cell r="W348" t="str">
            <v>Business Energy Rebates</v>
          </cell>
          <cell r="X348" t="str">
            <v>Standard Illuminated Exit Sign</v>
          </cell>
          <cell r="Y348"/>
          <cell r="Z348" t="str">
            <v>LED Exit Sign-End of Life replacement</v>
          </cell>
          <cell r="AA348">
            <v>0.21286872859364303</v>
          </cell>
          <cell r="AB348">
            <v>1.8647300624803045</v>
          </cell>
          <cell r="AC348">
            <v>0.21286872859364303</v>
          </cell>
          <cell r="AD348">
            <v>1.8647300624803045</v>
          </cell>
          <cell r="AE348">
            <v>1185.4715923411584</v>
          </cell>
          <cell r="AF348">
            <v>606.93498920491504</v>
          </cell>
          <cell r="AG348">
            <v>578.53660313624334</v>
          </cell>
          <cell r="AH348">
            <v>1.9532101681831302</v>
          </cell>
          <cell r="AI348">
            <v>356.63076010745721</v>
          </cell>
          <cell r="AJ348">
            <v>3.3240867725037551</v>
          </cell>
          <cell r="AK348">
            <v>2831.2161044229974</v>
          </cell>
          <cell r="AL348">
            <v>0.41871462601854542</v>
          </cell>
          <cell r="AM348">
            <v>0.17591539632072747</v>
          </cell>
          <cell r="AN348">
            <v>1.5410188717695656</v>
          </cell>
          <cell r="AO348">
            <v>0.38878412491437053</v>
          </cell>
          <cell r="AP348">
            <v>3.4057489342498704</v>
          </cell>
          <cell r="AQ348">
            <v>1043.4385989113155</v>
          </cell>
          <cell r="AR348">
            <v>501.57301108664376</v>
          </cell>
          <cell r="AS348">
            <v>541.86558782467171</v>
          </cell>
          <cell r="AT348">
            <v>2.0803324258829941</v>
          </cell>
          <cell r="AU348">
            <v>294.72079773740495</v>
          </cell>
          <cell r="AV348">
            <v>3.5404308312201809</v>
          </cell>
          <cell r="AW348">
            <v>2456.6299806777251</v>
          </cell>
          <cell r="AX348">
            <v>0.42474390002496665</v>
          </cell>
          <cell r="AY348">
            <v>0.19258186435588856</v>
          </cell>
          <cell r="AZ348">
            <v>1.6870171317575762</v>
          </cell>
          <cell r="BA348">
            <v>0.58136598927025918</v>
          </cell>
          <cell r="BB348">
            <v>5.0927660660074467</v>
          </cell>
          <cell r="BC348">
            <v>1222.4133858821444</v>
          </cell>
          <cell r="BD348">
            <v>549.09273210829997</v>
          </cell>
          <cell r="BE348">
            <v>673.32065377384447</v>
          </cell>
          <cell r="BF348">
            <v>2.2262421525569245</v>
          </cell>
          <cell r="BG348">
            <v>322.64305387598768</v>
          </cell>
          <cell r="BH348">
            <v>3.7887484983699538</v>
          </cell>
          <cell r="BI348">
            <v>2824.6701393576518</v>
          </cell>
          <cell r="BJ348">
            <v>0.43276323449226856</v>
          </cell>
        </row>
        <row r="349">
          <cell r="A349" t="str">
            <v>LED Exit Sign-End of Life replacementRetail</v>
          </cell>
          <cell r="B349" t="str">
            <v>LED Exit Sign-End of Life replacement</v>
          </cell>
          <cell r="C349" t="str">
            <v>COM-Lighting</v>
          </cell>
          <cell r="D349" t="str">
            <v>Retail</v>
          </cell>
          <cell r="E349">
            <v>10</v>
          </cell>
          <cell r="F349">
            <v>88.22196000000001</v>
          </cell>
          <cell r="G349">
            <v>10.071000000000048</v>
          </cell>
          <cell r="H349">
            <v>25</v>
          </cell>
          <cell r="I349">
            <v>0.4</v>
          </cell>
          <cell r="J349">
            <v>2.8231027200000005</v>
          </cell>
          <cell r="K349">
            <v>12.823102720000001</v>
          </cell>
          <cell r="L349">
            <v>15</v>
          </cell>
          <cell r="M349">
            <v>27.823102720000001</v>
          </cell>
          <cell r="N349">
            <v>56.085665965801198</v>
          </cell>
          <cell r="O349">
            <v>0.76</v>
          </cell>
          <cell r="P349">
            <v>1.9532101681831293</v>
          </cell>
          <cell r="Q349">
            <v>0.14535046285528003</v>
          </cell>
          <cell r="R349">
            <v>1.2732700546122471</v>
          </cell>
          <cell r="S349" t="str">
            <v>ROB</v>
          </cell>
          <cell r="T349" t="str">
            <v>COM</v>
          </cell>
          <cell r="U349" t="str">
            <v>Retail</v>
          </cell>
          <cell r="V349" t="str">
            <v>Business Energy Rebates</v>
          </cell>
          <cell r="W349" t="str">
            <v>Business Energy Rebates</v>
          </cell>
          <cell r="X349" t="str">
            <v>Standard Illuminated Exit Sign</v>
          </cell>
          <cell r="Y349"/>
          <cell r="Z349" t="str">
            <v>LED Exit Sign-End of Life replacement</v>
          </cell>
          <cell r="AA349">
            <v>0.30456028497793003</v>
          </cell>
          <cell r="AB349">
            <v>2.6679480964066546</v>
          </cell>
          <cell r="AC349">
            <v>0.30456028497793003</v>
          </cell>
          <cell r="AD349">
            <v>2.6679480964066546</v>
          </cell>
          <cell r="AE349">
            <v>1696.1043004390156</v>
          </cell>
          <cell r="AF349">
            <v>868.36753569470034</v>
          </cell>
          <cell r="AG349">
            <v>827.73676474431522</v>
          </cell>
          <cell r="AH349">
            <v>1.9532101681831298</v>
          </cell>
          <cell r="AI349">
            <v>510.24669827180327</v>
          </cell>
          <cell r="AJ349">
            <v>3.3240867725037546</v>
          </cell>
          <cell r="AK349">
            <v>4050.7405164392162</v>
          </cell>
          <cell r="AL349">
            <v>0.41871462601854531</v>
          </cell>
          <cell r="AM349">
            <v>0.25168959099540666</v>
          </cell>
          <cell r="AN349">
            <v>2.2048008171197524</v>
          </cell>
          <cell r="AO349">
            <v>0.55624987597333664</v>
          </cell>
          <cell r="AP349">
            <v>4.872748913526407</v>
          </cell>
          <cell r="AQ349">
            <v>1492.8916949940974</v>
          </cell>
          <cell r="AR349">
            <v>717.6217014261274</v>
          </cell>
          <cell r="AS349">
            <v>775.26999356797</v>
          </cell>
          <cell r="AT349">
            <v>2.0803324258829941</v>
          </cell>
          <cell r="AU349">
            <v>421.66949904217847</v>
          </cell>
          <cell r="AV349">
            <v>3.5404308312201813</v>
          </cell>
          <cell r="AW349">
            <v>3514.804320689112</v>
          </cell>
          <cell r="AX349">
            <v>0.42474390002496676</v>
          </cell>
          <cell r="AY349">
            <v>0.27553501107142914</v>
          </cell>
          <cell r="AZ349">
            <v>2.413686696985708</v>
          </cell>
          <cell r="BA349">
            <v>0.83178488704476572</v>
          </cell>
          <cell r="BB349">
            <v>7.2864356105121146</v>
          </cell>
          <cell r="BC349">
            <v>1748.958485470187</v>
          </cell>
          <cell r="BD349">
            <v>785.61017428469802</v>
          </cell>
          <cell r="BE349">
            <v>963.34831118548902</v>
          </cell>
          <cell r="BF349">
            <v>2.2262421525569249</v>
          </cell>
          <cell r="BG349">
            <v>461.61905078224299</v>
          </cell>
          <cell r="BH349">
            <v>3.7887484983699546</v>
          </cell>
          <cell r="BI349">
            <v>4041.374927613987</v>
          </cell>
          <cell r="BJ349">
            <v>0.43276323449226861</v>
          </cell>
        </row>
        <row r="350">
          <cell r="A350" t="str">
            <v>LED Exit Sign-End of Life replacementSchool</v>
          </cell>
          <cell r="B350" t="str">
            <v>LED Exit Sign-End of Life replacement</v>
          </cell>
          <cell r="C350" t="str">
            <v>COM-Lighting</v>
          </cell>
          <cell r="D350" t="str">
            <v>School</v>
          </cell>
          <cell r="E350">
            <v>10</v>
          </cell>
          <cell r="F350">
            <v>88.22196000000001</v>
          </cell>
          <cell r="G350">
            <v>10.071000000000048</v>
          </cell>
          <cell r="H350">
            <v>25</v>
          </cell>
          <cell r="I350">
            <v>0.4</v>
          </cell>
          <cell r="J350">
            <v>2.8231027200000005</v>
          </cell>
          <cell r="K350">
            <v>12.823102720000001</v>
          </cell>
          <cell r="L350">
            <v>15</v>
          </cell>
          <cell r="M350">
            <v>27.823102720000001</v>
          </cell>
          <cell r="N350">
            <v>56.085665965801198</v>
          </cell>
          <cell r="O350">
            <v>0.76</v>
          </cell>
          <cell r="P350">
            <v>1.9532101681831293</v>
          </cell>
          <cell r="Q350">
            <v>0.14535046285528003</v>
          </cell>
          <cell r="R350">
            <v>1.2732700546122471</v>
          </cell>
          <cell r="S350" t="str">
            <v>ROB</v>
          </cell>
          <cell r="T350" t="str">
            <v>COM</v>
          </cell>
          <cell r="U350" t="str">
            <v>School</v>
          </cell>
          <cell r="V350" t="str">
            <v>Business Energy Rebates</v>
          </cell>
          <cell r="W350" t="str">
            <v>Business Energy Rebates</v>
          </cell>
          <cell r="X350" t="str">
            <v>Standard Illuminated Exit Sign</v>
          </cell>
          <cell r="Y350"/>
          <cell r="Z350" t="str">
            <v>LED Exit Sign-End of Life replacement</v>
          </cell>
          <cell r="AA350">
            <v>0.30356498992898262</v>
          </cell>
          <cell r="AB350">
            <v>2.6592293117778758</v>
          </cell>
          <cell r="AC350">
            <v>0.30356498992898262</v>
          </cell>
          <cell r="AD350">
            <v>2.6592293117778758</v>
          </cell>
          <cell r="AE350">
            <v>1690.561475927778</v>
          </cell>
          <cell r="AF350">
            <v>865.52973329046972</v>
          </cell>
          <cell r="AG350">
            <v>825.0317426373083</v>
          </cell>
          <cell r="AH350">
            <v>1.95321016818313</v>
          </cell>
          <cell r="AI350">
            <v>508.57922540163418</v>
          </cell>
          <cell r="AJ350">
            <v>3.3240867725037551</v>
          </cell>
          <cell r="AK350">
            <v>4037.5028023332075</v>
          </cell>
          <cell r="AL350">
            <v>0.41871462601854542</v>
          </cell>
          <cell r="AM350">
            <v>0.2508670759921538</v>
          </cell>
          <cell r="AN350">
            <v>2.197595585691257</v>
          </cell>
          <cell r="AO350">
            <v>0.55443206592113647</v>
          </cell>
          <cell r="AP350">
            <v>4.8568248974691333</v>
          </cell>
          <cell r="AQ350">
            <v>1488.0129639647048</v>
          </cell>
          <cell r="AR350">
            <v>715.27653246721854</v>
          </cell>
          <cell r="AS350">
            <v>772.73643149748625</v>
          </cell>
          <cell r="AT350">
            <v>2.0803324258829941</v>
          </cell>
          <cell r="AU350">
            <v>420.29149414334785</v>
          </cell>
          <cell r="AV350">
            <v>3.5404308312201809</v>
          </cell>
          <cell r="AW350">
            <v>3503.3180320594097</v>
          </cell>
          <cell r="AX350">
            <v>0.42474390002496665</v>
          </cell>
          <cell r="AY350">
            <v>0.27463456985877738</v>
          </cell>
          <cell r="AZ350">
            <v>2.4057988319628789</v>
          </cell>
          <cell r="BA350">
            <v>0.8290666357799138</v>
          </cell>
          <cell r="BB350">
            <v>7.2626237294320122</v>
          </cell>
          <cell r="BC350">
            <v>1743.2429348640751</v>
          </cell>
          <cell r="BD350">
            <v>783.04282077396363</v>
          </cell>
          <cell r="BE350">
            <v>960.20011409011147</v>
          </cell>
          <cell r="BF350">
            <v>2.2262421525569249</v>
          </cell>
          <cell r="BG350">
            <v>460.11049179275847</v>
          </cell>
          <cell r="BH350">
            <v>3.7887484983699551</v>
          </cell>
          <cell r="BI350">
            <v>4028.1678200074048</v>
          </cell>
          <cell r="BJ350">
            <v>0.43276323449226867</v>
          </cell>
        </row>
        <row r="351">
          <cell r="A351" t="str">
            <v xml:space="preserve">Photoluminescent Exit SignIndustrial </v>
          </cell>
          <cell r="B351" t="str">
            <v>Photoluminescent Exit Sign</v>
          </cell>
          <cell r="C351" t="str">
            <v>IND</v>
          </cell>
          <cell r="D351" t="str">
            <v xml:space="preserve">Industrial </v>
          </cell>
          <cell r="E351">
            <v>10</v>
          </cell>
          <cell r="F351">
            <v>107.82684</v>
          </cell>
          <cell r="G351">
            <v>12.309000000000056</v>
          </cell>
          <cell r="H351">
            <v>40</v>
          </cell>
          <cell r="I351">
            <v>0.375</v>
          </cell>
          <cell r="J351">
            <v>3.4504588800000002</v>
          </cell>
          <cell r="K351">
            <v>18.450458879999999</v>
          </cell>
          <cell r="L351">
            <v>25</v>
          </cell>
          <cell r="M351">
            <v>43.450458879999999</v>
          </cell>
          <cell r="N351">
            <v>68.549147291534794</v>
          </cell>
          <cell r="O351">
            <v>0.82</v>
          </cell>
          <cell r="P351">
            <v>1.5506093582189306</v>
          </cell>
          <cell r="Q351">
            <v>0.17111193168602548</v>
          </cell>
          <cell r="R351">
            <v>1.4989405215695764</v>
          </cell>
          <cell r="S351" t="str">
            <v>ROB</v>
          </cell>
          <cell r="T351" t="str">
            <v>IND</v>
          </cell>
          <cell r="U351" t="str">
            <v xml:space="preserve">Industrial </v>
          </cell>
          <cell r="V351" t="str">
            <v>Business Energy Rebates</v>
          </cell>
          <cell r="W351" t="str">
            <v>Business Energy Rebates</v>
          </cell>
          <cell r="X351" t="str">
            <v>Standard Illuminated Exit Sign</v>
          </cell>
          <cell r="Y351"/>
          <cell r="Z351" t="str">
            <v>Photoluminescent Exit Sign</v>
          </cell>
          <cell r="AA351">
            <v>0.14092980614055212</v>
          </cell>
          <cell r="AB351">
            <v>1.234545101791231</v>
          </cell>
          <cell r="AC351">
            <v>0.14092980614055212</v>
          </cell>
          <cell r="AD351">
            <v>1.234545101791231</v>
          </cell>
          <cell r="AE351">
            <v>784.84182621627326</v>
          </cell>
          <cell r="AF351">
            <v>506.15058012919684</v>
          </cell>
          <cell r="AG351">
            <v>278.69124608707642</v>
          </cell>
          <cell r="AH351">
            <v>1.5506093582189304</v>
          </cell>
          <cell r="AI351">
            <v>257.61633795246161</v>
          </cell>
          <cell r="AJ351">
            <v>3.0465529960335882</v>
          </cell>
          <cell r="AK351">
            <v>1125.8095991772473</v>
          </cell>
          <cell r="AL351">
            <v>0.69713548968657169</v>
          </cell>
          <cell r="AM351">
            <v>0.11235447551199949</v>
          </cell>
          <cell r="AN351">
            <v>0.98422520548511105</v>
          </cell>
          <cell r="AO351">
            <v>0.25328428165255162</v>
          </cell>
          <cell r="AP351">
            <v>2.2187703072763423</v>
          </cell>
          <cell r="AQ351">
            <v>666.42828860706754</v>
          </cell>
          <cell r="AR351">
            <v>403.52204063769381</v>
          </cell>
          <cell r="AS351">
            <v>262.90624796937374</v>
          </cell>
          <cell r="AT351">
            <v>1.6515288422756236</v>
          </cell>
          <cell r="AU351">
            <v>205.38131234711307</v>
          </cell>
          <cell r="AV351">
            <v>3.2448341136351453</v>
          </cell>
          <cell r="AW351">
            <v>911.98965078606773</v>
          </cell>
          <cell r="AX351">
            <v>0.73074106491521651</v>
          </cell>
          <cell r="AY351">
            <v>0.11700925320539583</v>
          </cell>
          <cell r="AZ351">
            <v>1.0250010580792628</v>
          </cell>
          <cell r="BA351">
            <v>0.37029353485794747</v>
          </cell>
          <cell r="BB351">
            <v>3.2437713653556051</v>
          </cell>
          <cell r="BC351">
            <v>742.71623586541261</v>
          </cell>
          <cell r="BD351">
            <v>420.23971374323463</v>
          </cell>
          <cell r="BE351">
            <v>322.47652212217798</v>
          </cell>
          <cell r="BF351">
            <v>1.7673632728562401</v>
          </cell>
          <cell r="BG351">
            <v>213.89013540019832</v>
          </cell>
          <cell r="BH351">
            <v>3.4724193075840373</v>
          </cell>
          <cell r="BI351">
            <v>960.45330802089325</v>
          </cell>
          <cell r="BJ351">
            <v>0.77329759777271334</v>
          </cell>
        </row>
        <row r="352">
          <cell r="A352" t="str">
            <v>Photoluminescent Exit SignOffice</v>
          </cell>
          <cell r="B352" t="str">
            <v>Photoluminescent Exit Sign</v>
          </cell>
          <cell r="C352" t="str">
            <v>COM-Lighting</v>
          </cell>
          <cell r="D352" t="str">
            <v>Office</v>
          </cell>
          <cell r="E352">
            <v>10</v>
          </cell>
          <cell r="F352">
            <v>107.82684</v>
          </cell>
          <cell r="G352">
            <v>12.309000000000056</v>
          </cell>
          <cell r="H352">
            <v>40</v>
          </cell>
          <cell r="I352">
            <v>0.375</v>
          </cell>
          <cell r="J352">
            <v>3.4504588800000002</v>
          </cell>
          <cell r="K352">
            <v>18.450458879999999</v>
          </cell>
          <cell r="L352">
            <v>25</v>
          </cell>
          <cell r="M352">
            <v>43.450458879999999</v>
          </cell>
          <cell r="N352">
            <v>68.549147291534794</v>
          </cell>
          <cell r="O352">
            <v>0.82</v>
          </cell>
          <cell r="P352">
            <v>1.5506093582189306</v>
          </cell>
          <cell r="Q352">
            <v>0.17111193168602548</v>
          </cell>
          <cell r="R352">
            <v>1.4989405215695764</v>
          </cell>
          <cell r="S352" t="str">
            <v>ROB</v>
          </cell>
          <cell r="T352" t="str">
            <v>COM</v>
          </cell>
          <cell r="U352" t="str">
            <v>Office</v>
          </cell>
          <cell r="V352" t="str">
            <v>Business Energy Rebates</v>
          </cell>
          <cell r="W352" t="str">
            <v>Business Energy Rebates</v>
          </cell>
          <cell r="X352" t="str">
            <v>Standard Illuminated Exit Sign</v>
          </cell>
          <cell r="Y352"/>
          <cell r="Z352" t="str">
            <v>Photoluminescent Exit Sign</v>
          </cell>
          <cell r="AA352">
            <v>0.19663711768268999</v>
          </cell>
          <cell r="AB352">
            <v>1.7225411509003565</v>
          </cell>
          <cell r="AC352">
            <v>0.19663711768268999</v>
          </cell>
          <cell r="AD352">
            <v>1.7225411509003565</v>
          </cell>
          <cell r="AE352">
            <v>1095.0773209045024</v>
          </cell>
          <cell r="AF352">
            <v>706.22385651169805</v>
          </cell>
          <cell r="AG352">
            <v>388.85346439280431</v>
          </cell>
          <cell r="AH352">
            <v>1.5506093582189309</v>
          </cell>
          <cell r="AI352">
            <v>359.44798016979212</v>
          </cell>
          <cell r="AJ352">
            <v>3.0465529960335891</v>
          </cell>
          <cell r="AK352">
            <v>2645.3418866201087</v>
          </cell>
          <cell r="AL352">
            <v>0.41396438261659141</v>
          </cell>
          <cell r="AM352">
            <v>0.1631702556012449</v>
          </cell>
          <cell r="AN352">
            <v>1.4293714390668988</v>
          </cell>
          <cell r="AO352">
            <v>0.35980737328393492</v>
          </cell>
          <cell r="AP352">
            <v>3.1519125899672553</v>
          </cell>
          <cell r="AQ352">
            <v>967.84105569788233</v>
          </cell>
          <cell r="AR352">
            <v>586.02734080278265</v>
          </cell>
          <cell r="AS352">
            <v>381.81371489509968</v>
          </cell>
          <cell r="AT352">
            <v>1.6515288422756242</v>
          </cell>
          <cell r="AU352">
            <v>298.27135126289164</v>
          </cell>
          <cell r="AV352">
            <v>3.2448341136351462</v>
          </cell>
          <cell r="AW352">
            <v>2303.5493504887399</v>
          </cell>
          <cell r="AX352">
            <v>0.42015208204353738</v>
          </cell>
          <cell r="AY352">
            <v>0.178435879839726</v>
          </cell>
          <cell r="AZ352">
            <v>1.5630983073959928</v>
          </cell>
          <cell r="BA352">
            <v>0.53824325312366095</v>
          </cell>
          <cell r="BB352">
            <v>4.7150108973632481</v>
          </cell>
          <cell r="BC352">
            <v>1132.6217490274778</v>
          </cell>
          <cell r="BD352">
            <v>640.85395822277371</v>
          </cell>
          <cell r="BE352">
            <v>491.76779080470408</v>
          </cell>
          <cell r="BF352">
            <v>1.7673632728562405</v>
          </cell>
          <cell r="BG352">
            <v>326.17654974839661</v>
          </cell>
          <cell r="BH352">
            <v>3.4724193075840377</v>
          </cell>
          <cell r="BI352">
            <v>2644.4187470287711</v>
          </cell>
          <cell r="BJ352">
            <v>0.42830650414200644</v>
          </cell>
        </row>
        <row r="353">
          <cell r="A353" t="str">
            <v>Photoluminescent Exit SignOther Commercial</v>
          </cell>
          <cell r="B353" t="str">
            <v>Photoluminescent Exit Sign</v>
          </cell>
          <cell r="C353" t="str">
            <v>COM-Lighting</v>
          </cell>
          <cell r="D353" t="str">
            <v>Other Commercial</v>
          </cell>
          <cell r="E353">
            <v>10</v>
          </cell>
          <cell r="F353">
            <v>107.82684</v>
          </cell>
          <cell r="G353">
            <v>12.309000000000056</v>
          </cell>
          <cell r="H353">
            <v>40</v>
          </cell>
          <cell r="I353">
            <v>0.375</v>
          </cell>
          <cell r="J353">
            <v>3.4504588800000002</v>
          </cell>
          <cell r="K353">
            <v>18.450458879999999</v>
          </cell>
          <cell r="L353">
            <v>25</v>
          </cell>
          <cell r="M353">
            <v>43.450458879999999</v>
          </cell>
          <cell r="N353">
            <v>68.549147291534794</v>
          </cell>
          <cell r="O353">
            <v>0.82</v>
          </cell>
          <cell r="P353">
            <v>1.5506093582189306</v>
          </cell>
          <cell r="Q353">
            <v>0.17111193168602548</v>
          </cell>
          <cell r="R353">
            <v>1.4989405215695764</v>
          </cell>
          <cell r="S353" t="str">
            <v>ROB</v>
          </cell>
          <cell r="T353" t="str">
            <v>COM</v>
          </cell>
          <cell r="U353" t="str">
            <v>Other Commercial</v>
          </cell>
          <cell r="V353" t="str">
            <v>Business Energy Rebates</v>
          </cell>
          <cell r="W353" t="str">
            <v>Business Energy Rebates</v>
          </cell>
          <cell r="X353" t="str">
            <v>Standard Illuminated Exit Sign</v>
          </cell>
          <cell r="Y353"/>
          <cell r="Z353" t="str">
            <v>Photoluminescent Exit Sign</v>
          </cell>
          <cell r="AA353">
            <v>0.26674550729809127</v>
          </cell>
          <cell r="AB353">
            <v>2.3366906439312687</v>
          </cell>
          <cell r="AC353">
            <v>0.26674550729809127</v>
          </cell>
          <cell r="AD353">
            <v>2.3366906439312687</v>
          </cell>
          <cell r="AE353">
            <v>1485.5128011318504</v>
          </cell>
          <cell r="AF353">
            <v>958.01872551456029</v>
          </cell>
          <cell r="AG353">
            <v>527.49407561729015</v>
          </cell>
          <cell r="AH353">
            <v>1.5506093582189309</v>
          </cell>
          <cell r="AI353">
            <v>487.60445101919777</v>
          </cell>
          <cell r="AJ353">
            <v>3.0465529960335891</v>
          </cell>
          <cell r="AK353">
            <v>3588.5038991572223</v>
          </cell>
          <cell r="AL353">
            <v>0.41396438261659135</v>
          </cell>
          <cell r="AM353">
            <v>0.22134647374433522</v>
          </cell>
          <cell r="AN353">
            <v>1.9389951100003677</v>
          </cell>
          <cell r="AO353">
            <v>0.48809198104242646</v>
          </cell>
          <cell r="AP353">
            <v>4.2756857539316364</v>
          </cell>
          <cell r="AQ353">
            <v>1312.9121115508415</v>
          </cell>
          <cell r="AR353">
            <v>794.96771593876247</v>
          </cell>
          <cell r="AS353">
            <v>517.94439561207901</v>
          </cell>
          <cell r="AT353">
            <v>1.651528842275624</v>
          </cell>
          <cell r="AU353">
            <v>404.61609609990296</v>
          </cell>
          <cell r="AV353">
            <v>3.2448341136351453</v>
          </cell>
          <cell r="AW353">
            <v>3124.8497095744342</v>
          </cell>
          <cell r="AX353">
            <v>0.42015208204353732</v>
          </cell>
          <cell r="AY353">
            <v>0.24205485642255709</v>
          </cell>
          <cell r="AZ353">
            <v>2.1204005422615904</v>
          </cell>
          <cell r="BA353">
            <v>0.73014683746498354</v>
          </cell>
          <cell r="BB353">
            <v>6.3960862961932268</v>
          </cell>
          <cell r="BC353">
            <v>1536.4432035090892</v>
          </cell>
          <cell r="BD353">
            <v>869.34204592021399</v>
          </cell>
          <cell r="BE353">
            <v>667.10115758887525</v>
          </cell>
          <cell r="BF353">
            <v>1.7673632728562403</v>
          </cell>
          <cell r="BG353">
            <v>442.47052772497159</v>
          </cell>
          <cell r="BH353">
            <v>3.4724193075840368</v>
          </cell>
          <cell r="BI353">
            <v>3587.2516262318459</v>
          </cell>
          <cell r="BJ353">
            <v>0.42830650414200638</v>
          </cell>
        </row>
        <row r="354">
          <cell r="A354" t="str">
            <v>Photoluminescent Exit SignRetail</v>
          </cell>
          <cell r="B354" t="str">
            <v>Photoluminescent Exit Sign</v>
          </cell>
          <cell r="C354" t="str">
            <v>COM-Lighting</v>
          </cell>
          <cell r="D354" t="str">
            <v>Retail</v>
          </cell>
          <cell r="E354">
            <v>10</v>
          </cell>
          <cell r="F354">
            <v>107.82684</v>
          </cell>
          <cell r="G354">
            <v>12.309000000000056</v>
          </cell>
          <cell r="H354">
            <v>40</v>
          </cell>
          <cell r="I354">
            <v>0.375</v>
          </cell>
          <cell r="J354">
            <v>3.4504588800000002</v>
          </cell>
          <cell r="K354">
            <v>18.450458879999999</v>
          </cell>
          <cell r="L354">
            <v>25</v>
          </cell>
          <cell r="M354">
            <v>43.450458879999999</v>
          </cell>
          <cell r="N354">
            <v>68.549147291534794</v>
          </cell>
          <cell r="O354">
            <v>0.82</v>
          </cell>
          <cell r="P354">
            <v>1.5506093582189306</v>
          </cell>
          <cell r="Q354">
            <v>0.17111193168602548</v>
          </cell>
          <cell r="R354">
            <v>1.4989405215695764</v>
          </cell>
          <cell r="S354" t="str">
            <v>ROB</v>
          </cell>
          <cell r="T354" t="str">
            <v>COM</v>
          </cell>
          <cell r="U354" t="str">
            <v>Retail</v>
          </cell>
          <cell r="V354" t="str">
            <v>Business Energy Rebates</v>
          </cell>
          <cell r="W354" t="str">
            <v>Business Energy Rebates</v>
          </cell>
          <cell r="X354" t="str">
            <v>Standard Illuminated Exit Sign</v>
          </cell>
          <cell r="Y354"/>
          <cell r="Z354" t="str">
            <v>Photoluminescent Exit Sign</v>
          </cell>
          <cell r="AA354">
            <v>0.38164406888704117</v>
          </cell>
          <cell r="AB354">
            <v>3.3432020434504652</v>
          </cell>
          <cell r="AC354">
            <v>0.38164406888704117</v>
          </cell>
          <cell r="AD354">
            <v>3.3432020434504652</v>
          </cell>
          <cell r="AE354">
            <v>2125.385936394372</v>
          </cell>
          <cell r="AF354">
            <v>1370.6778726239882</v>
          </cell>
          <cell r="AG354">
            <v>754.70806377038389</v>
          </cell>
          <cell r="AH354">
            <v>1.5506093582189311</v>
          </cell>
          <cell r="AI354">
            <v>697.63629228228888</v>
          </cell>
          <cell r="AJ354">
            <v>3.0465529960335895</v>
          </cell>
          <cell r="AK354">
            <v>5134.2241643114448</v>
          </cell>
          <cell r="AL354">
            <v>0.41396438261659135</v>
          </cell>
          <cell r="AM354">
            <v>0.31668975320054521</v>
          </cell>
          <cell r="AN354">
            <v>2.7742022380367635</v>
          </cell>
          <cell r="AO354">
            <v>0.69833382208758632</v>
          </cell>
          <cell r="AP354">
            <v>6.1174042814872287</v>
          </cell>
          <cell r="AQ354">
            <v>1878.438836397698</v>
          </cell>
          <cell r="AR354">
            <v>1137.3939033419585</v>
          </cell>
          <cell r="AS354">
            <v>741.04493305573942</v>
          </cell>
          <cell r="AT354">
            <v>1.6515288422756242</v>
          </cell>
          <cell r="AU354">
            <v>578.90134614410442</v>
          </cell>
          <cell r="AV354">
            <v>3.2448341136351462</v>
          </cell>
          <cell r="AW354">
            <v>4470.8545231082508</v>
          </cell>
          <cell r="AX354">
            <v>0.42015208204353738</v>
          </cell>
          <cell r="AY354">
            <v>0.34631811135150198</v>
          </cell>
          <cell r="AZ354">
            <v>3.0337466554391437</v>
          </cell>
          <cell r="BA354">
            <v>1.0446519334390885</v>
          </cell>
          <cell r="BB354">
            <v>9.1511509369263724</v>
          </cell>
          <cell r="BC354">
            <v>2198.2542151900948</v>
          </cell>
          <cell r="BD354">
            <v>1243.8044000074133</v>
          </cell>
          <cell r="BE354">
            <v>954.4498151826815</v>
          </cell>
          <cell r="BF354">
            <v>1.7673632728562407</v>
          </cell>
          <cell r="BG354">
            <v>633.06128104659888</v>
          </cell>
          <cell r="BH354">
            <v>3.4724193075840377</v>
          </cell>
          <cell r="BI354">
            <v>5132.4324845210758</v>
          </cell>
          <cell r="BJ354">
            <v>0.42830650414200649</v>
          </cell>
        </row>
        <row r="355">
          <cell r="A355" t="str">
            <v>Photoluminescent Exit SignSchool</v>
          </cell>
          <cell r="B355" t="str">
            <v>Photoluminescent Exit Sign</v>
          </cell>
          <cell r="C355" t="str">
            <v>COM-Lighting</v>
          </cell>
          <cell r="D355" t="str">
            <v>School</v>
          </cell>
          <cell r="E355">
            <v>10</v>
          </cell>
          <cell r="F355">
            <v>107.82684</v>
          </cell>
          <cell r="G355">
            <v>12.309000000000056</v>
          </cell>
          <cell r="H355">
            <v>40</v>
          </cell>
          <cell r="I355">
            <v>0.375</v>
          </cell>
          <cell r="J355">
            <v>3.4504588800000002</v>
          </cell>
          <cell r="K355">
            <v>18.450458879999999</v>
          </cell>
          <cell r="L355">
            <v>25</v>
          </cell>
          <cell r="M355">
            <v>43.450458879999999</v>
          </cell>
          <cell r="N355">
            <v>68.549147291534794</v>
          </cell>
          <cell r="O355">
            <v>0.82</v>
          </cell>
          <cell r="P355">
            <v>1.5506093582189306</v>
          </cell>
          <cell r="Q355">
            <v>0.17111193168602548</v>
          </cell>
          <cell r="R355">
            <v>1.4989405215695764</v>
          </cell>
          <cell r="S355" t="str">
            <v>ROB</v>
          </cell>
          <cell r="T355" t="str">
            <v>COM</v>
          </cell>
          <cell r="U355" t="str">
            <v>School</v>
          </cell>
          <cell r="V355" t="str">
            <v>Business Energy Rebates</v>
          </cell>
          <cell r="W355" t="str">
            <v>Business Energy Rebates</v>
          </cell>
          <cell r="X355" t="str">
            <v>Standard Illuminated Exit Sign</v>
          </cell>
          <cell r="Y355"/>
          <cell r="Z355" t="str">
            <v>Photoluminescent Exit Sign</v>
          </cell>
          <cell r="AA355">
            <v>0.38039686604754108</v>
          </cell>
          <cell r="AB355">
            <v>3.3322765465764448</v>
          </cell>
          <cell r="AC355">
            <v>0.38039686604754108</v>
          </cell>
          <cell r="AD355">
            <v>3.3322765465764448</v>
          </cell>
          <cell r="AE355">
            <v>2118.4402307198802</v>
          </cell>
          <cell r="AF355">
            <v>1366.1985331709689</v>
          </cell>
          <cell r="AG355">
            <v>752.24169754891136</v>
          </cell>
          <cell r="AH355">
            <v>1.5506093582189304</v>
          </cell>
          <cell r="AI355">
            <v>695.35643511796775</v>
          </cell>
          <cell r="AJ355">
            <v>3.0465529960335886</v>
          </cell>
          <cell r="AK355">
            <v>5117.445653970557</v>
          </cell>
          <cell r="AL355">
            <v>0.41396438261659135</v>
          </cell>
          <cell r="AM355">
            <v>0.31565481936655648</v>
          </cell>
          <cell r="AN355">
            <v>2.7651362176510221</v>
          </cell>
          <cell r="AO355">
            <v>0.69605168541409768</v>
          </cell>
          <cell r="AP355">
            <v>6.0974127642274674</v>
          </cell>
          <cell r="AQ355">
            <v>1872.3001473898623</v>
          </cell>
          <cell r="AR355">
            <v>1133.6769298016254</v>
          </cell>
          <cell r="AS355">
            <v>738.62321758823691</v>
          </cell>
          <cell r="AT355">
            <v>1.651528842275624</v>
          </cell>
          <cell r="AU355">
            <v>577.00951167958124</v>
          </cell>
          <cell r="AV355">
            <v>3.2448341136351457</v>
          </cell>
          <cell r="AW355">
            <v>4456.2438874118188</v>
          </cell>
          <cell r="AX355">
            <v>0.42015208204353738</v>
          </cell>
          <cell r="AY355">
            <v>0.34518635281767346</v>
          </cell>
          <cell r="AZ355">
            <v>3.0238324506828058</v>
          </cell>
          <cell r="BA355">
            <v>1.041238038231771</v>
          </cell>
          <cell r="BB355">
            <v>9.1212452149102727</v>
          </cell>
          <cell r="BC355">
            <v>2191.0703778855509</v>
          </cell>
          <cell r="BD355">
            <v>1239.739679745951</v>
          </cell>
          <cell r="BE355">
            <v>951.33069813959992</v>
          </cell>
          <cell r="BF355">
            <v>1.7673632728562401</v>
          </cell>
          <cell r="BG355">
            <v>630.9924533307601</v>
          </cell>
          <cell r="BH355">
            <v>3.4724193075840373</v>
          </cell>
          <cell r="BI355">
            <v>5115.6598293429006</v>
          </cell>
          <cell r="BJ355">
            <v>0.42830650414200644</v>
          </cell>
        </row>
        <row r="356">
          <cell r="A356" t="str">
            <v xml:space="preserve">Lighting Controls - Occupancy SensorsIndustrial </v>
          </cell>
          <cell r="B356" t="str">
            <v>Lighting Controls - Occupancy Sensors</v>
          </cell>
          <cell r="C356" t="str">
            <v>IND</v>
          </cell>
          <cell r="D356" t="str">
            <v xml:space="preserve">Industrial </v>
          </cell>
          <cell r="E356">
            <v>10</v>
          </cell>
          <cell r="F356">
            <v>602.09819102912854</v>
          </cell>
          <cell r="G356">
            <v>0</v>
          </cell>
          <cell r="H356">
            <v>145.56</v>
          </cell>
          <cell r="I356">
            <v>0.27480076944215442</v>
          </cell>
          <cell r="J356">
            <v>19.267142112932113</v>
          </cell>
          <cell r="K356">
            <v>59.267142112932113</v>
          </cell>
          <cell r="L356">
            <v>105.56</v>
          </cell>
          <cell r="M356">
            <v>164.82714211293211</v>
          </cell>
          <cell r="N356">
            <v>305.95265245089024</v>
          </cell>
          <cell r="O356">
            <v>0.82</v>
          </cell>
          <cell r="P356">
            <v>1.8097655264202912</v>
          </cell>
          <cell r="Q356">
            <v>9.8434346749374083E-2</v>
          </cell>
          <cell r="R356">
            <v>0</v>
          </cell>
          <cell r="S356" t="str">
            <v>RET</v>
          </cell>
          <cell r="T356" t="str">
            <v>IND</v>
          </cell>
          <cell r="U356" t="str">
            <v xml:space="preserve">Industrial </v>
          </cell>
          <cell r="V356" t="str">
            <v>Business Energy Rebates</v>
          </cell>
          <cell r="W356" t="str">
            <v>Business Energy Rebates</v>
          </cell>
          <cell r="X356" t="str">
            <v>Uncontrolled light fixtures</v>
          </cell>
          <cell r="Y356"/>
          <cell r="Z356" t="str">
            <v>Lighting Controls - Occupancy Sensors</v>
          </cell>
          <cell r="AA356">
            <v>0</v>
          </cell>
          <cell r="AB356">
            <v>67.97773526603531</v>
          </cell>
          <cell r="AC356">
            <v>0</v>
          </cell>
          <cell r="AD356">
            <v>67.97773526603531</v>
          </cell>
          <cell r="AE356">
            <v>34542.486129545192</v>
          </cell>
          <cell r="AF356">
            <v>19086.719039161992</v>
          </cell>
          <cell r="AG356">
            <v>15455.7670903832</v>
          </cell>
          <cell r="AH356">
            <v>1.809765526420291</v>
          </cell>
          <cell r="AI356">
            <v>8160.1755663586282</v>
          </cell>
          <cell r="AJ356">
            <v>4.2330567337240916</v>
          </cell>
          <cell r="AK356">
            <v>55151.024050041429</v>
          </cell>
          <cell r="AL356">
            <v>0.62632538061674026</v>
          </cell>
          <cell r="AM356">
            <v>0</v>
          </cell>
          <cell r="AN356">
            <v>64.864259101551482</v>
          </cell>
          <cell r="AO356">
            <v>0</v>
          </cell>
          <cell r="AP356">
            <v>132.84199436758678</v>
          </cell>
          <cell r="AQ356">
            <v>34253.301184121934</v>
          </cell>
          <cell r="AR356">
            <v>18212.520383468876</v>
          </cell>
          <cell r="AS356">
            <v>16040.780800653058</v>
          </cell>
          <cell r="AT356">
            <v>1.8807556814164468</v>
          </cell>
          <cell r="AU356">
            <v>7786.4280146870278</v>
          </cell>
          <cell r="AV356">
            <v>4.3991033012200438</v>
          </cell>
          <cell r="AW356">
            <v>53561.182490643543</v>
          </cell>
          <cell r="AX356">
            <v>0.63951726962162481</v>
          </cell>
          <cell r="AY356">
            <v>0</v>
          </cell>
          <cell r="AZ356">
            <v>70.000818197493615</v>
          </cell>
          <cell r="BA356">
            <v>0</v>
          </cell>
          <cell r="BB356">
            <v>202.84281256508041</v>
          </cell>
          <cell r="BC356">
            <v>38703.611218479033</v>
          </cell>
          <cell r="BD356">
            <v>19654.758197197341</v>
          </cell>
          <cell r="BE356">
            <v>19048.853021281691</v>
          </cell>
          <cell r="BF356">
            <v>1.9691725957736763</v>
          </cell>
          <cell r="BG356">
            <v>8403.0302575511978</v>
          </cell>
          <cell r="BH356">
            <v>4.6059112049131192</v>
          </cell>
          <cell r="BI356">
            <v>58519.566169514183</v>
          </cell>
          <cell r="BJ356">
            <v>0.66137898401990736</v>
          </cell>
        </row>
        <row r="357">
          <cell r="A357" t="str">
            <v>Lighting Controls - Occupancy SensorsOffice</v>
          </cell>
          <cell r="B357" t="str">
            <v>Lighting Controls - Occupancy Sensors</v>
          </cell>
          <cell r="C357" t="str">
            <v>COM-Lighting</v>
          </cell>
          <cell r="D357" t="str">
            <v>Office</v>
          </cell>
          <cell r="E357">
            <v>10</v>
          </cell>
          <cell r="F357">
            <v>383.57889128480269</v>
          </cell>
          <cell r="G357">
            <v>28.367447525234219</v>
          </cell>
          <cell r="H357">
            <v>145.56</v>
          </cell>
          <cell r="I357">
            <v>0.27480076944215442</v>
          </cell>
          <cell r="J357">
            <v>12.274524521113687</v>
          </cell>
          <cell r="K357">
            <v>52.27452452111369</v>
          </cell>
          <cell r="L357">
            <v>105.56</v>
          </cell>
          <cell r="M357">
            <v>157.83452452111368</v>
          </cell>
          <cell r="N357">
            <v>226.61920020009691</v>
          </cell>
          <cell r="O357">
            <v>0.82</v>
          </cell>
          <cell r="P357">
            <v>1.4117031546446381</v>
          </cell>
          <cell r="Q357">
            <v>0.1362810251263292</v>
          </cell>
          <cell r="R357">
            <v>1.842764474125244</v>
          </cell>
          <cell r="S357" t="str">
            <v>RET</v>
          </cell>
          <cell r="T357" t="str">
            <v>COM</v>
          </cell>
          <cell r="U357" t="str">
            <v>Office</v>
          </cell>
          <cell r="V357" t="str">
            <v>Business Energy Rebates</v>
          </cell>
          <cell r="W357" t="str">
            <v>Business Energy Rebates</v>
          </cell>
          <cell r="X357" t="str">
            <v>Uncontrolled light fixtures</v>
          </cell>
          <cell r="Y357"/>
          <cell r="Z357" t="str">
            <v>Lighting Controls - Occupancy Sensors</v>
          </cell>
          <cell r="AA357">
            <v>4.3964005506928139</v>
          </cell>
          <cell r="AB357">
            <v>59.447239564946443</v>
          </cell>
          <cell r="AC357">
            <v>4.3964005506928139</v>
          </cell>
          <cell r="AD357">
            <v>59.447239564946443</v>
          </cell>
          <cell r="AE357">
            <v>35121.551760023751</v>
          </cell>
          <cell r="AF357">
            <v>24878.850517880113</v>
          </cell>
          <cell r="AG357">
            <v>10242.701242143638</v>
          </cell>
          <cell r="AH357">
            <v>1.4117031546446384</v>
          </cell>
          <cell r="AI357">
            <v>9879.9155473675328</v>
          </cell>
          <cell r="AJ357">
            <v>3.5548433173987766</v>
          </cell>
          <cell r="AK357">
            <v>88769.225451966748</v>
          </cell>
          <cell r="AL357">
            <v>0.39565008685389635</v>
          </cell>
          <cell r="AM357">
            <v>4.4682306639014824</v>
          </cell>
          <cell r="AN357">
            <v>60.418511836127465</v>
          </cell>
          <cell r="AO357">
            <v>8.8646312145942954</v>
          </cell>
          <cell r="AP357">
            <v>119.86575140107391</v>
          </cell>
          <cell r="AQ357">
            <v>37739.006761247307</v>
          </cell>
          <cell r="AR357">
            <v>25285.330916696195</v>
          </cell>
          <cell r="AS357">
            <v>12453.675844551111</v>
          </cell>
          <cell r="AT357">
            <v>1.4925257211614267</v>
          </cell>
          <cell r="AU357">
            <v>10041.337475164273</v>
          </cell>
          <cell r="AV357">
            <v>3.7583645460168054</v>
          </cell>
          <cell r="AW357">
            <v>94803.009087998595</v>
          </cell>
          <cell r="AX357">
            <v>0.39807815304909772</v>
          </cell>
          <cell r="AY357">
            <v>5.2130008915569341</v>
          </cell>
          <cell r="AZ357">
            <v>70.489144307797105</v>
          </cell>
          <cell r="BA357">
            <v>14.077632106151231</v>
          </cell>
          <cell r="BB357">
            <v>190.35489570887103</v>
          </cell>
          <cell r="BC357">
            <v>46814.358053566168</v>
          </cell>
          <cell r="BD357">
            <v>29499.92122764673</v>
          </cell>
          <cell r="BE357">
            <v>17314.436825919438</v>
          </cell>
          <cell r="BF357">
            <v>1.5869316291493245</v>
          </cell>
          <cell r="BG357">
            <v>11715.040056761392</v>
          </cell>
          <cell r="BH357">
            <v>3.9960903101263434</v>
          </cell>
          <cell r="BI357">
            <v>116257.9904337927</v>
          </cell>
          <cell r="BJ357">
            <v>0.40267647736631307</v>
          </cell>
        </row>
        <row r="358">
          <cell r="A358" t="str">
            <v>Lighting Controls - Occupancy SensorsOther Commercial</v>
          </cell>
          <cell r="B358" t="str">
            <v>Lighting Controls - Occupancy Sensors</v>
          </cell>
          <cell r="C358" t="str">
            <v>COM-Lighting</v>
          </cell>
          <cell r="D358" t="str">
            <v>Other Commercial</v>
          </cell>
          <cell r="E358">
            <v>10</v>
          </cell>
          <cell r="F358">
            <v>640.16355097455039</v>
          </cell>
          <cell r="G358">
            <v>50.147670603399824</v>
          </cell>
          <cell r="H358">
            <v>145.56</v>
          </cell>
          <cell r="I358">
            <v>0.27480076944215442</v>
          </cell>
          <cell r="J358">
            <v>20.485233631185611</v>
          </cell>
          <cell r="K358">
            <v>60.485233631185608</v>
          </cell>
          <cell r="L358">
            <v>105.56</v>
          </cell>
          <cell r="M358">
            <v>166.04523363118562</v>
          </cell>
          <cell r="N358">
            <v>381.34459320255365</v>
          </cell>
          <cell r="O358">
            <v>0.82</v>
          </cell>
          <cell r="P358">
            <v>2.236074460073187</v>
          </cell>
          <cell r="Q358">
            <v>9.4484032305660257E-2</v>
          </cell>
          <cell r="R358">
            <v>1.2061424369945697</v>
          </cell>
          <cell r="S358" t="str">
            <v>RET</v>
          </cell>
          <cell r="T358" t="str">
            <v>COM</v>
          </cell>
          <cell r="U358" t="str">
            <v>Other Commercial</v>
          </cell>
          <cell r="V358" t="str">
            <v>Business Energy Rebates</v>
          </cell>
          <cell r="W358" t="str">
            <v>Business Energy Rebates</v>
          </cell>
          <cell r="X358" t="str">
            <v>Uncontrolled light fixtures</v>
          </cell>
          <cell r="Y358"/>
          <cell r="Z358" t="str">
            <v>Lighting Controls - Occupancy Sensors</v>
          </cell>
          <cell r="AA358">
            <v>6.2042921141068472</v>
          </cell>
          <cell r="AB358">
            <v>79.201319288811973</v>
          </cell>
          <cell r="AC358">
            <v>6.2042921141068472</v>
          </cell>
          <cell r="AD358">
            <v>79.201319288811973</v>
          </cell>
          <cell r="AE358">
            <v>47180.122703515626</v>
          </cell>
          <cell r="AF358">
            <v>21099.531140824092</v>
          </cell>
          <cell r="AG358">
            <v>26080.591562691534</v>
          </cell>
          <cell r="AH358">
            <v>2.236074460073187</v>
          </cell>
          <cell r="AI358">
            <v>9125.9268418719803</v>
          </cell>
          <cell r="AJ358">
            <v>5.1698992903429497</v>
          </cell>
          <cell r="AK358">
            <v>114229.83861227593</v>
          </cell>
          <cell r="AL358">
            <v>0.41302800806413226</v>
          </cell>
          <cell r="AM358">
            <v>6.1547452139368248</v>
          </cell>
          <cell r="AN358">
            <v>78.568824914278196</v>
          </cell>
          <cell r="AO358">
            <v>12.359037328043673</v>
          </cell>
          <cell r="AP358">
            <v>157.77014420309018</v>
          </cell>
          <cell r="AQ358">
            <v>49525.5556666466</v>
          </cell>
          <cell r="AR358">
            <v>20931.032246213421</v>
          </cell>
          <cell r="AS358">
            <v>28594.523420433179</v>
          </cell>
          <cell r="AT358">
            <v>2.3661305894555746</v>
          </cell>
          <cell r="AU358">
            <v>9053.0480383151553</v>
          </cell>
          <cell r="AV358">
            <v>5.4705945949960633</v>
          </cell>
          <cell r="AW358">
            <v>119277.95649771515</v>
          </cell>
          <cell r="AX358">
            <v>0.41521130241357962</v>
          </cell>
          <cell r="AY358">
            <v>6.987642882699781</v>
          </cell>
          <cell r="AZ358">
            <v>89.201237603005765</v>
          </cell>
          <cell r="BA358">
            <v>19.346680210743454</v>
          </cell>
          <cell r="BB358">
            <v>246.97138180609596</v>
          </cell>
          <cell r="BC358">
            <v>59829.513558561339</v>
          </cell>
          <cell r="BD358">
            <v>23763.547217458239</v>
          </cell>
          <cell r="BE358">
            <v>36065.9663411031</v>
          </cell>
          <cell r="BF358">
            <v>2.5177012931220433</v>
          </cell>
          <cell r="BG358">
            <v>10278.161726082042</v>
          </cell>
          <cell r="BH358">
            <v>5.8210325107783545</v>
          </cell>
          <cell r="BI358">
            <v>142573.15052011248</v>
          </cell>
          <cell r="BJ358">
            <v>0.41964081834693917</v>
          </cell>
        </row>
        <row r="359">
          <cell r="A359" t="str">
            <v>Lighting Controls - Occupancy SensorsRetail</v>
          </cell>
          <cell r="B359" t="str">
            <v>Lighting Controls - Occupancy Sensors</v>
          </cell>
          <cell r="C359" t="str">
            <v>COM-Lighting</v>
          </cell>
          <cell r="D359" t="str">
            <v>Retail</v>
          </cell>
          <cell r="E359">
            <v>10</v>
          </cell>
          <cell r="F359">
            <v>599.56293810929276</v>
          </cell>
          <cell r="G359">
            <v>51.503147864761992</v>
          </cell>
          <cell r="H359">
            <v>145.56</v>
          </cell>
          <cell r="I359">
            <v>0.27480076944215442</v>
          </cell>
          <cell r="J359">
            <v>19.186014019497367</v>
          </cell>
          <cell r="K359">
            <v>59.186014019497364</v>
          </cell>
          <cell r="L359">
            <v>105.56</v>
          </cell>
          <cell r="M359">
            <v>164.74601401949735</v>
          </cell>
          <cell r="N359">
            <v>362.22862603733375</v>
          </cell>
          <cell r="O359">
            <v>0.82</v>
          </cell>
          <cell r="P359">
            <v>2.143902807850246</v>
          </cell>
          <cell r="Q359">
            <v>9.8715264499401892E-2</v>
          </cell>
          <cell r="R359">
            <v>1.1491727491086408</v>
          </cell>
          <cell r="S359" t="str">
            <v>RET</v>
          </cell>
          <cell r="T359" t="str">
            <v>COM</v>
          </cell>
          <cell r="U359" t="str">
            <v>Retail</v>
          </cell>
          <cell r="V359" t="str">
            <v>Business Energy Rebates</v>
          </cell>
          <cell r="W359" t="str">
            <v>Business Energy Rebates</v>
          </cell>
          <cell r="X359" t="str">
            <v>Uncontrolled light fixtures</v>
          </cell>
          <cell r="Y359"/>
          <cell r="Z359" t="str">
            <v>Lighting Controls - Occupancy Sensors</v>
          </cell>
          <cell r="AA359">
            <v>9.1430529135707701</v>
          </cell>
          <cell r="AB359">
            <v>106.43690522652197</v>
          </cell>
          <cell r="AC359">
            <v>9.1430529135707701</v>
          </cell>
          <cell r="AD359">
            <v>106.43690522652197</v>
          </cell>
          <cell r="AE359">
            <v>64304.331520973632</v>
          </cell>
          <cell r="AF359">
            <v>29994.051635882446</v>
          </cell>
          <cell r="AG359">
            <v>34310.279885091186</v>
          </cell>
          <cell r="AH359">
            <v>2.1439028078502456</v>
          </cell>
          <cell r="AI359">
            <v>12813.350307236451</v>
          </cell>
          <cell r="AJ359">
            <v>5.0185415975599454</v>
          </cell>
          <cell r="AK359">
            <v>154060.17796738489</v>
          </cell>
          <cell r="AL359">
            <v>0.4173974895354664</v>
          </cell>
          <cell r="AM359">
            <v>9.1023097444844225</v>
          </cell>
          <cell r="AN359">
            <v>105.96260229207925</v>
          </cell>
          <cell r="AO359">
            <v>18.245362658055193</v>
          </cell>
          <cell r="AP359">
            <v>212.39950751860124</v>
          </cell>
          <cell r="AQ359">
            <v>67839.698564626029</v>
          </cell>
          <cell r="AR359">
            <v>29860.392481884606</v>
          </cell>
          <cell r="AS359">
            <v>37979.306082741423</v>
          </cell>
          <cell r="AT359">
            <v>2.2718957430242188</v>
          </cell>
          <cell r="AU359">
            <v>12756.251600375042</v>
          </cell>
          <cell r="AV359">
            <v>5.3181530664252108</v>
          </cell>
          <cell r="AW359">
            <v>161412.13579499416</v>
          </cell>
          <cell r="AX359">
            <v>0.42028871144352908</v>
          </cell>
          <cell r="AY359">
            <v>10.374696607281503</v>
          </cell>
          <cell r="AZ359">
            <v>120.77482324357251</v>
          </cell>
          <cell r="BA359">
            <v>28.6200592653367</v>
          </cell>
          <cell r="BB359">
            <v>333.17433076217378</v>
          </cell>
          <cell r="BC359">
            <v>82381.007369316998</v>
          </cell>
          <cell r="BD359">
            <v>34034.494679948926</v>
          </cell>
          <cell r="BE359">
            <v>48346.512689368072</v>
          </cell>
          <cell r="BF359">
            <v>2.4205150728402303</v>
          </cell>
          <cell r="BG359">
            <v>14539.412952875336</v>
          </cell>
          <cell r="BH359">
            <v>5.6660477033238958</v>
          </cell>
          <cell r="BI359">
            <v>193661.41077447322</v>
          </cell>
          <cell r="BJ359">
            <v>0.42538679770980864</v>
          </cell>
        </row>
        <row r="360">
          <cell r="A360" t="str">
            <v>Lighting Controls - Occupancy SensorsSchool</v>
          </cell>
          <cell r="B360" t="str">
            <v>Lighting Controls - Occupancy Sensors</v>
          </cell>
          <cell r="C360" t="str">
            <v>COM-Lighting</v>
          </cell>
          <cell r="D360" t="str">
            <v>School</v>
          </cell>
          <cell r="E360">
            <v>10</v>
          </cell>
          <cell r="F360">
            <v>348.62165390937156</v>
          </cell>
          <cell r="G360">
            <v>1.8311682009709283</v>
          </cell>
          <cell r="H360">
            <v>145.56</v>
          </cell>
          <cell r="I360">
            <v>0.27480076944215442</v>
          </cell>
          <cell r="J360">
            <v>11.15589292509989</v>
          </cell>
          <cell r="K360">
            <v>51.155892925099891</v>
          </cell>
          <cell r="L360">
            <v>105.56</v>
          </cell>
          <cell r="M360">
            <v>156.71589292509989</v>
          </cell>
          <cell r="N360">
            <v>179.19670932187114</v>
          </cell>
          <cell r="O360">
            <v>0.82</v>
          </cell>
          <cell r="P360">
            <v>1.1258567752640007</v>
          </cell>
          <cell r="Q360">
            <v>0.14673756592985038</v>
          </cell>
          <cell r="R360">
            <v>27.936206459884918</v>
          </cell>
          <cell r="S360" t="str">
            <v>RET</v>
          </cell>
          <cell r="T360" t="str">
            <v>COM</v>
          </cell>
          <cell r="U360" t="str">
            <v>School</v>
          </cell>
          <cell r="V360" t="str">
            <v>Business Energy Rebates</v>
          </cell>
          <cell r="W360" t="str">
            <v>Business Energy Rebates</v>
          </cell>
          <cell r="X360" t="str">
            <v>Uncontrolled light fixtures</v>
          </cell>
          <cell r="Y360"/>
          <cell r="Z360" t="str">
            <v>Lighting Controls - Occupancy Sensors</v>
          </cell>
          <cell r="AA360">
            <v>0.33022357640765854</v>
          </cell>
          <cell r="AB360">
            <v>62.868659092083782</v>
          </cell>
          <cell r="AC360">
            <v>0.33022357640765854</v>
          </cell>
          <cell r="AD360">
            <v>62.868659092083782</v>
          </cell>
          <cell r="AE360">
            <v>32315.424766209864</v>
          </cell>
          <cell r="AF360">
            <v>28702.962469300121</v>
          </cell>
          <cell r="AG360">
            <v>3612.4622969097436</v>
          </cell>
          <cell r="AH360">
            <v>1.1258567752640005</v>
          </cell>
          <cell r="AI360">
            <v>11250.23659566577</v>
          </cell>
          <cell r="AJ360">
            <v>2.8724217923256474</v>
          </cell>
          <cell r="AK360">
            <v>94679.93268750087</v>
          </cell>
          <cell r="AL360">
            <v>0.34131229130537788</v>
          </cell>
          <cell r="AM360">
            <v>0.3367021517960469</v>
          </cell>
          <cell r="AN360">
            <v>64.102063902018202</v>
          </cell>
          <cell r="AO360">
            <v>0.66692572820370544</v>
          </cell>
          <cell r="AP360">
            <v>126.97072299410198</v>
          </cell>
          <cell r="AQ360">
            <v>34290.377829380152</v>
          </cell>
          <cell r="AR360">
            <v>29266.078853206887</v>
          </cell>
          <cell r="AS360">
            <v>5024.2989761732642</v>
          </cell>
          <cell r="AT360">
            <v>1.1716765338251904</v>
          </cell>
          <cell r="AU360">
            <v>11470.952229343755</v>
          </cell>
          <cell r="AV360">
            <v>2.9893226947334153</v>
          </cell>
          <cell r="AW360">
            <v>101400.31204053439</v>
          </cell>
          <cell r="AX360">
            <v>0.33816836594815114</v>
          </cell>
          <cell r="AY360">
            <v>0.39430547144528166</v>
          </cell>
          <cell r="AZ360">
            <v>75.068705063730491</v>
          </cell>
          <cell r="BA360">
            <v>1.0612311996489872</v>
          </cell>
          <cell r="BB360">
            <v>202.03942805783248</v>
          </cell>
          <cell r="BC360">
            <v>42098.722814822861</v>
          </cell>
          <cell r="BD360">
            <v>34272.947048341426</v>
          </cell>
          <cell r="BE360">
            <v>7825.7757664814344</v>
          </cell>
          <cell r="BF360">
            <v>1.2283368207421237</v>
          </cell>
          <cell r="BG360">
            <v>13433.413486045911</v>
          </cell>
          <cell r="BH360">
            <v>3.1338812624619439</v>
          </cell>
          <cell r="BI360">
            <v>124768.34293386283</v>
          </cell>
          <cell r="BJ360">
            <v>0.33741509925429192</v>
          </cell>
        </row>
        <row r="361">
          <cell r="A361" t="str">
            <v>Daylighting ControlsOffice</v>
          </cell>
          <cell r="B361" t="str">
            <v>Daylighting Controls</v>
          </cell>
          <cell r="C361" t="str">
            <v>COM-Lighting</v>
          </cell>
          <cell r="D361" t="str">
            <v>Office</v>
          </cell>
          <cell r="E361">
            <v>10</v>
          </cell>
          <cell r="F361">
            <v>288.44026845626246</v>
          </cell>
          <cell r="G361">
            <v>21.331502763853152</v>
          </cell>
          <cell r="H361">
            <v>200</v>
          </cell>
          <cell r="I361">
            <v>0.15</v>
          </cell>
          <cell r="J361">
            <v>9.2300885906003991</v>
          </cell>
          <cell r="K361">
            <v>39.230088590600403</v>
          </cell>
          <cell r="L361">
            <v>170</v>
          </cell>
          <cell r="M361">
            <v>209.23008859060042</v>
          </cell>
          <cell r="N361">
            <v>170.41110558538503</v>
          </cell>
          <cell r="O361">
            <v>0.82</v>
          </cell>
          <cell r="P361">
            <v>0.80665609373588898</v>
          </cell>
          <cell r="Q361">
            <v>0.13600766911139192</v>
          </cell>
          <cell r="R361">
            <v>1.839068209347019</v>
          </cell>
          <cell r="S361" t="str">
            <v>RET</v>
          </cell>
          <cell r="T361" t="str">
            <v>COM</v>
          </cell>
          <cell r="U361" t="str">
            <v>Office</v>
          </cell>
          <cell r="V361" t="str">
            <v>Business Energy Rebates</v>
          </cell>
          <cell r="W361" t="str">
            <v>Business Energy Rebates</v>
          </cell>
          <cell r="X361" t="str">
            <v>Uncontrolled light fixtures</v>
          </cell>
          <cell r="Y361"/>
          <cell r="Z361" t="str">
            <v>Daylighting Controls</v>
          </cell>
          <cell r="AA361">
            <v>3.1936135821717682</v>
          </cell>
          <cell r="AB361">
            <v>43.183397306078902</v>
          </cell>
          <cell r="AC361">
            <v>3.1936135821717682</v>
          </cell>
          <cell r="AD361">
            <v>43.183397306078902</v>
          </cell>
          <cell r="AE361">
            <v>25512.840205173055</v>
          </cell>
          <cell r="AF361">
            <v>31627.902402639422</v>
          </cell>
          <cell r="AG361">
            <v>-6115.0621974663663</v>
          </cell>
          <cell r="AH361">
            <v>0.80665609373588909</v>
          </cell>
          <cell r="AI361">
            <v>7162.5283072084776</v>
          </cell>
          <cell r="AJ361">
            <v>3.5619880454080084</v>
          </cell>
          <cell r="AK361">
            <v>64468.947204773016</v>
          </cell>
          <cell r="AL361">
            <v>0.39573843394923919</v>
          </cell>
          <cell r="AM361">
            <v>3.2568646289189043</v>
          </cell>
          <cell r="AN361">
            <v>44.038665174726148</v>
          </cell>
          <cell r="AO361">
            <v>6.4504782110906724</v>
          </cell>
          <cell r="AP361">
            <v>87.22206248080505</v>
          </cell>
          <cell r="AQ361">
            <v>27507.719609067106</v>
          </cell>
          <cell r="AR361">
            <v>32254.308159601045</v>
          </cell>
          <cell r="AS361">
            <v>-4746.5885505339393</v>
          </cell>
          <cell r="AT361">
            <v>0.85283861842434106</v>
          </cell>
          <cell r="AU361">
            <v>7304.3856112091871</v>
          </cell>
          <cell r="AV361">
            <v>3.765918322665526</v>
          </cell>
          <cell r="AW361">
            <v>69086.62357715104</v>
          </cell>
          <cell r="AX361">
            <v>0.39816274388266254</v>
          </cell>
          <cell r="AY361">
            <v>3.9390719503589482</v>
          </cell>
          <cell r="AZ361">
            <v>53.263334674918923</v>
          </cell>
          <cell r="BA361">
            <v>10.38955016144962</v>
          </cell>
          <cell r="BB361">
            <v>140.48539715572397</v>
          </cell>
          <cell r="BC361">
            <v>35374.082705707711</v>
          </cell>
          <cell r="BD361">
            <v>39010.537748967581</v>
          </cell>
          <cell r="BE361">
            <v>-3636.4550432598699</v>
          </cell>
          <cell r="BF361">
            <v>0.90678275017226317</v>
          </cell>
          <cell r="BG361">
            <v>8834.4170710191465</v>
          </cell>
          <cell r="BH361">
            <v>4.0041218816519972</v>
          </cell>
          <cell r="BI361">
            <v>87829.646882871544</v>
          </cell>
          <cell r="BJ361">
            <v>0.40275788371188742</v>
          </cell>
        </row>
        <row r="362">
          <cell r="A362" t="str">
            <v>Daylighting ControlsOther Commercial</v>
          </cell>
          <cell r="B362" t="str">
            <v>Daylighting Controls</v>
          </cell>
          <cell r="C362" t="str">
            <v>COM-Lighting</v>
          </cell>
          <cell r="D362" t="str">
            <v>Other Commercial</v>
          </cell>
          <cell r="E362">
            <v>10</v>
          </cell>
          <cell r="F362">
            <v>269.12446998351072</v>
          </cell>
          <cell r="G362">
            <v>21.082058251367375</v>
          </cell>
          <cell r="H362">
            <v>200</v>
          </cell>
          <cell r="I362">
            <v>0.15</v>
          </cell>
          <cell r="J362">
            <v>8.611983039472344</v>
          </cell>
          <cell r="K362">
            <v>38.611983039472342</v>
          </cell>
          <cell r="L362">
            <v>170</v>
          </cell>
          <cell r="M362">
            <v>208.61198303947234</v>
          </cell>
          <cell r="N362">
            <v>160.31709610845178</v>
          </cell>
          <cell r="O362">
            <v>0.82</v>
          </cell>
          <cell r="P362">
            <v>0.76159265709188106</v>
          </cell>
          <cell r="Q362">
            <v>0.14347258367787255</v>
          </cell>
          <cell r="R362">
            <v>1.8315091714049307</v>
          </cell>
          <cell r="S362" t="str">
            <v>RET</v>
          </cell>
          <cell r="T362" t="str">
            <v>COM</v>
          </cell>
          <cell r="U362" t="str">
            <v>Other Commercial</v>
          </cell>
          <cell r="V362" t="str">
            <v>Business Energy Rebates</v>
          </cell>
          <cell r="W362" t="str">
            <v>Business Energy Rebates</v>
          </cell>
          <cell r="X362" t="str">
            <v>Uncontrolled light fixtures</v>
          </cell>
          <cell r="Y362"/>
          <cell r="Z362" t="str">
            <v>Daylighting Controls</v>
          </cell>
          <cell r="AA362">
            <v>2.3592440330702322</v>
          </cell>
          <cell r="AB362">
            <v>30.117092571860486</v>
          </cell>
          <cell r="AC362">
            <v>2.3592440330702322</v>
          </cell>
          <cell r="AD362">
            <v>30.117092571860486</v>
          </cell>
          <cell r="AE362">
            <v>17940.712803432281</v>
          </cell>
          <cell r="AF362">
            <v>23556.835319209033</v>
          </cell>
          <cell r="AG362">
            <v>-5616.1225157767512</v>
          </cell>
          <cell r="AH362">
            <v>0.76159265709188129</v>
          </cell>
          <cell r="AI362">
            <v>5269.4842489640087</v>
          </cell>
          <cell r="AJ362">
            <v>3.4046430268691785</v>
          </cell>
          <cell r="AK362">
            <v>45236.296277827045</v>
          </cell>
          <cell r="AL362">
            <v>0.39659994914804891</v>
          </cell>
          <cell r="AM362">
            <v>2.2404168313160278</v>
          </cell>
          <cell r="AN362">
            <v>28.600195724767779</v>
          </cell>
          <cell r="AO362">
            <v>4.5996608643862595</v>
          </cell>
          <cell r="AP362">
            <v>58.717288296628269</v>
          </cell>
          <cell r="AQ362">
            <v>18028.023035718928</v>
          </cell>
          <cell r="AR362">
            <v>22370.356606566726</v>
          </cell>
          <cell r="AS362">
            <v>-4342.3335708477971</v>
          </cell>
          <cell r="AT362">
            <v>0.80588894279972623</v>
          </cell>
          <cell r="AU362">
            <v>5004.0780174698521</v>
          </cell>
          <cell r="AV362">
            <v>3.6026662599545576</v>
          </cell>
          <cell r="AW362">
            <v>45127.548861318006</v>
          </cell>
          <cell r="AX362">
            <v>0.39949041086013903</v>
          </cell>
          <cell r="AY362">
            <v>2.5621430007490749</v>
          </cell>
          <cell r="AZ362">
            <v>32.707213350661974</v>
          </cell>
          <cell r="BA362">
            <v>7.1618038651353348</v>
          </cell>
          <cell r="BB362">
            <v>91.424501647290242</v>
          </cell>
          <cell r="BC362">
            <v>21937.550612641382</v>
          </cell>
          <cell r="BD362">
            <v>25582.76290493146</v>
          </cell>
          <cell r="BE362">
            <v>-3645.212292290078</v>
          </cell>
          <cell r="BF362">
            <v>0.85751295488153045</v>
          </cell>
          <cell r="BG362">
            <v>5722.6687857596107</v>
          </cell>
          <cell r="BH362">
            <v>3.8334475458777497</v>
          </cell>
          <cell r="BI362">
            <v>54230.969118623871</v>
          </cell>
          <cell r="BJ362">
            <v>0.40452071886555391</v>
          </cell>
        </row>
        <row r="363">
          <cell r="A363" t="str">
            <v>Daylighting ControlsRetail</v>
          </cell>
          <cell r="B363" t="str">
            <v>Daylighting Controls</v>
          </cell>
          <cell r="C363" t="str">
            <v>COM-Lighting</v>
          </cell>
          <cell r="D363" t="str">
            <v>Retail</v>
          </cell>
          <cell r="E363">
            <v>10</v>
          </cell>
          <cell r="F363">
            <v>272.18090078075244</v>
          </cell>
          <cell r="G363">
            <v>23.380653285677024</v>
          </cell>
          <cell r="H363">
            <v>200</v>
          </cell>
          <cell r="I363">
            <v>0.15</v>
          </cell>
          <cell r="J363">
            <v>8.7097888249840789</v>
          </cell>
          <cell r="K363">
            <v>38.709788824984081</v>
          </cell>
          <cell r="L363">
            <v>170</v>
          </cell>
          <cell r="M363">
            <v>208.70978882498409</v>
          </cell>
          <cell r="N363">
            <v>164.43930646267498</v>
          </cell>
          <cell r="O363">
            <v>0.82</v>
          </cell>
          <cell r="P363">
            <v>0.78073299849862121</v>
          </cell>
          <cell r="Q363">
            <v>0.14222081238597137</v>
          </cell>
          <cell r="R363">
            <v>1.6556333286331941</v>
          </cell>
          <cell r="S363" t="str">
            <v>RET</v>
          </cell>
          <cell r="T363" t="str">
            <v>COM</v>
          </cell>
          <cell r="U363" t="str">
            <v>Retail</v>
          </cell>
          <cell r="V363" t="str">
            <v>Business Energy Rebates</v>
          </cell>
          <cell r="W363" t="str">
            <v>Business Energy Rebates</v>
          </cell>
          <cell r="X363" t="str">
            <v>Uncontrolled light fixtures</v>
          </cell>
          <cell r="Y363"/>
          <cell r="Z363" t="str">
            <v>Daylighting Controls</v>
          </cell>
          <cell r="AA363">
            <v>3.795719015070361</v>
          </cell>
          <cell r="AB363">
            <v>44.187055340552497</v>
          </cell>
          <cell r="AC363">
            <v>3.795719015070361</v>
          </cell>
          <cell r="AD363">
            <v>44.187055340552497</v>
          </cell>
          <cell r="AE363">
            <v>26695.806774044304</v>
          </cell>
          <cell r="AF363">
            <v>34193.260468535773</v>
          </cell>
          <cell r="AG363">
            <v>-7497.4536944914689</v>
          </cell>
          <cell r="AH363">
            <v>0.78073299849862121</v>
          </cell>
          <cell r="AI363">
            <v>7663.803545703965</v>
          </cell>
          <cell r="AJ363">
            <v>3.4833626168573897</v>
          </cell>
          <cell r="AK363">
            <v>66302.124316244895</v>
          </cell>
          <cell r="AL363">
            <v>0.40263878494619332</v>
          </cell>
          <cell r="AM363">
            <v>3.6460955079855899</v>
          </cell>
          <cell r="AN363">
            <v>42.445245116573162</v>
          </cell>
          <cell r="AO363">
            <v>7.4418145230559514</v>
          </cell>
          <cell r="AP363">
            <v>86.632300457125666</v>
          </cell>
          <cell r="AQ363">
            <v>27174.423541174485</v>
          </cell>
          <cell r="AR363">
            <v>32845.395800563099</v>
          </cell>
          <cell r="AS363">
            <v>-5670.9722593886145</v>
          </cell>
          <cell r="AT363">
            <v>0.82734346409394188</v>
          </cell>
          <cell r="AU363">
            <v>7361.7039541472186</v>
          </cell>
          <cell r="AV363">
            <v>3.6913225131616119</v>
          </cell>
          <cell r="AW363">
            <v>66908.518643249816</v>
          </cell>
          <cell r="AX363">
            <v>0.4061429559674764</v>
          </cell>
          <cell r="AY363">
            <v>4.2068135255904373</v>
          </cell>
          <cell r="AZ363">
            <v>48.972724620714224</v>
          </cell>
          <cell r="BA363">
            <v>11.648628048646389</v>
          </cell>
          <cell r="BB363">
            <v>135.60502507783988</v>
          </cell>
          <cell r="BC363">
            <v>33404.498384056191</v>
          </cell>
          <cell r="BD363">
            <v>37896.553999903146</v>
          </cell>
          <cell r="BE363">
            <v>-4492.0556158469553</v>
          </cell>
          <cell r="BF363">
            <v>0.88146532753720996</v>
          </cell>
          <cell r="BG363">
            <v>8493.8300979419982</v>
          </cell>
          <cell r="BH363">
            <v>3.9327956880312325</v>
          </cell>
          <cell r="BI363">
            <v>81125.625676215597</v>
          </cell>
          <cell r="BJ363">
            <v>0.41176259789204583</v>
          </cell>
        </row>
        <row r="364">
          <cell r="A364" t="str">
            <v>Daylighting ControlsSchool</v>
          </cell>
          <cell r="B364" t="str">
            <v>Daylighting Controls</v>
          </cell>
          <cell r="C364" t="str">
            <v>COM-Lighting</v>
          </cell>
          <cell r="D364" t="str">
            <v>School</v>
          </cell>
          <cell r="E364">
            <v>10</v>
          </cell>
          <cell r="F364">
            <v>291.07186363083144</v>
          </cell>
          <cell r="G364">
            <v>1.5288824859303927</v>
          </cell>
          <cell r="H364">
            <v>200</v>
          </cell>
          <cell r="I364">
            <v>0.15</v>
          </cell>
          <cell r="J364">
            <v>9.3142996361866057</v>
          </cell>
          <cell r="K364">
            <v>39.314299636186604</v>
          </cell>
          <cell r="L364">
            <v>170</v>
          </cell>
          <cell r="M364">
            <v>209.3142996361866</v>
          </cell>
          <cell r="N364">
            <v>149.61526214429819</v>
          </cell>
          <cell r="O364">
            <v>0.82</v>
          </cell>
          <cell r="P364">
            <v>0.70787300999316372</v>
          </cell>
          <cell r="Q364">
            <v>0.13506733060962983</v>
          </cell>
          <cell r="R364">
            <v>25.714402511624112</v>
          </cell>
          <cell r="S364" t="str">
            <v>RET</v>
          </cell>
          <cell r="T364" t="str">
            <v>COM</v>
          </cell>
          <cell r="U364" t="str">
            <v>School</v>
          </cell>
          <cell r="V364" t="str">
            <v>Business Energy Rebates</v>
          </cell>
          <cell r="W364" t="str">
            <v>Business Energy Rebates</v>
          </cell>
          <cell r="X364" t="str">
            <v>Uncontrolled light fixtures</v>
          </cell>
          <cell r="Y364"/>
          <cell r="Z364" t="str">
            <v>Daylighting Controls</v>
          </cell>
          <cell r="AA364">
            <v>0.26866429611700343</v>
          </cell>
          <cell r="AB364">
            <v>51.148873822210867</v>
          </cell>
          <cell r="AC364">
            <v>0.26866429611700343</v>
          </cell>
          <cell r="AD364">
            <v>51.148873822210867</v>
          </cell>
          <cell r="AE364">
            <v>26291.281025367756</v>
          </cell>
          <cell r="AF364">
            <v>37141.239536201079</v>
          </cell>
          <cell r="AG364">
            <v>-10849.958510833323</v>
          </cell>
          <cell r="AH364">
            <v>0.70787300999316383</v>
          </cell>
          <cell r="AI364">
            <v>8425.0510376278016</v>
          </cell>
          <cell r="AJ364">
            <v>3.1206079236726447</v>
          </cell>
          <cell r="AK364">
            <v>76302.035532816444</v>
          </cell>
          <cell r="AL364">
            <v>0.34456854056089031</v>
          </cell>
          <cell r="AM364">
            <v>0.27659655232508773</v>
          </cell>
          <cell r="AN364">
            <v>52.659033444373904</v>
          </cell>
          <cell r="AO364">
            <v>0.54526084844209122</v>
          </cell>
          <cell r="AP364">
            <v>103.80790726658478</v>
          </cell>
          <cell r="AQ364">
            <v>28169.110993018989</v>
          </cell>
          <cell r="AR364">
            <v>38237.826734965558</v>
          </cell>
          <cell r="AS364">
            <v>-10068.715741946569</v>
          </cell>
          <cell r="AT364">
            <v>0.7366817991060276</v>
          </cell>
          <cell r="AU364">
            <v>8673.7988778229337</v>
          </cell>
          <cell r="AV364">
            <v>3.2476094257893666</v>
          </cell>
          <cell r="AW364">
            <v>82549.628728904019</v>
          </cell>
          <cell r="AX364">
            <v>0.34123849406430856</v>
          </cell>
          <cell r="AY364">
            <v>0.33707570915664048</v>
          </cell>
          <cell r="AZ364">
            <v>64.173182538094935</v>
          </cell>
          <cell r="BA364">
            <v>0.88233655759873153</v>
          </cell>
          <cell r="BB364">
            <v>167.9810898046797</v>
          </cell>
          <cell r="BC364">
            <v>35988.485768107028</v>
          </cell>
          <cell r="BD364">
            <v>46598.710124732854</v>
          </cell>
          <cell r="BE364">
            <v>-10610.224356625826</v>
          </cell>
          <cell r="BF364">
            <v>0.77230647955222442</v>
          </cell>
          <cell r="BG364">
            <v>10570.366417249996</v>
          </cell>
          <cell r="BH364">
            <v>3.4046583010950959</v>
          </cell>
          <cell r="BI364">
            <v>105746.06905199084</v>
          </cell>
          <cell r="BJ364">
            <v>0.34032930103920006</v>
          </cell>
        </row>
        <row r="365">
          <cell r="A365" t="str">
            <v xml:space="preserve">Cycling Refrigerated Air Dryers (≤ 300 CFM capacity)Industrial </v>
          </cell>
          <cell r="B365" t="str">
            <v>Cycling Refrigerated Air Dryers (≤ 300 CFM capacity)</v>
          </cell>
          <cell r="C365" t="str">
            <v>IND</v>
          </cell>
          <cell r="D365" t="str">
            <v xml:space="preserve">Industrial </v>
          </cell>
          <cell r="E365">
            <v>10</v>
          </cell>
          <cell r="F365">
            <v>2179.7872141499997</v>
          </cell>
          <cell r="G365">
            <v>248.83415686643946</v>
          </cell>
          <cell r="H365">
            <v>200</v>
          </cell>
          <cell r="I365">
            <v>0.41666666666666663</v>
          </cell>
          <cell r="J365">
            <v>69.753190852799989</v>
          </cell>
          <cell r="K365">
            <v>153.08652418613332</v>
          </cell>
          <cell r="L365">
            <v>116.66666666666667</v>
          </cell>
          <cell r="M365">
            <v>269.7531908528</v>
          </cell>
          <cell r="N365">
            <v>1385.7640157772648</v>
          </cell>
          <cell r="O365">
            <v>0.82</v>
          </cell>
          <cell r="P365">
            <v>4.8612234502198906</v>
          </cell>
          <cell r="Q365">
            <v>7.0230031258270709E-2</v>
          </cell>
          <cell r="R365">
            <v>0.61521507382244867</v>
          </cell>
          <cell r="S365" t="str">
            <v>ROB</v>
          </cell>
          <cell r="T365" t="str">
            <v>IND</v>
          </cell>
          <cell r="U365" t="str">
            <v xml:space="preserve">Industrial </v>
          </cell>
          <cell r="V365" t="str">
            <v>Business Energy Rebates</v>
          </cell>
          <cell r="W365" t="str">
            <v>Business Energy Rebates</v>
          </cell>
          <cell r="X365" t="str">
            <v>Non-Cycling Dryer Serving Air compressor combined HP</v>
          </cell>
          <cell r="Y365"/>
          <cell r="Z365" t="str">
            <v>Cycling Refrigerated Air Dryers (≤ 300 CFM capacity)</v>
          </cell>
          <cell r="AA365">
            <v>2.8476005669150743</v>
          </cell>
          <cell r="AB365">
            <v>24.944980966175937</v>
          </cell>
          <cell r="AC365">
            <v>2.8476005669150743</v>
          </cell>
          <cell r="AD365">
            <v>24.944980966175937</v>
          </cell>
          <cell r="AE365">
            <v>15858.363042401375</v>
          </cell>
          <cell r="AF365">
            <v>3262.2164368280664</v>
          </cell>
          <cell r="AG365">
            <v>12596.146605573309</v>
          </cell>
          <cell r="AH365">
            <v>4.8612234502198923</v>
          </cell>
          <cell r="AI365">
            <v>2136.4473085262243</v>
          </cell>
          <cell r="AJ365">
            <v>7.4227728337193941</v>
          </cell>
          <cell r="AK365">
            <v>19678.993421091684</v>
          </cell>
          <cell r="AL365">
            <v>0.80585234737690359</v>
          </cell>
          <cell r="AM365">
            <v>2.1511978576902191</v>
          </cell>
          <cell r="AN365">
            <v>18.844493233366233</v>
          </cell>
          <cell r="AO365">
            <v>4.998798424605293</v>
          </cell>
          <cell r="AP365">
            <v>43.78947419954217</v>
          </cell>
          <cell r="AQ365">
            <v>12759.786383432249</v>
          </cell>
          <cell r="AR365">
            <v>2464.4162147463321</v>
          </cell>
          <cell r="AS365">
            <v>10295.370168685917</v>
          </cell>
          <cell r="AT365">
            <v>5.1776101403170012</v>
          </cell>
          <cell r="AU365">
            <v>1613.962620519002</v>
          </cell>
          <cell r="AV365">
            <v>7.9058747837227381</v>
          </cell>
          <cell r="AW365">
            <v>15143.057362397642</v>
          </cell>
          <cell r="AX365">
            <v>0.84261626156925273</v>
          </cell>
          <cell r="AY365">
            <v>2.168138731444087</v>
          </cell>
          <cell r="AZ365">
            <v>18.992895287450114</v>
          </cell>
          <cell r="BA365">
            <v>7.1669371560493795</v>
          </cell>
          <cell r="BB365">
            <v>62.78236948699228</v>
          </cell>
          <cell r="BC365">
            <v>13762.260619042256</v>
          </cell>
          <cell r="BD365">
            <v>2483.8237108173021</v>
          </cell>
          <cell r="BE365">
            <v>11278.436908224954</v>
          </cell>
          <cell r="BF365">
            <v>5.5407557948280415</v>
          </cell>
          <cell r="BG365">
            <v>1626.6727191740051</v>
          </cell>
          <cell r="BH365">
            <v>8.4603746388704923</v>
          </cell>
          <cell r="BI365">
            <v>15460.215671433982</v>
          </cell>
          <cell r="BJ365">
            <v>0.89017261540994819</v>
          </cell>
        </row>
        <row r="366">
          <cell r="A366" t="str">
            <v>Cycling Refrigerated Air Dryers (≤ 300 CFM capacity)Other Commercial</v>
          </cell>
          <cell r="B366" t="str">
            <v>Cycling Refrigerated Air Dryers (≤ 300 CFM capacity)</v>
          </cell>
          <cell r="C366" t="str">
            <v>COM-Process</v>
          </cell>
          <cell r="D366" t="str">
            <v>Other Commercial</v>
          </cell>
          <cell r="E366">
            <v>10</v>
          </cell>
          <cell r="F366">
            <v>3583.8105575999994</v>
          </cell>
          <cell r="G366">
            <v>409.11118530410414</v>
          </cell>
          <cell r="H366">
            <v>200</v>
          </cell>
          <cell r="I366">
            <v>0.41666666666666663</v>
          </cell>
          <cell r="J366">
            <v>114.68193784319998</v>
          </cell>
          <cell r="K366">
            <v>198.0152711765333</v>
          </cell>
          <cell r="L366">
            <v>116.66666666666667</v>
          </cell>
          <cell r="M366">
            <v>314.68193784319999</v>
          </cell>
          <cell r="N366">
            <v>2278.3492950985287</v>
          </cell>
          <cell r="O366">
            <v>0.82</v>
          </cell>
          <cell r="P366">
            <v>6.7038661939833348</v>
          </cell>
          <cell r="Q366">
            <v>5.5252717183003071E-2</v>
          </cell>
          <cell r="R366">
            <v>0.48401333986833639</v>
          </cell>
          <cell r="S366" t="str">
            <v>ROB</v>
          </cell>
          <cell r="T366" t="str">
            <v>COM</v>
          </cell>
          <cell r="U366" t="str">
            <v>Other Commercial</v>
          </cell>
          <cell r="V366" t="str">
            <v>Business Energy Rebates</v>
          </cell>
          <cell r="W366" t="str">
            <v>Business Energy Rebates</v>
          </cell>
          <cell r="X366" t="str">
            <v>Non-Cycling Dryer Serving Air compressor combined HP</v>
          </cell>
          <cell r="Y366"/>
          <cell r="Z366" t="str">
            <v>Cycling Refrigerated Air Dryers (≤ 300 CFM capacity)</v>
          </cell>
          <cell r="AA366">
            <v>4.9521699375684278</v>
          </cell>
          <cell r="AB366">
            <v>43.380967186450128</v>
          </cell>
          <cell r="AC366">
            <v>4.9521699375684278</v>
          </cell>
          <cell r="AD366">
            <v>43.380967186450128</v>
          </cell>
          <cell r="AE366">
            <v>27578.744585241151</v>
          </cell>
          <cell r="AF366">
            <v>4113.856659309944</v>
          </cell>
          <cell r="AG366">
            <v>23464.887925931209</v>
          </cell>
          <cell r="AH366">
            <v>6.7038661939833348</v>
          </cell>
          <cell r="AI366">
            <v>2923.0686720464214</v>
          </cell>
          <cell r="AJ366">
            <v>9.4348603058762386</v>
          </cell>
          <cell r="AK366">
            <v>60491.672182967013</v>
          </cell>
          <cell r="AL366">
            <v>0.45590977385820486</v>
          </cell>
          <cell r="AM366">
            <v>3.7399567065461383</v>
          </cell>
          <cell r="AN366">
            <v>32.761989433077751</v>
          </cell>
          <cell r="AO366">
            <v>8.6921266441145661</v>
          </cell>
          <cell r="AP366">
            <v>76.14295661952788</v>
          </cell>
          <cell r="AQ366">
            <v>22183.460676581442</v>
          </cell>
          <cell r="AR366">
            <v>3106.8493199387754</v>
          </cell>
          <cell r="AS366">
            <v>19076.611356642668</v>
          </cell>
          <cell r="AT366">
            <v>7.1401791307402691</v>
          </cell>
          <cell r="AU366">
            <v>2207.5474835346099</v>
          </cell>
          <cell r="AV366">
            <v>10.048916656171963</v>
          </cell>
          <cell r="AW366">
            <v>48169.636010997987</v>
          </cell>
          <cell r="AX366">
            <v>0.46052788672757589</v>
          </cell>
          <cell r="AY366">
            <v>3.7841363202631086</v>
          </cell>
          <cell r="AZ366">
            <v>33.149002479303498</v>
          </cell>
          <cell r="BA366">
            <v>12.476262964377673</v>
          </cell>
          <cell r="BB366">
            <v>109.29195909883137</v>
          </cell>
          <cell r="BC366">
            <v>24019.787810500326</v>
          </cell>
          <cell r="BD366">
            <v>3143.5501198682177</v>
          </cell>
          <cell r="BE366">
            <v>20876.237690632108</v>
          </cell>
          <cell r="BF366">
            <v>7.6409749787947616</v>
          </cell>
          <cell r="BG366">
            <v>2233.6249498629559</v>
          </cell>
          <cell r="BH366">
            <v>10.753724707442071</v>
          </cell>
          <cell r="BI366">
            <v>51397.145876000519</v>
          </cell>
          <cell r="BJ366">
            <v>0.46733699704746001</v>
          </cell>
        </row>
        <row r="367">
          <cell r="A367" t="str">
            <v>Cycling Refrigerated Air Dryers (≤ 300 CFM capacity)School</v>
          </cell>
          <cell r="B367" t="str">
            <v>Cycling Refrigerated Air Dryers (≤ 300 CFM capacity)</v>
          </cell>
          <cell r="C367" t="str">
            <v>COM-Process</v>
          </cell>
          <cell r="D367" t="str">
            <v>School</v>
          </cell>
          <cell r="E367">
            <v>10</v>
          </cell>
          <cell r="F367">
            <v>851.15500742999996</v>
          </cell>
          <cell r="G367">
            <v>97.163813633562086</v>
          </cell>
          <cell r="H367">
            <v>200</v>
          </cell>
          <cell r="I367">
            <v>0.41666666666666663</v>
          </cell>
          <cell r="J367">
            <v>27.236960237759998</v>
          </cell>
          <cell r="K367">
            <v>110.57029357109333</v>
          </cell>
          <cell r="L367">
            <v>116.66666666666667</v>
          </cell>
          <cell r="M367">
            <v>227.23696023776</v>
          </cell>
          <cell r="N367">
            <v>541.10785377969398</v>
          </cell>
          <cell r="O367">
            <v>0.82</v>
          </cell>
          <cell r="P367">
            <v>2.3202023267243828</v>
          </cell>
          <cell r="Q367">
            <v>0.1299061776126445</v>
          </cell>
          <cell r="R367">
            <v>1.1379781158867606</v>
          </cell>
          <cell r="S367" t="str">
            <v>ROB</v>
          </cell>
          <cell r="T367" t="str">
            <v>COM</v>
          </cell>
          <cell r="U367" t="str">
            <v>School</v>
          </cell>
          <cell r="V367" t="str">
            <v>Business Energy Rebates</v>
          </cell>
          <cell r="W367" t="str">
            <v>Business Energy Rebates</v>
          </cell>
          <cell r="X367" t="str">
            <v>Non-Cycling Dryer Serving Air compressor combined HP</v>
          </cell>
          <cell r="Y367"/>
          <cell r="Z367" t="str">
            <v>Cycling Refrigerated Air Dryers (≤ 300 CFM capacity)</v>
          </cell>
          <cell r="AA367">
            <v>1.7624677826069644</v>
          </cell>
          <cell r="AB367">
            <v>15.439217775636937</v>
          </cell>
          <cell r="AC367">
            <v>1.7624677826069644</v>
          </cell>
          <cell r="AD367">
            <v>15.439217775636937</v>
          </cell>
          <cell r="AE367">
            <v>9815.2298014874468</v>
          </cell>
          <cell r="AF367">
            <v>4230.3335741173914</v>
          </cell>
          <cell r="AG367">
            <v>5584.8962273700554</v>
          </cell>
          <cell r="AH367">
            <v>2.3202023267243832</v>
          </cell>
          <cell r="AI367">
            <v>2445.9143494660862</v>
          </cell>
          <cell r="AJ367">
            <v>4.0129082212670264</v>
          </cell>
          <cell r="AK367">
            <v>22934.489507882976</v>
          </cell>
          <cell r="AL367">
            <v>0.42796809574129763</v>
          </cell>
          <cell r="AM367">
            <v>1.359103490164252</v>
          </cell>
          <cell r="AN367">
            <v>11.905746573838794</v>
          </cell>
          <cell r="AO367">
            <v>3.1215712727712166</v>
          </cell>
          <cell r="AP367">
            <v>27.344964349475731</v>
          </cell>
          <cell r="AQ367">
            <v>8061.4947367479026</v>
          </cell>
          <cell r="AR367">
            <v>3262.1652332490376</v>
          </cell>
          <cell r="AS367">
            <v>4799.3295034988651</v>
          </cell>
          <cell r="AT367">
            <v>2.4712098132193168</v>
          </cell>
          <cell r="AU367">
            <v>1886.1341817466296</v>
          </cell>
          <cell r="AV367">
            <v>4.2740833683861572</v>
          </cell>
          <cell r="AW367">
            <v>18588.812727263634</v>
          </cell>
          <cell r="AX367">
            <v>0.43367453613238888</v>
          </cell>
          <cell r="AY367">
            <v>1.4280601986998289</v>
          </cell>
          <cell r="AZ367">
            <v>12.509807340610445</v>
          </cell>
          <cell r="BA367">
            <v>4.5496314714710451</v>
          </cell>
          <cell r="BB367">
            <v>39.854771690086174</v>
          </cell>
          <cell r="BC367">
            <v>9064.6121252113026</v>
          </cell>
          <cell r="BD367">
            <v>3427.6774100714665</v>
          </cell>
          <cell r="BE367">
            <v>5636.934715139836</v>
          </cell>
          <cell r="BF367">
            <v>2.6445347798999284</v>
          </cell>
          <cell r="BG367">
            <v>1981.8307979137862</v>
          </cell>
          <cell r="BH367">
            <v>4.5738577353593186</v>
          </cell>
          <cell r="BI367">
            <v>20535.214881071075</v>
          </cell>
          <cell r="BJ367">
            <v>0.44141793391053674</v>
          </cell>
        </row>
        <row r="368">
          <cell r="A368" t="str">
            <v xml:space="preserve">Variable Speed Drive Screw Compressors (10 - 40 hp)Industrial </v>
          </cell>
          <cell r="B368" t="str">
            <v>Variable Speed Drive Screw Compressors (10 - 40 hp)</v>
          </cell>
          <cell r="C368" t="str">
            <v>IND</v>
          </cell>
          <cell r="D368" t="str">
            <v xml:space="preserve">Industrial </v>
          </cell>
          <cell r="E368">
            <v>10</v>
          </cell>
          <cell r="F368">
            <v>21475.736099999995</v>
          </cell>
          <cell r="G368">
            <v>2451.5680479452162</v>
          </cell>
          <cell r="H368">
            <v>4409.3333333333339</v>
          </cell>
          <cell r="I368">
            <v>0.36286664650740846</v>
          </cell>
          <cell r="J368">
            <v>687.22355519999985</v>
          </cell>
          <cell r="K368">
            <v>2287.2235551999997</v>
          </cell>
          <cell r="L368">
            <v>2809.3333333333339</v>
          </cell>
          <cell r="M368">
            <v>5096.5568885333341</v>
          </cell>
          <cell r="N368">
            <v>13652.847446081427</v>
          </cell>
          <cell r="O368">
            <v>0.82</v>
          </cell>
          <cell r="P368">
            <v>2.6018255218086841</v>
          </cell>
          <cell r="Q368">
            <v>0.10650268491611797</v>
          </cell>
          <cell r="R368">
            <v>0.93296351986518911</v>
          </cell>
          <cell r="S368" t="str">
            <v>ROB</v>
          </cell>
          <cell r="T368" t="str">
            <v>IND</v>
          </cell>
          <cell r="U368" t="str">
            <v xml:space="preserve">Industrial </v>
          </cell>
          <cell r="V368" t="str">
            <v>Business Energy Rebates</v>
          </cell>
          <cell r="W368" t="str">
            <v>Business Energy Rebates</v>
          </cell>
          <cell r="X368" t="str">
            <v>Modulating Air Compressor combined HP</v>
          </cell>
          <cell r="Y368"/>
          <cell r="Z368" t="str">
            <v>Variable Speed Drive Screw Compressors (10 - 40 hp)</v>
          </cell>
          <cell r="AA368">
            <v>8.3474913613426462</v>
          </cell>
          <cell r="AB368">
            <v>73.124024325361248</v>
          </cell>
          <cell r="AC368">
            <v>8.3474913613426462</v>
          </cell>
          <cell r="AD368">
            <v>73.124024325361248</v>
          </cell>
          <cell r="AE368">
            <v>46487.400669712297</v>
          </cell>
          <cell r="AF368">
            <v>17867.224485289902</v>
          </cell>
          <cell r="AG368">
            <v>28620.176184422395</v>
          </cell>
          <cell r="AH368">
            <v>2.6018255218086841</v>
          </cell>
          <cell r="AI368">
            <v>9497.4450274664596</v>
          </cell>
          <cell r="AJ368">
            <v>4.894727006607722</v>
          </cell>
          <cell r="AK368">
            <v>60921.880684618955</v>
          </cell>
          <cell r="AL368">
            <v>0.76306575153792067</v>
          </cell>
          <cell r="AM368">
            <v>6.8816890816375409</v>
          </cell>
          <cell r="AN368">
            <v>60.283596355144581</v>
          </cell>
          <cell r="AO368">
            <v>15.229180442980187</v>
          </cell>
          <cell r="AP368">
            <v>133.40762068050583</v>
          </cell>
          <cell r="AQ368">
            <v>40818.598961034244</v>
          </cell>
          <cell r="AR368">
            <v>14729.776688239612</v>
          </cell>
          <cell r="AS368">
            <v>26088.822272794634</v>
          </cell>
          <cell r="AT368">
            <v>2.7711621041494938</v>
          </cell>
          <cell r="AU368">
            <v>7829.7132539297581</v>
          </cell>
          <cell r="AV368">
            <v>5.2132942340573276</v>
          </cell>
          <cell r="AW368">
            <v>51109.332205202118</v>
          </cell>
          <cell r="AX368">
            <v>0.79865255912851785</v>
          </cell>
          <cell r="AY368">
            <v>7.2105492228486954</v>
          </cell>
          <cell r="AZ368">
            <v>63.164411192154283</v>
          </cell>
          <cell r="BA368">
            <v>22.439729665828882</v>
          </cell>
          <cell r="BB368">
            <v>196.57203187266012</v>
          </cell>
          <cell r="BC368">
            <v>45768.961262539691</v>
          </cell>
          <cell r="BD368">
            <v>15433.678940177821</v>
          </cell>
          <cell r="BE368">
            <v>30335.282322361869</v>
          </cell>
          <cell r="BF368">
            <v>2.9655250339173094</v>
          </cell>
          <cell r="BG368">
            <v>8203.8772964757627</v>
          </cell>
          <cell r="BH368">
            <v>5.5789426887456264</v>
          </cell>
          <cell r="BI368">
            <v>54209.90123629327</v>
          </cell>
          <cell r="BJ368">
            <v>0.84429154487921465</v>
          </cell>
        </row>
        <row r="369">
          <cell r="A369" t="str">
            <v>Variable Speed Drive Screw Compressors (10 - 40 hp)Other Commercial</v>
          </cell>
          <cell r="B369" t="str">
            <v>Variable Speed Drive Screw Compressors (10 - 40 hp)</v>
          </cell>
          <cell r="C369" t="str">
            <v>COM-Process</v>
          </cell>
          <cell r="D369" t="str">
            <v>Other Commercial</v>
          </cell>
          <cell r="E369">
            <v>10</v>
          </cell>
          <cell r="F369">
            <v>36169.660800000049</v>
          </cell>
          <cell r="G369">
            <v>4128.9606590826388</v>
          </cell>
          <cell r="H369">
            <v>4409.3333333333339</v>
          </cell>
          <cell r="I369">
            <v>0.36286664650740846</v>
          </cell>
          <cell r="J369">
            <v>1157.4291456000017</v>
          </cell>
          <cell r="K369">
            <v>2757.4291456000019</v>
          </cell>
          <cell r="L369">
            <v>2809.3333333333339</v>
          </cell>
          <cell r="M369">
            <v>5566.7624789333358</v>
          </cell>
          <cell r="N369">
            <v>22994.273794097884</v>
          </cell>
          <cell r="O369">
            <v>0.82</v>
          </cell>
          <cell r="P369">
            <v>3.9503412300920369</v>
          </cell>
          <cell r="Q369">
            <v>7.6235969168944984E-2</v>
          </cell>
          <cell r="R369">
            <v>0.66782645156339171</v>
          </cell>
          <cell r="S369" t="str">
            <v>ROB</v>
          </cell>
          <cell r="T369" t="str">
            <v>COM</v>
          </cell>
          <cell r="U369" t="str">
            <v>Other Commercial</v>
          </cell>
          <cell r="V369" t="str">
            <v>Business Energy Rebates</v>
          </cell>
          <cell r="W369" t="str">
            <v>Business Energy Rebates</v>
          </cell>
          <cell r="X369" t="str">
            <v>Modulating Air Compressor combined HP</v>
          </cell>
          <cell r="Y369"/>
          <cell r="Z369" t="str">
            <v>Variable Speed Drive Screw Compressors (10 - 40 hp)</v>
          </cell>
          <cell r="AA369">
            <v>15.151145554545224</v>
          </cell>
          <cell r="AB369">
            <v>132.72390819075645</v>
          </cell>
          <cell r="AC369">
            <v>15.151145554545224</v>
          </cell>
          <cell r="AD369">
            <v>132.72390819075645</v>
          </cell>
          <cell r="AE369">
            <v>84377.066758695189</v>
          </cell>
          <cell r="AF369">
            <v>21359.437538191938</v>
          </cell>
          <cell r="AG369">
            <v>63017.629220503251</v>
          </cell>
          <cell r="AH369">
            <v>3.9503412300920377</v>
          </cell>
          <cell r="AI369">
            <v>12339.433869283406</v>
          </cell>
          <cell r="AJ369">
            <v>6.8380014555396498</v>
          </cell>
          <cell r="AK369">
            <v>188470.3627675224</v>
          </cell>
          <cell r="AL369">
            <v>0.44769408579519759</v>
          </cell>
          <cell r="AM369">
            <v>12.635166827048515</v>
          </cell>
          <cell r="AN369">
            <v>110.68395560525754</v>
          </cell>
          <cell r="AO369">
            <v>27.786312381593739</v>
          </cell>
          <cell r="AP369">
            <v>243.407863796014</v>
          </cell>
          <cell r="AQ369">
            <v>74945.179434637699</v>
          </cell>
          <cell r="AR369">
            <v>17812.518245263353</v>
          </cell>
          <cell r="AS369">
            <v>57132.661189374347</v>
          </cell>
          <cell r="AT369">
            <v>4.2074443603484806</v>
          </cell>
          <cell r="AU369">
            <v>10290.364179291813</v>
          </cell>
          <cell r="AV369">
            <v>7.283044421834588</v>
          </cell>
          <cell r="AW369">
            <v>165569.87724092463</v>
          </cell>
          <cell r="AX369">
            <v>0.45264984599573749</v>
          </cell>
          <cell r="AY369">
            <v>13.486650101586603</v>
          </cell>
          <cell r="AZ369">
            <v>118.14294196037542</v>
          </cell>
          <cell r="BA369">
            <v>41.272962483180343</v>
          </cell>
          <cell r="BB369">
            <v>361.55080575638942</v>
          </cell>
          <cell r="BC369">
            <v>85606.449212709413</v>
          </cell>
          <cell r="BD369">
            <v>19012.902978670885</v>
          </cell>
          <cell r="BE369">
            <v>66593.546234038527</v>
          </cell>
          <cell r="BF369">
            <v>4.5025448932624705</v>
          </cell>
          <cell r="BG369">
            <v>10983.831318072729</v>
          </cell>
          <cell r="BH369">
            <v>7.7938605149419109</v>
          </cell>
          <cell r="BI369">
            <v>186202.46732290537</v>
          </cell>
          <cell r="BJ369">
            <v>0.45974927423627476</v>
          </cell>
        </row>
        <row r="370">
          <cell r="A370" t="str">
            <v>Variable Speed Drive Screw Compressors (10 - 40 hp)School</v>
          </cell>
          <cell r="B370" t="str">
            <v>Variable Speed Drive Screw Compressors (10 - 40 hp)</v>
          </cell>
          <cell r="C370" t="str">
            <v>COM-Process</v>
          </cell>
          <cell r="D370" t="str">
            <v>School</v>
          </cell>
          <cell r="E370">
            <v>10</v>
          </cell>
          <cell r="F370">
            <v>8590.2944400000015</v>
          </cell>
          <cell r="G370">
            <v>980.62721917808688</v>
          </cell>
          <cell r="H370">
            <v>4409.3333333333339</v>
          </cell>
          <cell r="I370">
            <v>0.36286664650740846</v>
          </cell>
          <cell r="J370">
            <v>274.88942208000003</v>
          </cell>
          <cell r="K370">
            <v>1874.88942208</v>
          </cell>
          <cell r="L370">
            <v>2809.3333333333339</v>
          </cell>
          <cell r="M370">
            <v>4684.2227554133342</v>
          </cell>
          <cell r="N370">
            <v>5461.1389784325729</v>
          </cell>
          <cell r="O370">
            <v>0.82</v>
          </cell>
          <cell r="P370">
            <v>1.151030651464708</v>
          </cell>
          <cell r="Q370">
            <v>0.21825671229029486</v>
          </cell>
          <cell r="R370">
            <v>1.9119287996629744</v>
          </cell>
          <cell r="S370" t="str">
            <v>ROB</v>
          </cell>
          <cell r="T370" t="str">
            <v>COM</v>
          </cell>
          <cell r="U370" t="str">
            <v>School</v>
          </cell>
          <cell r="V370" t="str">
            <v>Business Energy Rebates</v>
          </cell>
          <cell r="W370" t="str">
            <v>Business Energy Rebates</v>
          </cell>
          <cell r="X370" t="str">
            <v>Modulating Air Compressor combined HP</v>
          </cell>
          <cell r="Y370"/>
          <cell r="Z370" t="str">
            <v>Variable Speed Drive Screw Compressors (10 - 40 hp)</v>
          </cell>
          <cell r="AA370">
            <v>5.3362709913586404</v>
          </cell>
          <cell r="AB370">
            <v>46.745733884301472</v>
          </cell>
          <cell r="AC370">
            <v>5.3362709913586404</v>
          </cell>
          <cell r="AD370">
            <v>46.745733884301472</v>
          </cell>
          <cell r="AE370">
            <v>29717.83460672565</v>
          </cell>
          <cell r="AF370">
            <v>25818.456327734762</v>
          </cell>
          <cell r="AG370">
            <v>3899.3782789908873</v>
          </cell>
          <cell r="AH370">
            <v>1.1510306514647077</v>
          </cell>
          <cell r="AI370">
            <v>12442.158769737409</v>
          </cell>
          <cell r="AJ370">
            <v>2.3884789735208343</v>
          </cell>
          <cell r="AK370">
            <v>74475.967473129058</v>
          </cell>
          <cell r="AL370">
            <v>0.39902582826396782</v>
          </cell>
          <cell r="AM370">
            <v>4.5570570731620688</v>
          </cell>
          <cell r="AN370">
            <v>39.919819960899538</v>
          </cell>
          <cell r="AO370">
            <v>9.8933280645207073</v>
          </cell>
          <cell r="AP370">
            <v>86.665553845201003</v>
          </cell>
          <cell r="AQ370">
            <v>27030.09143616875</v>
          </cell>
          <cell r="AR370">
            <v>22048.38907487227</v>
          </cell>
          <cell r="AS370">
            <v>4981.7023612964804</v>
          </cell>
          <cell r="AT370">
            <v>1.2259440517118749</v>
          </cell>
          <cell r="AU370">
            <v>10625.32763400783</v>
          </cell>
          <cell r="AV370">
            <v>2.5439301607656035</v>
          </cell>
          <cell r="AW370">
            <v>66629.200744069385</v>
          </cell>
          <cell r="AX370">
            <v>0.40567935881438105</v>
          </cell>
          <cell r="AY370">
            <v>5.0199541594270336</v>
          </cell>
          <cell r="AZ370">
            <v>43.974798436580613</v>
          </cell>
          <cell r="BA370">
            <v>14.913282223947741</v>
          </cell>
          <cell r="BB370">
            <v>130.64035228178162</v>
          </cell>
          <cell r="BC370">
            <v>31864.159076050186</v>
          </cell>
          <cell r="BD370">
            <v>24288.021999309796</v>
          </cell>
          <cell r="BE370">
            <v>7576.1370767403896</v>
          </cell>
          <cell r="BF370">
            <v>1.3119289449324314</v>
          </cell>
          <cell r="BG370">
            <v>11704.627963898152</v>
          </cell>
          <cell r="BH370">
            <v>2.7223555651945754</v>
          </cell>
          <cell r="BI370">
            <v>76923.963734539357</v>
          </cell>
          <cell r="BJ370">
            <v>0.41422929252595148</v>
          </cell>
        </row>
        <row r="371">
          <cell r="A371" t="str">
            <v>Air-Entraining Air Nozzles (up to 14CFM at 100 psi)School</v>
          </cell>
          <cell r="B371" t="str">
            <v>Air-Entraining Air Nozzles (up to 14CFM at 100 psi)</v>
          </cell>
          <cell r="C371" t="str">
            <v>COM-Process</v>
          </cell>
          <cell r="D371" t="str">
            <v>School</v>
          </cell>
          <cell r="E371">
            <v>10</v>
          </cell>
          <cell r="F371">
            <v>982.09706399999993</v>
          </cell>
          <cell r="G371">
            <v>165.47872590534209</v>
          </cell>
          <cell r="H371">
            <v>125</v>
          </cell>
          <cell r="I371">
            <v>0.8</v>
          </cell>
          <cell r="J371">
            <v>31.427106047999999</v>
          </cell>
          <cell r="K371">
            <v>131.42710604799998</v>
          </cell>
          <cell r="L371">
            <v>25</v>
          </cell>
          <cell r="M371">
            <v>156.42710604799998</v>
          </cell>
          <cell r="N371">
            <v>683.99977778332425</v>
          </cell>
          <cell r="O371">
            <v>0.82</v>
          </cell>
          <cell r="P371">
            <v>4.1879484619140834</v>
          </cell>
          <cell r="Q371">
            <v>0.13382292938816889</v>
          </cell>
          <cell r="R371">
            <v>0.79422357967138046</v>
          </cell>
          <cell r="S371" t="str">
            <v>RET</v>
          </cell>
          <cell r="T371" t="str">
            <v>COM</v>
          </cell>
          <cell r="U371" t="str">
            <v>School</v>
          </cell>
          <cell r="V371" t="str">
            <v>Business Energy Rebates</v>
          </cell>
          <cell r="W371" t="str">
            <v>Business Energy Rebates</v>
          </cell>
          <cell r="X371" t="str">
            <v>Standard Nozzle</v>
          </cell>
          <cell r="Y371"/>
          <cell r="Z371" t="str">
            <v>Air-Entraining Air Nozzles (up to 14CFM at 100 psi)</v>
          </cell>
          <cell r="AA371">
            <v>4.6154293388797942</v>
          </cell>
          <cell r="AB371">
            <v>27.392038330088305</v>
          </cell>
          <cell r="AC371">
            <v>4.6154293388797942</v>
          </cell>
          <cell r="AD371">
            <v>27.392038330088305</v>
          </cell>
          <cell r="AE371">
            <v>19077.694881300144</v>
          </cell>
          <cell r="AF371">
            <v>4555.3795742225475</v>
          </cell>
          <cell r="AG371">
            <v>14522.315307077595</v>
          </cell>
          <cell r="AH371">
            <v>4.1879484619140817</v>
          </cell>
          <cell r="AI371">
            <v>4470.344891762712</v>
          </cell>
          <cell r="AJ371">
            <v>4.2676114132611307</v>
          </cell>
          <cell r="AK371">
            <v>40820.880535729128</v>
          </cell>
          <cell r="AL371">
            <v>0.46735138073766164</v>
          </cell>
          <cell r="AM371">
            <v>4.3764517284060043</v>
          </cell>
          <cell r="AN371">
            <v>25.973733902591693</v>
          </cell>
          <cell r="AO371">
            <v>8.9918810672857994</v>
          </cell>
          <cell r="AP371">
            <v>53.365772232680001</v>
          </cell>
          <cell r="AQ371">
            <v>19429.703552693329</v>
          </cell>
          <cell r="AR371">
            <v>4319.5112192943707</v>
          </cell>
          <cell r="AS371">
            <v>15110.192333398958</v>
          </cell>
          <cell r="AT371">
            <v>4.4981254976037164</v>
          </cell>
          <cell r="AU371">
            <v>4238.8794609678253</v>
          </cell>
          <cell r="AV371">
            <v>4.5836886213926729</v>
          </cell>
          <cell r="AW371">
            <v>40677.663481036616</v>
          </cell>
          <cell r="AX371">
            <v>0.4776504324480485</v>
          </cell>
          <cell r="AY371">
            <v>4.7369926041594148</v>
          </cell>
          <cell r="AZ371">
            <v>28.113502223819641</v>
          </cell>
          <cell r="BA371">
            <v>13.728873671445212</v>
          </cell>
          <cell r="BB371">
            <v>81.479274456499638</v>
          </cell>
          <cell r="BC371">
            <v>22668.816687803657</v>
          </cell>
          <cell r="BD371">
            <v>4675.3612216428028</v>
          </cell>
          <cell r="BE371">
            <v>17993.455466160856</v>
          </cell>
          <cell r="BF371">
            <v>4.8485701132282593</v>
          </cell>
          <cell r="BG371">
            <v>4588.0868572589579</v>
          </cell>
          <cell r="BH371">
            <v>4.9407993774003218</v>
          </cell>
          <cell r="BI371">
            <v>46283.42160377869</v>
          </cell>
          <cell r="BJ371">
            <v>0.48978264575739405</v>
          </cell>
        </row>
        <row r="372">
          <cell r="A372" t="str">
            <v>No-Loss Drains (Timed drains are not eligible)School</v>
          </cell>
          <cell r="B372" t="str">
            <v>No-Loss Drains (Timed drains are not eligible)</v>
          </cell>
          <cell r="C372" t="str">
            <v>COM-Process</v>
          </cell>
          <cell r="D372" t="str">
            <v>School</v>
          </cell>
          <cell r="E372">
            <v>10</v>
          </cell>
          <cell r="F372">
            <v>2868.2919684000003</v>
          </cell>
          <cell r="G372">
            <v>327.43059000000153</v>
          </cell>
          <cell r="H372">
            <v>270</v>
          </cell>
          <cell r="I372">
            <v>0.44444444444444442</v>
          </cell>
          <cell r="J372">
            <v>91.785342988800011</v>
          </cell>
          <cell r="K372">
            <v>211.78534298880001</v>
          </cell>
          <cell r="L372">
            <v>150</v>
          </cell>
          <cell r="M372">
            <v>361.78534298880004</v>
          </cell>
          <cell r="N372">
            <v>1823.4696353614545</v>
          </cell>
          <cell r="O372">
            <v>0.82</v>
          </cell>
          <cell r="P372">
            <v>4.7743137872511001</v>
          </cell>
          <cell r="Q372">
            <v>7.3836745115923044E-2</v>
          </cell>
          <cell r="R372">
            <v>0.64680988721548294</v>
          </cell>
          <cell r="S372" t="str">
            <v>RET</v>
          </cell>
          <cell r="T372" t="str">
            <v>COM</v>
          </cell>
          <cell r="U372" t="str">
            <v>School</v>
          </cell>
          <cell r="V372" t="str">
            <v>Business Energy Rebates</v>
          </cell>
          <cell r="W372" t="str">
            <v>Business Energy Rebates</v>
          </cell>
          <cell r="X372" t="str">
            <v>Standard Drain</v>
          </cell>
          <cell r="Y372"/>
          <cell r="Z372" t="str">
            <v>No-Loss Drains (Timed drains are not eligible)</v>
          </cell>
          <cell r="AA372">
            <v>2.663669512384089</v>
          </cell>
          <cell r="AB372">
            <v>23.333744928484514</v>
          </cell>
          <cell r="AC372">
            <v>2.663669512384089</v>
          </cell>
          <cell r="AD372">
            <v>23.333744928484514</v>
          </cell>
          <cell r="AE372">
            <v>14834.046124005747</v>
          </cell>
          <cell r="AF372">
            <v>3107.0530310800382</v>
          </cell>
          <cell r="AG372">
            <v>11726.993092925708</v>
          </cell>
          <cell r="AH372">
            <v>4.7743137872511001</v>
          </cell>
          <cell r="AI372">
            <v>2101.0826547371621</v>
          </cell>
          <cell r="AJ372">
            <v>7.060191606722598</v>
          </cell>
          <cell r="AK372">
            <v>33066.070236490545</v>
          </cell>
          <cell r="AL372">
            <v>0.44861835766729302</v>
          </cell>
          <cell r="AM372">
            <v>2.5485215508494896</v>
          </cell>
          <cell r="AN372">
            <v>22.325048785441428</v>
          </cell>
          <cell r="AO372">
            <v>5.2121910632335791</v>
          </cell>
          <cell r="AP372">
            <v>45.658793713925945</v>
          </cell>
          <cell r="AQ372">
            <v>15116.503796321536</v>
          </cell>
          <cell r="AR372">
            <v>2972.7380114256121</v>
          </cell>
          <cell r="AS372">
            <v>12143.765784895924</v>
          </cell>
          <cell r="AT372">
            <v>5.0850440698849999</v>
          </cell>
          <cell r="AU372">
            <v>2010.2548010624223</v>
          </cell>
          <cell r="AV372">
            <v>7.5196954079315939</v>
          </cell>
          <cell r="AW372">
            <v>33330.265777575412</v>
          </cell>
          <cell r="AX372">
            <v>0.45353685137704219</v>
          </cell>
          <cell r="AY372">
            <v>2.7825015745523647</v>
          </cell>
          <cell r="AZ372">
            <v>24.374713793078602</v>
          </cell>
          <cell r="BA372">
            <v>7.9946926377859429</v>
          </cell>
          <cell r="BB372">
            <v>70.033507507004543</v>
          </cell>
          <cell r="BC372">
            <v>17661.92877167953</v>
          </cell>
          <cell r="BD372">
            <v>3245.6653916723881</v>
          </cell>
          <cell r="BE372">
            <v>14416.263380007142</v>
          </cell>
          <cell r="BF372">
            <v>5.4416973533365063</v>
          </cell>
          <cell r="BG372">
            <v>2194.8164995281936</v>
          </cell>
          <cell r="BH372">
            <v>8.0471095307859262</v>
          </cell>
          <cell r="BI372">
            <v>38345.127580014516</v>
          </cell>
          <cell r="BJ372">
            <v>0.46060425108312664</v>
          </cell>
        </row>
        <row r="373">
          <cell r="A373" t="str">
            <v xml:space="preserve">Air Tanks for Load / No-Load Screw Compressors (10 – 40 hp)Industrial </v>
          </cell>
          <cell r="B373" t="str">
            <v>Air Tanks for Load / No-Load Screw Compressors (10 – 40 hp)</v>
          </cell>
          <cell r="C373" t="str">
            <v>IND</v>
          </cell>
          <cell r="D373" t="str">
            <v xml:space="preserve">Industrial </v>
          </cell>
          <cell r="E373">
            <v>10</v>
          </cell>
          <cell r="F373">
            <v>9054.6346799999847</v>
          </cell>
          <cell r="G373">
            <v>1525.663262124081</v>
          </cell>
          <cell r="H373">
            <v>2000</v>
          </cell>
          <cell r="I373">
            <v>0.26666666666666666</v>
          </cell>
          <cell r="J373">
            <v>289.74830975999953</v>
          </cell>
          <cell r="K373">
            <v>823.0816430933329</v>
          </cell>
          <cell r="L373">
            <v>1466.6666666666665</v>
          </cell>
          <cell r="M373">
            <v>2289.7483097599993</v>
          </cell>
          <cell r="N373">
            <v>6306.2688364061451</v>
          </cell>
          <cell r="O373">
            <v>0.82</v>
          </cell>
          <cell r="P373">
            <v>2.6796968390640368</v>
          </cell>
          <cell r="Q373">
            <v>9.0901695339666022E-2</v>
          </cell>
          <cell r="R373">
            <v>0.53949102893610368</v>
          </cell>
          <cell r="S373" t="str">
            <v>RET</v>
          </cell>
          <cell r="T373" t="str">
            <v>IND</v>
          </cell>
          <cell r="U373" t="str">
            <v xml:space="preserve">Industrial </v>
          </cell>
          <cell r="V373" t="str">
            <v>Business Energy Rebates</v>
          </cell>
          <cell r="W373" t="str">
            <v>Business Energy Rebates</v>
          </cell>
          <cell r="X373" t="str">
            <v>Load/No Load Air Compressor combined HP</v>
          </cell>
          <cell r="Y373"/>
          <cell r="Z373" t="str">
            <v>Air Tanks for Load / No-Load Screw Compressors (10 – 40 hp)</v>
          </cell>
          <cell r="AA373">
            <v>41.073522216254268</v>
          </cell>
          <cell r="AB373">
            <v>243.7665951077997</v>
          </cell>
          <cell r="AC373">
            <v>41.073522216254268</v>
          </cell>
          <cell r="AD373">
            <v>243.7665951077997</v>
          </cell>
          <cell r="AE373">
            <v>169775.78184138896</v>
          </cell>
          <cell r="AF373">
            <v>63356.339182266653</v>
          </cell>
          <cell r="AG373">
            <v>106419.44265912232</v>
          </cell>
          <cell r="AH373">
            <v>2.6796968390640372</v>
          </cell>
          <cell r="AI373">
            <v>27022.922881069426</v>
          </cell>
          <cell r="AJ373">
            <v>6.2826579711080512</v>
          </cell>
          <cell r="AK373">
            <v>199841.94596555806</v>
          </cell>
          <cell r="AL373">
            <v>0.84955028345575223</v>
          </cell>
          <cell r="AM373">
            <v>39.970853025125756</v>
          </cell>
          <cell r="AN373">
            <v>237.222381226252</v>
          </cell>
          <cell r="AO373">
            <v>81.044375241380024</v>
          </cell>
          <cell r="AP373">
            <v>480.9889763340517</v>
          </cell>
          <cell r="AQ373">
            <v>177454.67635017898</v>
          </cell>
          <cell r="AR373">
            <v>61655.460379831566</v>
          </cell>
          <cell r="AS373">
            <v>115799.21597034742</v>
          </cell>
          <cell r="AT373">
            <v>2.8781664309529198</v>
          </cell>
          <cell r="AU373">
            <v>26297.459299974227</v>
          </cell>
          <cell r="AV373">
            <v>6.747977982433949</v>
          </cell>
          <cell r="AW373">
            <v>197988.73974523257</v>
          </cell>
          <cell r="AX373">
            <v>0.89628671094388324</v>
          </cell>
          <cell r="AY373">
            <v>44.030130174932651</v>
          </cell>
          <cell r="AZ373">
            <v>261.31372075631384</v>
          </cell>
          <cell r="BA373">
            <v>125.07450541631268</v>
          </cell>
          <cell r="BB373">
            <v>742.30269709036554</v>
          </cell>
          <cell r="BC373">
            <v>210705.61706160751</v>
          </cell>
          <cell r="BD373">
            <v>67916.937995116619</v>
          </cell>
          <cell r="BE373">
            <v>142788.67906649091</v>
          </cell>
          <cell r="BF373">
            <v>3.1024015993883252</v>
          </cell>
          <cell r="BG373">
            <v>28968.122234469512</v>
          </cell>
          <cell r="BH373">
            <v>7.2737064334424275</v>
          </cell>
          <cell r="BI373">
            <v>220840.76081268326</v>
          </cell>
          <cell r="BJ373">
            <v>0.95410655300326386</v>
          </cell>
        </row>
        <row r="374">
          <cell r="A374" t="str">
            <v>Air Tanks for Load / No-Load Screw Compressors (10 – 40 hp)Other Commercial</v>
          </cell>
          <cell r="B374" t="str">
            <v>Air Tanks for Load / No-Load Screw Compressors (10 – 40 hp)</v>
          </cell>
          <cell r="C374" t="str">
            <v>COM-Process</v>
          </cell>
          <cell r="D374" t="str">
            <v>Other Commercial</v>
          </cell>
          <cell r="E374">
            <v>10</v>
          </cell>
          <cell r="F374">
            <v>15249.911040000005</v>
          </cell>
          <cell r="G374">
            <v>2569.5381256826677</v>
          </cell>
          <cell r="H374">
            <v>2000</v>
          </cell>
          <cell r="I374">
            <v>0.26666666666666666</v>
          </cell>
          <cell r="J374">
            <v>487.99715328000013</v>
          </cell>
          <cell r="K374">
            <v>1021.3304866133335</v>
          </cell>
          <cell r="L374">
            <v>1466.6666666666665</v>
          </cell>
          <cell r="M374">
            <v>2487.99715328</v>
          </cell>
          <cell r="N374">
            <v>10621.084356052475</v>
          </cell>
          <cell r="O374">
            <v>0.82</v>
          </cell>
          <cell r="P374">
            <v>4.0927165520587838</v>
          </cell>
          <cell r="Q374">
            <v>6.6972881607926624E-2</v>
          </cell>
          <cell r="R374">
            <v>0.39747629210288105</v>
          </cell>
          <cell r="S374" t="str">
            <v>RET</v>
          </cell>
          <cell r="T374" t="str">
            <v>COM</v>
          </cell>
          <cell r="U374" t="str">
            <v>Other Commercial</v>
          </cell>
          <cell r="V374" t="str">
            <v>Business Energy Rebates</v>
          </cell>
          <cell r="W374" t="str">
            <v>Business Energy Rebates</v>
          </cell>
          <cell r="X374" t="str">
            <v>Load/No Load Air Compressor combined HP</v>
          </cell>
          <cell r="Y374"/>
          <cell r="Z374" t="str">
            <v>Air Tanks for Load / No-Load Screw Compressors (10 – 40 hp)</v>
          </cell>
          <cell r="AA374">
            <v>74.024966691086178</v>
          </cell>
          <cell r="AB374">
            <v>439.32959993660785</v>
          </cell>
          <cell r="AC374">
            <v>74.024966691086178</v>
          </cell>
          <cell r="AD374">
            <v>439.32959993660785</v>
          </cell>
          <cell r="AE374">
            <v>305979.27612812474</v>
          </cell>
          <cell r="AF374">
            <v>74761.902574026564</v>
          </cell>
          <cell r="AG374">
            <v>231217.37355409819</v>
          </cell>
          <cell r="AH374">
            <v>4.0927165520587838</v>
          </cell>
          <cell r="AI374">
            <v>35881.913760258794</v>
          </cell>
          <cell r="AJ374">
            <v>8.5273956727194893</v>
          </cell>
          <cell r="AK374">
            <v>618893.15554883913</v>
          </cell>
          <cell r="AL374">
            <v>0.4943975763583619</v>
          </cell>
          <cell r="AM374">
            <v>72.725501103429949</v>
          </cell>
          <cell r="AN374">
            <v>431.61742224473807</v>
          </cell>
          <cell r="AO374">
            <v>146.75046779451611</v>
          </cell>
          <cell r="AP374">
            <v>870.94702218134591</v>
          </cell>
          <cell r="AQ374">
            <v>322872.27527021588</v>
          </cell>
          <cell r="AR374">
            <v>73449.50050205976</v>
          </cell>
          <cell r="AS374">
            <v>249422.77476815612</v>
          </cell>
          <cell r="AT374">
            <v>4.3958403129121555</v>
          </cell>
          <cell r="AU374">
            <v>35252.027463311373</v>
          </cell>
          <cell r="AV374">
            <v>9.1589703771292559</v>
          </cell>
          <cell r="AW374">
            <v>640771.97648017295</v>
          </cell>
          <cell r="AX374">
            <v>0.50388014320443109</v>
          </cell>
          <cell r="AY374">
            <v>81.615991250362157</v>
          </cell>
          <cell r="AZ374">
            <v>484.38145111342533</v>
          </cell>
          <cell r="BA374">
            <v>228.3664590448783</v>
          </cell>
          <cell r="BB374">
            <v>1355.3284732947714</v>
          </cell>
          <cell r="BC374">
            <v>390572.26790333068</v>
          </cell>
          <cell r="BD374">
            <v>82428.497560903779</v>
          </cell>
          <cell r="BE374">
            <v>308143.7703424269</v>
          </cell>
          <cell r="BF374">
            <v>4.73831598852993</v>
          </cell>
          <cell r="BG374">
            <v>39561.489729872119</v>
          </cell>
          <cell r="BH374">
            <v>9.8725369183561629</v>
          </cell>
          <cell r="BI374">
            <v>757951.05885539611</v>
          </cell>
          <cell r="BJ374">
            <v>0.51530011514614837</v>
          </cell>
        </row>
        <row r="375">
          <cell r="A375" t="str">
            <v>Air Tanks for Load / No-Load Screw Compressors (10 – 40 hp)School</v>
          </cell>
          <cell r="B375" t="str">
            <v>Air Tanks for Load / No-Load Screw Compressors (10 – 40 hp)</v>
          </cell>
          <cell r="C375" t="str">
            <v>COM-Process</v>
          </cell>
          <cell r="D375" t="str">
            <v>School</v>
          </cell>
          <cell r="E375">
            <v>10</v>
          </cell>
          <cell r="F375">
            <v>3621.853872000002</v>
          </cell>
          <cell r="G375">
            <v>610.26530484963371</v>
          </cell>
          <cell r="H375">
            <v>2000</v>
          </cell>
          <cell r="I375">
            <v>0.26666666666666666</v>
          </cell>
          <cell r="J375">
            <v>115.89932390400007</v>
          </cell>
          <cell r="K375">
            <v>649.23265723733346</v>
          </cell>
          <cell r="L375">
            <v>1466.6666666666665</v>
          </cell>
          <cell r="M375">
            <v>2115.8993239040001</v>
          </cell>
          <cell r="N375">
            <v>2522.5075345624637</v>
          </cell>
          <cell r="O375">
            <v>0.82</v>
          </cell>
          <cell r="P375">
            <v>1.1780038582976915</v>
          </cell>
          <cell r="Q375">
            <v>0.17925423834916471</v>
          </cell>
          <cell r="R375">
            <v>1.0638531341664608</v>
          </cell>
          <cell r="S375" t="str">
            <v>RET</v>
          </cell>
          <cell r="T375" t="str">
            <v>COM</v>
          </cell>
          <cell r="U375" t="str">
            <v>School</v>
          </cell>
          <cell r="V375" t="str">
            <v>Business Energy Rebates</v>
          </cell>
          <cell r="W375" t="str">
            <v>Business Energy Rebates</v>
          </cell>
          <cell r="X375" t="str">
            <v>Load/No Load Air Compressor combined HP</v>
          </cell>
          <cell r="Y375"/>
          <cell r="Z375" t="str">
            <v>Air Tanks for Load / No-Load Screw Compressors (10 – 40 hp)</v>
          </cell>
          <cell r="AA375">
            <v>26.449658337560663</v>
          </cell>
          <cell r="AB375">
            <v>156.97565747503057</v>
          </cell>
          <cell r="AC375">
            <v>26.449658337560663</v>
          </cell>
          <cell r="AD375">
            <v>156.97565747503057</v>
          </cell>
          <cell r="AE375">
            <v>109328.61808281725</v>
          </cell>
          <cell r="AF375">
            <v>92808.370119267463</v>
          </cell>
          <cell r="AG375">
            <v>16520.247963549788</v>
          </cell>
          <cell r="AH375">
            <v>1.1780038582976915</v>
          </cell>
          <cell r="AI375">
            <v>34315.307219568262</v>
          </cell>
          <cell r="AJ375">
            <v>3.1860014361308919</v>
          </cell>
          <cell r="AK375">
            <v>242629.45907344267</v>
          </cell>
          <cell r="AL375">
            <v>0.45059910902955952</v>
          </cell>
          <cell r="AM375">
            <v>27.780815534927147</v>
          </cell>
          <cell r="AN375">
            <v>164.87592119838021</v>
          </cell>
          <cell r="AO375">
            <v>54.230473872487813</v>
          </cell>
          <cell r="AP375">
            <v>321.85157867341081</v>
          </cell>
          <cell r="AQ375">
            <v>123335.76234651828</v>
          </cell>
          <cell r="AR375">
            <v>97479.225533859921</v>
          </cell>
          <cell r="AS375">
            <v>25856.536812658363</v>
          </cell>
          <cell r="AT375">
            <v>1.2652517669385561</v>
          </cell>
          <cell r="AU375">
            <v>36042.326434795788</v>
          </cell>
          <cell r="AV375">
            <v>3.4219700709288325</v>
          </cell>
          <cell r="AW375">
            <v>267348.23359426606</v>
          </cell>
          <cell r="AX375">
            <v>0.46133000651762496</v>
          </cell>
          <cell r="AY375">
            <v>33.598833020428714</v>
          </cell>
          <cell r="AZ375">
            <v>199.40518083312153</v>
          </cell>
          <cell r="BA375">
            <v>87.829306892916534</v>
          </cell>
          <cell r="BB375">
            <v>521.25675950653238</v>
          </cell>
          <cell r="BC375">
            <v>160786.77977994818</v>
          </cell>
          <cell r="BD375">
            <v>117893.88319270806</v>
          </cell>
          <cell r="BE375">
            <v>42892.896587240117</v>
          </cell>
          <cell r="BF375">
            <v>1.3638263107944952</v>
          </cell>
          <cell r="BG375">
            <v>43590.516845266655</v>
          </cell>
          <cell r="BH375">
            <v>3.6885724560388522</v>
          </cell>
          <cell r="BI375">
            <v>339329.75626250647</v>
          </cell>
          <cell r="BJ375">
            <v>0.47383636952711883</v>
          </cell>
        </row>
        <row r="376">
          <cell r="A376" t="str">
            <v>High-Efficiency Air Source Heat PumpsOffice</v>
          </cell>
          <cell r="B376" t="str">
            <v>High-Efficiency Air Source Heat Pumps</v>
          </cell>
          <cell r="C376" t="str">
            <v>COM-HVAC</v>
          </cell>
          <cell r="D376" t="str">
            <v>Office</v>
          </cell>
          <cell r="E376">
            <v>15</v>
          </cell>
          <cell r="F376">
            <v>5953.9599385737365</v>
          </cell>
          <cell r="G376">
            <v>811.26034286562208</v>
          </cell>
          <cell r="H376">
            <v>387.5</v>
          </cell>
          <cell r="I376">
            <v>0.5161290322580645</v>
          </cell>
          <cell r="J376">
            <v>744.24499232171706</v>
          </cell>
          <cell r="K376">
            <v>944.24499232171706</v>
          </cell>
          <cell r="L376">
            <v>187.5</v>
          </cell>
          <cell r="M376">
            <v>1131.7449923217171</v>
          </cell>
          <cell r="N376">
            <v>5617.3260337436404</v>
          </cell>
          <cell r="O376">
            <v>0.82</v>
          </cell>
          <cell r="P376">
            <v>4.337315506168034</v>
          </cell>
          <cell r="Q376">
            <v>0.15859108930247687</v>
          </cell>
          <cell r="R376">
            <v>1.1639235180489067</v>
          </cell>
          <cell r="S376" t="str">
            <v>ROB</v>
          </cell>
          <cell r="T376" t="str">
            <v>COM</v>
          </cell>
          <cell r="U376" t="str">
            <v>Office</v>
          </cell>
          <cell r="V376" t="str">
            <v>Business Energy Solutions</v>
          </cell>
          <cell r="W376" t="str">
            <v>Business Energy Solutions</v>
          </cell>
          <cell r="X376" t="str">
            <v>Air Source Heat Pumps (1-11) Tons, Baseline</v>
          </cell>
          <cell r="Y376"/>
          <cell r="Z376" t="str">
            <v>High-Efficiency Air Source Heat Pumps</v>
          </cell>
          <cell r="AA376">
            <v>3.5649996096333925</v>
          </cell>
          <cell r="AB376">
            <v>26.164060703142372</v>
          </cell>
          <cell r="AC376">
            <v>3.5649996096333925</v>
          </cell>
          <cell r="AD376">
            <v>26.164060703142372</v>
          </cell>
          <cell r="AE376">
            <v>24684.757850657887</v>
          </cell>
          <cell r="AF376">
            <v>5691.2525306388361</v>
          </cell>
          <cell r="AG376">
            <v>18993.505320019052</v>
          </cell>
          <cell r="AH376">
            <v>4.337315506168034</v>
          </cell>
          <cell r="AI376">
            <v>5060.2279115700949</v>
          </cell>
          <cell r="AJ376">
            <v>4.8781909198628695</v>
          </cell>
          <cell r="AK376">
            <v>55846.938135220124</v>
          </cell>
          <cell r="AL376">
            <v>0.44200736289050613</v>
          </cell>
          <cell r="AM376">
            <v>4.7911728260736552</v>
          </cell>
          <cell r="AN376">
            <v>35.163127738330488</v>
          </cell>
          <cell r="AO376">
            <v>8.3561724357070482</v>
          </cell>
          <cell r="AP376">
            <v>61.327188441472856</v>
          </cell>
          <cell r="AQ376">
            <v>35132.805043257038</v>
          </cell>
          <cell r="AR376">
            <v>7648.7454297151526</v>
          </cell>
          <cell r="AS376">
            <v>27484.059613541885</v>
          </cell>
          <cell r="AT376">
            <v>4.5932768146220573</v>
          </cell>
          <cell r="AU376">
            <v>6800.6813796389888</v>
          </cell>
          <cell r="AV376">
            <v>5.16607132168307</v>
          </cell>
          <cell r="AW376">
            <v>78957.180986072533</v>
          </cell>
          <cell r="AX376">
            <v>0.44496022533345264</v>
          </cell>
          <cell r="AY376">
            <v>5.2398358670679297</v>
          </cell>
          <cell r="AZ376">
            <v>38.455932317638087</v>
          </cell>
          <cell r="BA376">
            <v>13.596008302774978</v>
          </cell>
          <cell r="BB376">
            <v>99.783120759110943</v>
          </cell>
          <cell r="BC376">
            <v>40863.796144808628</v>
          </cell>
          <cell r="BD376">
            <v>8567.9332070480959</v>
          </cell>
          <cell r="BE376">
            <v>32295.862937760532</v>
          </cell>
          <cell r="BF376">
            <v>4.7693878041898747</v>
          </cell>
          <cell r="BG376">
            <v>7565.2522490688079</v>
          </cell>
          <cell r="BH376">
            <v>5.4015113838191544</v>
          </cell>
          <cell r="BI376">
            <v>90989.889756683988</v>
          </cell>
          <cell r="BJ376">
            <v>0.44910260089425852</v>
          </cell>
        </row>
        <row r="377">
          <cell r="A377" t="str">
            <v>High-Efficiency Air Source Heat PumpsOther Commercial</v>
          </cell>
          <cell r="B377" t="str">
            <v>High-Efficiency Air Source Heat Pumps</v>
          </cell>
          <cell r="C377" t="str">
            <v>COM-HVAC</v>
          </cell>
          <cell r="D377" t="str">
            <v>Other Commercial</v>
          </cell>
          <cell r="E377">
            <v>15</v>
          </cell>
          <cell r="F377">
            <v>4948.2986806238441</v>
          </cell>
          <cell r="G377">
            <v>650.58008731797622</v>
          </cell>
          <cell r="H377">
            <v>387.5</v>
          </cell>
          <cell r="I377">
            <v>0.5161290322580645</v>
          </cell>
          <cell r="J377">
            <v>618.53733507798052</v>
          </cell>
          <cell r="K377">
            <v>818.53733507798052</v>
          </cell>
          <cell r="L377">
            <v>187.5</v>
          </cell>
          <cell r="M377">
            <v>1006.0373350779805</v>
          </cell>
          <cell r="N377">
            <v>4631.473153623434</v>
          </cell>
          <cell r="O377">
            <v>0.82</v>
          </cell>
          <cell r="P377">
            <v>4.0562419715470224</v>
          </cell>
          <cell r="Q377">
            <v>0.16541793208302971</v>
          </cell>
          <cell r="R377">
            <v>1.2581653681599907</v>
          </cell>
          <cell r="S377" t="str">
            <v>ROB</v>
          </cell>
          <cell r="T377" t="str">
            <v>COM</v>
          </cell>
          <cell r="U377" t="str">
            <v>Other Commercial</v>
          </cell>
          <cell r="V377" t="str">
            <v>Business Energy Solutions</v>
          </cell>
          <cell r="W377" t="str">
            <v>Business Energy Solutions</v>
          </cell>
          <cell r="X377" t="str">
            <v>Air Source Heat Pumps (1-11) Tons, Baseline</v>
          </cell>
          <cell r="Y377"/>
          <cell r="Z377" t="str">
            <v>High-Efficiency Air Source Heat Pumps</v>
          </cell>
          <cell r="AA377">
            <v>3.8992644755309733</v>
          </cell>
          <cell r="AB377">
            <v>29.657724907038062</v>
          </cell>
          <cell r="AC377">
            <v>3.8992644755309733</v>
          </cell>
          <cell r="AD377">
            <v>29.657724907038062</v>
          </cell>
          <cell r="AE377">
            <v>27758.824915390644</v>
          </cell>
          <cell r="AF377">
            <v>6843.4834780834408</v>
          </cell>
          <cell r="AG377">
            <v>20915.341437307201</v>
          </cell>
          <cell r="AH377">
            <v>4.0562419715470215</v>
          </cell>
          <cell r="AI377">
            <v>5982.8286883043911</v>
          </cell>
          <cell r="AJ377">
            <v>4.6397492493233736</v>
          </cell>
          <cell r="AK377">
            <v>63551.044029035867</v>
          </cell>
          <cell r="AL377">
            <v>0.43679573387823339</v>
          </cell>
          <cell r="AM377">
            <v>5.2661809999706257</v>
          </cell>
          <cell r="AN377">
            <v>40.054463704089116</v>
          </cell>
          <cell r="AO377">
            <v>9.165445475501599</v>
          </cell>
          <cell r="AP377">
            <v>69.712188611127175</v>
          </cell>
          <cell r="AQ377">
            <v>39685.173573217588</v>
          </cell>
          <cell r="AR377">
            <v>9242.5181446530059</v>
          </cell>
          <cell r="AS377">
            <v>30442.655428564583</v>
          </cell>
          <cell r="AT377">
            <v>4.2937620410489874</v>
          </cell>
          <cell r="AU377">
            <v>8080.1543373477953</v>
          </cell>
          <cell r="AV377">
            <v>4.9114375686843283</v>
          </cell>
          <cell r="AW377">
            <v>90273.920375671121</v>
          </cell>
          <cell r="AX377">
            <v>0.43960839861689188</v>
          </cell>
          <cell r="AY377">
            <v>5.7604998788934889</v>
          </cell>
          <cell r="AZ377">
            <v>43.81424286742822</v>
          </cell>
          <cell r="BA377">
            <v>14.925945354395088</v>
          </cell>
          <cell r="BB377">
            <v>113.52643147855539</v>
          </cell>
          <cell r="BC377">
            <v>46150.855337728928</v>
          </cell>
          <cell r="BD377">
            <v>10388.278401096984</v>
          </cell>
          <cell r="BE377">
            <v>35762.576936631944</v>
          </cell>
          <cell r="BF377">
            <v>4.4425893835166637</v>
          </cell>
          <cell r="BG377">
            <v>9013.7151272662759</v>
          </cell>
          <cell r="BH377">
            <v>5.1200703246238257</v>
          </cell>
          <cell r="BI377">
            <v>104062.43995584974</v>
          </cell>
          <cell r="BJ377">
            <v>0.44349195884037712</v>
          </cell>
        </row>
        <row r="378">
          <cell r="A378" t="str">
            <v>High-Efficiency Air Source Heat PumpsRetail</v>
          </cell>
          <cell r="B378" t="str">
            <v>High-Efficiency Air Source Heat Pumps</v>
          </cell>
          <cell r="C378" t="str">
            <v>COM-HVAC</v>
          </cell>
          <cell r="D378" t="str">
            <v>Retail</v>
          </cell>
          <cell r="E378">
            <v>15</v>
          </cell>
          <cell r="F378">
            <v>5802.4556341401294</v>
          </cell>
          <cell r="G378">
            <v>703.08148685776348</v>
          </cell>
          <cell r="H378">
            <v>387.5</v>
          </cell>
          <cell r="I378">
            <v>0.5161290322580645</v>
          </cell>
          <cell r="J378">
            <v>725.30695426751618</v>
          </cell>
          <cell r="K378">
            <v>925.30695426751618</v>
          </cell>
          <cell r="L378">
            <v>187.5</v>
          </cell>
          <cell r="M378">
            <v>1112.8069542675162</v>
          </cell>
          <cell r="N378">
            <v>5337.2694349253516</v>
          </cell>
          <cell r="O378">
            <v>0.82</v>
          </cell>
          <cell r="P378">
            <v>4.1958983339622291</v>
          </cell>
          <cell r="Q378">
            <v>0.15946816530974445</v>
          </cell>
          <cell r="R378">
            <v>1.3160735584191394</v>
          </cell>
          <cell r="S378" t="str">
            <v>ROB</v>
          </cell>
          <cell r="T378" t="str">
            <v>COM</v>
          </cell>
          <cell r="U378" t="str">
            <v>Retail</v>
          </cell>
          <cell r="V378" t="str">
            <v>Business Energy Solutions</v>
          </cell>
          <cell r="W378" t="str">
            <v>Business Energy Solutions</v>
          </cell>
          <cell r="X378" t="str">
            <v>Air Source Heat Pumps (1-11) Tons, Baseline</v>
          </cell>
          <cell r="Y378"/>
          <cell r="Z378" t="str">
            <v>High-Efficiency Air Source Heat Pumps</v>
          </cell>
          <cell r="AA378">
            <v>6.000918298993775</v>
          </cell>
          <cell r="AB378">
            <v>49.524931099565826</v>
          </cell>
          <cell r="AC378">
            <v>6.000918298993775</v>
          </cell>
          <cell r="AD378">
            <v>49.524931099565826</v>
          </cell>
          <cell r="AE378">
            <v>45554.488942450589</v>
          </cell>
          <cell r="AF378">
            <v>10856.909609493094</v>
          </cell>
          <cell r="AG378">
            <v>34697.579332957495</v>
          </cell>
          <cell r="AH378">
            <v>4.1958983339622291</v>
          </cell>
          <cell r="AI378">
            <v>9631.2803652917901</v>
          </cell>
          <cell r="AJ378">
            <v>4.7298476645550815</v>
          </cell>
          <cell r="AK378">
            <v>105763.46539335205</v>
          </cell>
          <cell r="AL378">
            <v>0.43072046451036577</v>
          </cell>
          <cell r="AM378">
            <v>8.0702987812178648</v>
          </cell>
          <cell r="AN378">
            <v>66.60330489081025</v>
          </cell>
          <cell r="AO378">
            <v>14.071217080211641</v>
          </cell>
          <cell r="AP378">
            <v>116.12823599037608</v>
          </cell>
          <cell r="AQ378">
            <v>64789.153093524896</v>
          </cell>
          <cell r="AR378">
            <v>14600.849407327607</v>
          </cell>
          <cell r="AS378">
            <v>50188.303686197287</v>
          </cell>
          <cell r="AT378">
            <v>4.4373550665490527</v>
          </cell>
          <cell r="AU378">
            <v>12952.569310369561</v>
          </cell>
          <cell r="AV378">
            <v>5.0020309902264746</v>
          </cell>
          <cell r="AW378">
            <v>149625.88742086769</v>
          </cell>
          <cell r="AX378">
            <v>0.43300764466837194</v>
          </cell>
          <cell r="AY378">
            <v>8.8263229892855808</v>
          </cell>
          <cell r="AZ378">
            <v>72.842691089491822</v>
          </cell>
          <cell r="BA378">
            <v>22.897540069497225</v>
          </cell>
          <cell r="BB378">
            <v>188.97092707986792</v>
          </cell>
          <cell r="BC378">
            <v>75269.409190264661</v>
          </cell>
          <cell r="BD378">
            <v>16363.080348808051</v>
          </cell>
          <cell r="BE378">
            <v>58906.328841456612</v>
          </cell>
          <cell r="BF378">
            <v>4.5999535286610982</v>
          </cell>
          <cell r="BG378">
            <v>14414.225544234339</v>
          </cell>
          <cell r="BH378">
            <v>5.2218836842311154</v>
          </cell>
          <cell r="BI378">
            <v>172436.01133859</v>
          </cell>
          <cell r="BJ378">
            <v>0.43650632258286226</v>
          </cell>
        </row>
        <row r="379">
          <cell r="A379" t="str">
            <v>High-Efficiency Air Source Heat PumpsSchool</v>
          </cell>
          <cell r="B379" t="str">
            <v>High-Efficiency Air Source Heat Pumps</v>
          </cell>
          <cell r="C379" t="str">
            <v>COM-HVAC</v>
          </cell>
          <cell r="D379" t="str">
            <v>School</v>
          </cell>
          <cell r="E379">
            <v>15</v>
          </cell>
          <cell r="F379">
            <v>5837.8542120906786</v>
          </cell>
          <cell r="G379">
            <v>692.75344335435273</v>
          </cell>
          <cell r="H379">
            <v>387.5</v>
          </cell>
          <cell r="I379">
            <v>0.5161290322580645</v>
          </cell>
          <cell r="J379">
            <v>729.73177651133483</v>
          </cell>
          <cell r="K379">
            <v>929.73177651133483</v>
          </cell>
          <cell r="L379">
            <v>187.5</v>
          </cell>
          <cell r="M379">
            <v>1117.2317765113348</v>
          </cell>
          <cell r="N379">
            <v>5346.9331538755405</v>
          </cell>
          <cell r="O379">
            <v>0.82</v>
          </cell>
          <cell r="P379">
            <v>4.18573886868045</v>
          </cell>
          <cell r="Q379">
            <v>0.15925916316748429</v>
          </cell>
          <cell r="R379">
            <v>1.3420817831081706</v>
          </cell>
          <cell r="S379" t="str">
            <v>ROB</v>
          </cell>
          <cell r="T379" t="str">
            <v>COM</v>
          </cell>
          <cell r="U379" t="str">
            <v>School</v>
          </cell>
          <cell r="V379" t="str">
            <v>Business Energy Solutions</v>
          </cell>
          <cell r="W379" t="str">
            <v>Business Energy Solutions</v>
          </cell>
          <cell r="X379" t="str">
            <v>Air Source Heat Pumps (1-11) Tons, Baseline</v>
          </cell>
          <cell r="Y379"/>
          <cell r="Z379" t="str">
            <v>High-Efficiency Air Source Heat Pumps</v>
          </cell>
          <cell r="AA379">
            <v>5.8924166386144776</v>
          </cell>
          <cell r="AB379">
            <v>49.655573166935731</v>
          </cell>
          <cell r="AC379">
            <v>5.8924166386144776</v>
          </cell>
          <cell r="AD379">
            <v>49.655573166935731</v>
          </cell>
          <cell r="AE379">
            <v>45479.900798327319</v>
          </cell>
          <cell r="AF379">
            <v>10865.441496751757</v>
          </cell>
          <cell r="AG379">
            <v>34614.45930157556</v>
          </cell>
          <cell r="AH379">
            <v>4.18573886868045</v>
          </cell>
          <cell r="AI379">
            <v>9644.0305233755771</v>
          </cell>
          <cell r="AJ379">
            <v>4.7158603125624046</v>
          </cell>
          <cell r="AK379">
            <v>106029.80313074218</v>
          </cell>
          <cell r="AL379">
            <v>0.42893506783415802</v>
          </cell>
          <cell r="AM379">
            <v>7.923130143637696</v>
          </cell>
          <cell r="AN379">
            <v>66.768457271050139</v>
          </cell>
          <cell r="AO379">
            <v>13.815546782252174</v>
          </cell>
          <cell r="AP379">
            <v>116.42403043798586</v>
          </cell>
          <cell r="AQ379">
            <v>64657.514350963851</v>
          </cell>
          <cell r="AR379">
            <v>14610.016963615159</v>
          </cell>
          <cell r="AS379">
            <v>50047.497387348689</v>
          </cell>
          <cell r="AT379">
            <v>4.4255605254933768</v>
          </cell>
          <cell r="AU379">
            <v>12967.669062160217</v>
          </cell>
          <cell r="AV379">
            <v>4.9860552456289229</v>
          </cell>
          <cell r="AW379">
            <v>149979.88813017446</v>
          </cell>
          <cell r="AX379">
            <v>0.43110789824596091</v>
          </cell>
          <cell r="AY379">
            <v>8.6653011059362548</v>
          </cell>
          <cell r="AZ379">
            <v>73.022754409389734</v>
          </cell>
          <cell r="BA379">
            <v>22.480847888188428</v>
          </cell>
          <cell r="BB379">
            <v>189.4467848473756</v>
          </cell>
          <cell r="BC379">
            <v>75100.369468397344</v>
          </cell>
          <cell r="BD379">
            <v>16371.561508412706</v>
          </cell>
          <cell r="BE379">
            <v>58728.807959984639</v>
          </cell>
          <cell r="BF379">
            <v>4.5872453540736595</v>
          </cell>
          <cell r="BG379">
            <v>14429.735579217013</v>
          </cell>
          <cell r="BH379">
            <v>5.2045561788785353</v>
          </cell>
          <cell r="BI379">
            <v>172842.14295743714</v>
          </cell>
          <cell r="BJ379">
            <v>0.43450265186130571</v>
          </cell>
        </row>
        <row r="380">
          <cell r="A380" t="str">
            <v>High-Efficiency Air Source Heat PumpsOfficeElectric Baseboards</v>
          </cell>
          <cell r="B380" t="str">
            <v>High-Efficiency Air Source Heat Pumps</v>
          </cell>
          <cell r="C380" t="str">
            <v>COM-HVAC</v>
          </cell>
          <cell r="D380" t="str">
            <v>Office</v>
          </cell>
          <cell r="E380">
            <v>15</v>
          </cell>
          <cell r="F380">
            <v>6173.9643815060508</v>
          </cell>
          <cell r="G380">
            <v>841.23717872723262</v>
          </cell>
          <cell r="H380">
            <v>3500</v>
          </cell>
          <cell r="I380">
            <v>0.5714285714285714</v>
          </cell>
          <cell r="J380">
            <v>771.74554768825635</v>
          </cell>
          <cell r="K380">
            <v>2771.7455476882565</v>
          </cell>
          <cell r="L380">
            <v>1500</v>
          </cell>
          <cell r="M380">
            <v>4271.7455476882569</v>
          </cell>
          <cell r="N380">
            <v>5824.8915359594648</v>
          </cell>
          <cell r="O380">
            <v>0.82</v>
          </cell>
          <cell r="P380">
            <v>1.3115718813794606</v>
          </cell>
          <cell r="Q380">
            <v>0.4489409683008454</v>
          </cell>
          <cell r="R380">
            <v>3.2948443290176819</v>
          </cell>
          <cell r="S380" t="str">
            <v>ROB</v>
          </cell>
          <cell r="T380" t="str">
            <v>COM</v>
          </cell>
          <cell r="U380" t="str">
            <v>Office</v>
          </cell>
          <cell r="V380" t="str">
            <v>Business Energy Solutions</v>
          </cell>
          <cell r="W380" t="str">
            <v>Business Energy Solutions</v>
          </cell>
          <cell r="X380" t="str">
            <v>Electric Baseboards</v>
          </cell>
          <cell r="Y380"/>
          <cell r="Z380" t="str">
            <v>High-Efficiency Air Source Heat Pumps</v>
          </cell>
          <cell r="AA380">
            <v>46.390002538413995</v>
          </cell>
          <cell r="AB380">
            <v>340.46310668707446</v>
          </cell>
          <cell r="AC380">
            <v>46.390002538413995</v>
          </cell>
          <cell r="AD380">
            <v>340.46310668707446</v>
          </cell>
          <cell r="AE380">
            <v>321213.49361659912</v>
          </cell>
          <cell r="AF380">
            <v>244907.27361336778</v>
          </cell>
          <cell r="AG380">
            <v>76306.220003231341</v>
          </cell>
          <cell r="AH380">
            <v>1.3115718813794606</v>
          </cell>
          <cell r="AI380">
            <v>186399.80095952348</v>
          </cell>
          <cell r="AJ380">
            <v>1.7232501964224216</v>
          </cell>
          <cell r="AK380">
            <v>847268.2088624069</v>
          </cell>
          <cell r="AL380">
            <v>0.3791166601752704</v>
          </cell>
          <cell r="AM380">
            <v>47.225801703789003</v>
          </cell>
          <cell r="AN380">
            <v>346.59716068231631</v>
          </cell>
          <cell r="AO380">
            <v>93.615804242202998</v>
          </cell>
          <cell r="AP380">
            <v>687.06026736939077</v>
          </cell>
          <cell r="AQ380">
            <v>346298.27486945852</v>
          </cell>
          <cell r="AR380">
            <v>249319.71775390909</v>
          </cell>
          <cell r="AS380">
            <v>96978.557115549425</v>
          </cell>
          <cell r="AT380">
            <v>1.3889726732775787</v>
          </cell>
          <cell r="AU380">
            <v>189758.12795980828</v>
          </cell>
          <cell r="AV380">
            <v>1.8249456747528952</v>
          </cell>
          <cell r="AW380">
            <v>900992.86437100009</v>
          </cell>
          <cell r="AX380">
            <v>0.38435185067887945</v>
          </cell>
          <cell r="AY380">
            <v>43.803789517521082</v>
          </cell>
          <cell r="AZ380">
            <v>321.48250587941885</v>
          </cell>
          <cell r="BA380">
            <v>137.41959375972408</v>
          </cell>
          <cell r="BB380">
            <v>1008.5427732488097</v>
          </cell>
          <cell r="BC380">
            <v>341611.67842375877</v>
          </cell>
          <cell r="BD380">
            <v>246030.66326412139</v>
          </cell>
          <cell r="BE380">
            <v>95581.015159637376</v>
          </cell>
          <cell r="BF380">
            <v>1.3884922874716159</v>
          </cell>
          <cell r="BG380">
            <v>186305.56227906258</v>
          </cell>
          <cell r="BH380">
            <v>1.8336096584817307</v>
          </cell>
          <cell r="BI380">
            <v>883715.81608610123</v>
          </cell>
          <cell r="BJ380">
            <v>0.38656282054193225</v>
          </cell>
        </row>
        <row r="381">
          <cell r="A381" t="str">
            <v>High-Efficiency Air Source Heat PumpsOther CommercialElectric Baseboards</v>
          </cell>
          <cell r="B381" t="str">
            <v>High-Efficiency Air Source Heat Pumps</v>
          </cell>
          <cell r="C381" t="str">
            <v>COM-HVAC</v>
          </cell>
          <cell r="D381" t="str">
            <v>Other Commercial</v>
          </cell>
          <cell r="E381">
            <v>15</v>
          </cell>
          <cell r="F381">
            <v>6173.9643815060508</v>
          </cell>
          <cell r="G381">
            <v>811.7251091059627</v>
          </cell>
          <cell r="H381">
            <v>3500</v>
          </cell>
          <cell r="I381">
            <v>0.5714285714285714</v>
          </cell>
          <cell r="J381">
            <v>771.74554768825635</v>
          </cell>
          <cell r="K381">
            <v>2771.7455476882565</v>
          </cell>
          <cell r="L381">
            <v>1500</v>
          </cell>
          <cell r="M381">
            <v>4271.7455476882569</v>
          </cell>
          <cell r="N381">
            <v>5778.6629566927431</v>
          </cell>
          <cell r="O381">
            <v>0.82</v>
          </cell>
          <cell r="P381">
            <v>1.3011627425469097</v>
          </cell>
          <cell r="Q381">
            <v>0.4489409683008454</v>
          </cell>
          <cell r="R381">
            <v>3.414635714227281</v>
          </cell>
          <cell r="S381" t="str">
            <v>ROB</v>
          </cell>
          <cell r="T381" t="str">
            <v>COM</v>
          </cell>
          <cell r="U381" t="str">
            <v>Other Commercial</v>
          </cell>
          <cell r="V381" t="str">
            <v>Business Energy Solutions</v>
          </cell>
          <cell r="W381" t="str">
            <v>Business Energy Solutions</v>
          </cell>
          <cell r="X381" t="str">
            <v>Electric Baseboards</v>
          </cell>
          <cell r="Y381"/>
          <cell r="Z381" t="str">
            <v>High-Efficiency Air Source Heat Pumps</v>
          </cell>
          <cell r="AA381">
            <v>60.722064961621527</v>
          </cell>
          <cell r="AB381">
            <v>461.85076947719369</v>
          </cell>
          <cell r="AC381">
            <v>60.722064961621527</v>
          </cell>
          <cell r="AD381">
            <v>461.85076947719369</v>
          </cell>
          <cell r="AE381">
            <v>432279.7749032143</v>
          </cell>
          <cell r="AF381">
            <v>332225.75529411901</v>
          </cell>
          <cell r="AG381">
            <v>100054.0196090953</v>
          </cell>
          <cell r="AH381">
            <v>1.3011627425469094</v>
          </cell>
          <cell r="AI381">
            <v>252858.20934095353</v>
          </cell>
          <cell r="AJ381">
            <v>1.7095738201654709</v>
          </cell>
          <cell r="AK381">
            <v>1149350.5949128503</v>
          </cell>
          <cell r="AL381">
            <v>0.37610784456590635</v>
          </cell>
          <cell r="AM381">
            <v>61.816081957476278</v>
          </cell>
          <cell r="AN381">
            <v>470.17184010738379</v>
          </cell>
          <cell r="AO381">
            <v>122.53814691909781</v>
          </cell>
          <cell r="AP381">
            <v>932.02260958457748</v>
          </cell>
          <cell r="AQ381">
            <v>465836.99688870815</v>
          </cell>
          <cell r="AR381">
            <v>338211.39861804363</v>
          </cell>
          <cell r="AS381">
            <v>127625.59827066452</v>
          </cell>
          <cell r="AT381">
            <v>1.3773545149340087</v>
          </cell>
          <cell r="AU381">
            <v>257413.90386048675</v>
          </cell>
          <cell r="AV381">
            <v>1.809680789974665</v>
          </cell>
          <cell r="AW381">
            <v>1222230.0728920803</v>
          </cell>
          <cell r="AX381">
            <v>0.38113691294342772</v>
          </cell>
          <cell r="AY381">
            <v>57.336848611844204</v>
          </cell>
          <cell r="AZ381">
            <v>436.10288397660014</v>
          </cell>
          <cell r="BA381">
            <v>179.87499553094202</v>
          </cell>
          <cell r="BB381">
            <v>1368.1254935611776</v>
          </cell>
          <cell r="BC381">
            <v>459360.23981216934</v>
          </cell>
          <cell r="BD381">
            <v>333749.67481559637</v>
          </cell>
          <cell r="BE381">
            <v>125610.56499657297</v>
          </cell>
          <cell r="BF381">
            <v>1.3763616101378238</v>
          </cell>
          <cell r="BG381">
            <v>252730.37109290107</v>
          </cell>
          <cell r="BH381">
            <v>1.8175901765415969</v>
          </cell>
          <cell r="BI381">
            <v>1198793.1192605402</v>
          </cell>
          <cell r="BJ381">
            <v>0.38318558259286611</v>
          </cell>
        </row>
        <row r="382">
          <cell r="A382" t="str">
            <v>High-Efficiency Air Source Heat PumpsRetailElectric Baseboards</v>
          </cell>
          <cell r="B382" t="str">
            <v>High-Efficiency Air Source Heat Pumps</v>
          </cell>
          <cell r="C382" t="str">
            <v>COM-HVAC</v>
          </cell>
          <cell r="D382" t="str">
            <v>Retail</v>
          </cell>
          <cell r="E382">
            <v>15</v>
          </cell>
          <cell r="F382">
            <v>6173.9643815060508</v>
          </cell>
          <cell r="G382">
            <v>748.09706973303093</v>
          </cell>
          <cell r="H382">
            <v>3500</v>
          </cell>
          <cell r="I382">
            <v>0.5714285714285714</v>
          </cell>
          <cell r="J382">
            <v>771.74554768825635</v>
          </cell>
          <cell r="K382">
            <v>2771.7455476882565</v>
          </cell>
          <cell r="L382">
            <v>1500</v>
          </cell>
          <cell r="M382">
            <v>4271.7455476882569</v>
          </cell>
          <cell r="N382">
            <v>5678.9941127422771</v>
          </cell>
          <cell r="O382">
            <v>0.82</v>
          </cell>
          <cell r="P382">
            <v>1.2787206331328507</v>
          </cell>
          <cell r="Q382">
            <v>0.4489409683008454</v>
          </cell>
          <cell r="R382">
            <v>3.705061361458605</v>
          </cell>
          <cell r="S382" t="str">
            <v>ROB</v>
          </cell>
          <cell r="T382" t="str">
            <v>COM</v>
          </cell>
          <cell r="U382" t="str">
            <v>Retail</v>
          </cell>
          <cell r="V382" t="str">
            <v>Business Energy Solutions</v>
          </cell>
          <cell r="W382" t="str">
            <v>Business Energy Solutions</v>
          </cell>
          <cell r="X382" t="str">
            <v>Electric Baseboards</v>
          </cell>
          <cell r="Y382"/>
          <cell r="Z382" t="str">
            <v>High-Efficiency Air Source Heat Pumps</v>
          </cell>
          <cell r="AA382">
            <v>80.084426423304862</v>
          </cell>
          <cell r="AB382">
            <v>660.9281285211739</v>
          </cell>
          <cell r="AC382">
            <v>80.084426423304862</v>
          </cell>
          <cell r="AD382">
            <v>660.9281285211739</v>
          </cell>
          <cell r="AE382">
            <v>607941.14103747497</v>
          </cell>
          <cell r="AF382">
            <v>475429.21048206312</v>
          </cell>
          <cell r="AG382">
            <v>132511.93055541185</v>
          </cell>
          <cell r="AH382">
            <v>1.2787206331328504</v>
          </cell>
          <cell r="AI382">
            <v>361850.87072629441</v>
          </cell>
          <cell r="AJ382">
            <v>1.6800875449525292</v>
          </cell>
          <cell r="AK382">
            <v>1644769.6700177505</v>
          </cell>
          <cell r="AL382">
            <v>0.36962083635145948</v>
          </cell>
          <cell r="AM382">
            <v>81.525375168940627</v>
          </cell>
          <cell r="AN382">
            <v>672.8201230110144</v>
          </cell>
          <cell r="AO382">
            <v>161.60980159224547</v>
          </cell>
          <cell r="AP382">
            <v>1333.7482515321883</v>
          </cell>
          <cell r="AQ382">
            <v>654493.7375949868</v>
          </cell>
          <cell r="AR382">
            <v>483983.54688776622</v>
          </cell>
          <cell r="AS382">
            <v>170510.19070722058</v>
          </cell>
          <cell r="AT382">
            <v>1.3523057587467147</v>
          </cell>
          <cell r="AU382">
            <v>368361.60672787647</v>
          </cell>
          <cell r="AV382">
            <v>1.7767696894603016</v>
          </cell>
          <cell r="AW382">
            <v>1749022.2038886757</v>
          </cell>
          <cell r="AX382">
            <v>0.37420550530451985</v>
          </cell>
          <cell r="AY382">
            <v>75.617618794109632</v>
          </cell>
          <cell r="AZ382">
            <v>624.06404721748368</v>
          </cell>
          <cell r="BA382">
            <v>237.22742038635511</v>
          </cell>
          <cell r="BB382">
            <v>1957.812298749672</v>
          </cell>
          <cell r="BC382">
            <v>644854.43121858605</v>
          </cell>
          <cell r="BD382">
            <v>477596.41239638272</v>
          </cell>
          <cell r="BE382">
            <v>167258.01882220333</v>
          </cell>
          <cell r="BF382">
            <v>1.3502078627077019</v>
          </cell>
          <cell r="BG382">
            <v>361657.63638351701</v>
          </cell>
          <cell r="BH382">
            <v>1.7830521641046042</v>
          </cell>
          <cell r="BI382">
            <v>1715475.2084197321</v>
          </cell>
          <cell r="BJ382">
            <v>0.37590425559843299</v>
          </cell>
        </row>
        <row r="383">
          <cell r="A383" t="str">
            <v>High-Efficiency Air Source Heat PumpsSchoolElectric Baseboards</v>
          </cell>
          <cell r="B383" t="str">
            <v>High-Efficiency Air Source Heat Pumps</v>
          </cell>
          <cell r="C383" t="str">
            <v>COM-HVAC</v>
          </cell>
          <cell r="D383" t="str">
            <v>School</v>
          </cell>
          <cell r="E383">
            <v>15</v>
          </cell>
          <cell r="F383">
            <v>6173.9643815060508</v>
          </cell>
          <cell r="G383">
            <v>732.63821415364396</v>
          </cell>
          <cell r="H383">
            <v>3500</v>
          </cell>
          <cell r="I383">
            <v>0.5714285714285714</v>
          </cell>
          <cell r="J383">
            <v>771.74554768825635</v>
          </cell>
          <cell r="K383">
            <v>2771.7455476882565</v>
          </cell>
          <cell r="L383">
            <v>1500</v>
          </cell>
          <cell r="M383">
            <v>4271.7455476882569</v>
          </cell>
          <cell r="N383">
            <v>5654.778903856708</v>
          </cell>
          <cell r="O383">
            <v>0.82</v>
          </cell>
          <cell r="P383">
            <v>1.2732681733093543</v>
          </cell>
          <cell r="Q383">
            <v>0.4489409683008454</v>
          </cell>
          <cell r="R383">
            <v>3.7832391133053629</v>
          </cell>
          <cell r="S383" t="str">
            <v>ROB</v>
          </cell>
          <cell r="T383" t="str">
            <v>COM</v>
          </cell>
          <cell r="U383" t="str">
            <v>School</v>
          </cell>
          <cell r="V383" t="str">
            <v>Business Energy Solutions</v>
          </cell>
          <cell r="W383" t="str">
            <v>Business Energy Solutions</v>
          </cell>
          <cell r="X383" t="str">
            <v>Electric Baseboards</v>
          </cell>
          <cell r="Y383"/>
          <cell r="Z383" t="str">
            <v>High-Efficiency Air Source Heat Pumps</v>
          </cell>
          <cell r="AA383">
            <v>78.173237114045079</v>
          </cell>
          <cell r="AB383">
            <v>658.76823267633347</v>
          </cell>
          <cell r="AC383">
            <v>78.173237114045079</v>
          </cell>
          <cell r="AD383">
            <v>658.76823267633347</v>
          </cell>
          <cell r="AE383">
            <v>603370.61804693961</v>
          </cell>
          <cell r="AF383">
            <v>473875.52025172964</v>
          </cell>
          <cell r="AG383">
            <v>129495.09779520996</v>
          </cell>
          <cell r="AH383">
            <v>1.273268173309354</v>
          </cell>
          <cell r="AI383">
            <v>360668.35154091439</v>
          </cell>
          <cell r="AJ383">
            <v>1.6729236581726883</v>
          </cell>
          <cell r="AK383">
            <v>1639394.6057366468</v>
          </cell>
          <cell r="AL383">
            <v>0.36804477453786705</v>
          </cell>
          <cell r="AM383">
            <v>79.579798077176207</v>
          </cell>
          <cell r="AN383">
            <v>670.62136443908275</v>
          </cell>
          <cell r="AO383">
            <v>157.75303519122127</v>
          </cell>
          <cell r="AP383">
            <v>1329.3895971154161</v>
          </cell>
          <cell r="AQ383">
            <v>649419.08601029695</v>
          </cell>
          <cell r="AR383">
            <v>482401.90130970156</v>
          </cell>
          <cell r="AS383">
            <v>167017.18470059539</v>
          </cell>
          <cell r="AT383">
            <v>1.3462199967436914</v>
          </cell>
          <cell r="AU383">
            <v>367157.81062745844</v>
          </cell>
          <cell r="AV383">
            <v>1.7687737185829302</v>
          </cell>
          <cell r="AW383">
            <v>1743306.4450524379</v>
          </cell>
          <cell r="AX383">
            <v>0.37252147369349209</v>
          </cell>
          <cell r="AY383">
            <v>73.813028425102132</v>
          </cell>
          <cell r="AZ383">
            <v>622.02462222657675</v>
          </cell>
          <cell r="BA383">
            <v>231.56606361632342</v>
          </cell>
          <cell r="BB383">
            <v>1951.414219341993</v>
          </cell>
          <cell r="BC383">
            <v>639722.22529104387</v>
          </cell>
          <cell r="BD383">
            <v>476035.63980685204</v>
          </cell>
          <cell r="BE383">
            <v>163686.58548419183</v>
          </cell>
          <cell r="BF383">
            <v>1.3438536357290527</v>
          </cell>
          <cell r="BG383">
            <v>360475.74868291727</v>
          </cell>
          <cell r="BH383">
            <v>1.7746609241493196</v>
          </cell>
          <cell r="BI383">
            <v>1709869.0802876414</v>
          </cell>
          <cell r="BJ383">
            <v>0.37413520875143674</v>
          </cell>
        </row>
        <row r="384">
          <cell r="A384" t="str">
            <v>Ground Source Heat PumpOffice</v>
          </cell>
          <cell r="B384" t="str">
            <v>Ground Source Heat Pump</v>
          </cell>
          <cell r="C384" t="str">
            <v>COM-HVAC</v>
          </cell>
          <cell r="D384" t="str">
            <v>Office</v>
          </cell>
          <cell r="E384">
            <v>15</v>
          </cell>
          <cell r="F384">
            <v>16035.27</v>
          </cell>
          <cell r="G384">
            <v>2184.8952247500442</v>
          </cell>
          <cell r="H384">
            <v>18000</v>
          </cell>
          <cell r="I384">
            <v>0.28888888888888886</v>
          </cell>
          <cell r="J384">
            <v>2004.4087500000001</v>
          </cell>
          <cell r="K384">
            <v>7204.4087499999987</v>
          </cell>
          <cell r="L384">
            <v>12800</v>
          </cell>
          <cell r="M384">
            <v>20004.408749999999</v>
          </cell>
          <cell r="N384">
            <v>15128.643887161561</v>
          </cell>
          <cell r="O384">
            <v>0.82</v>
          </cell>
          <cell r="P384">
            <v>0.73998959178757084</v>
          </cell>
          <cell r="Q384">
            <v>0.44928515391384111</v>
          </cell>
          <cell r="R384">
            <v>3.2973703582624632</v>
          </cell>
          <cell r="S384" t="str">
            <v>ROB</v>
          </cell>
          <cell r="T384" t="str">
            <v>COM</v>
          </cell>
          <cell r="U384" t="str">
            <v>Office</v>
          </cell>
          <cell r="V384" t="str">
            <v>Business Energy Solutions</v>
          </cell>
          <cell r="W384" t="str">
            <v>Business Energy Solutions</v>
          </cell>
          <cell r="X384" t="str">
            <v>Electric Baseboards</v>
          </cell>
          <cell r="Y384"/>
          <cell r="Z384" t="str">
            <v>Ground Source Heat Pump</v>
          </cell>
          <cell r="AA384">
            <v>84.393974234574614</v>
          </cell>
          <cell r="AB384">
            <v>619.37988966004764</v>
          </cell>
          <cell r="AC384">
            <v>84.393974234574614</v>
          </cell>
          <cell r="AD384">
            <v>619.37988966004764</v>
          </cell>
          <cell r="AE384">
            <v>584360.46175314044</v>
          </cell>
          <cell r="AF384">
            <v>789687.40673976019</v>
          </cell>
          <cell r="AG384">
            <v>-205326.94498661975</v>
          </cell>
          <cell r="AH384">
            <v>0.73998959178757073</v>
          </cell>
          <cell r="AI384">
            <v>339363.64519152738</v>
          </cell>
          <cell r="AJ384">
            <v>1.7219300594892646</v>
          </cell>
          <cell r="AK384">
            <v>1541633.7106612648</v>
          </cell>
          <cell r="AL384">
            <v>0.37905272680012048</v>
          </cell>
          <cell r="AM384">
            <v>78.607696467225281</v>
          </cell>
          <cell r="AN384">
            <v>576.91353921751852</v>
          </cell>
          <cell r="AO384">
            <v>163.0016707017999</v>
          </cell>
          <cell r="AP384">
            <v>1196.2934288775662</v>
          </cell>
          <cell r="AQ384">
            <v>576416.04156987986</v>
          </cell>
          <cell r="AR384">
            <v>735544.31505322061</v>
          </cell>
          <cell r="AS384">
            <v>-159128.27348334074</v>
          </cell>
          <cell r="AT384">
            <v>0.78365916202910635</v>
          </cell>
          <cell r="AU384">
            <v>316095.96129551413</v>
          </cell>
          <cell r="AV384">
            <v>1.8235476315719066</v>
          </cell>
          <cell r="AW384">
            <v>1499951.4440976684</v>
          </cell>
          <cell r="AX384">
            <v>0.38428980073860769</v>
          </cell>
          <cell r="AY384">
            <v>80.713393343154067</v>
          </cell>
          <cell r="AZ384">
            <v>592.36756079310112</v>
          </cell>
          <cell r="BA384">
            <v>243.71506404495398</v>
          </cell>
          <cell r="BB384">
            <v>1788.6609896706673</v>
          </cell>
          <cell r="BC384">
            <v>629457.81803200173</v>
          </cell>
          <cell r="BD384">
            <v>755247.64482781244</v>
          </cell>
          <cell r="BE384">
            <v>-125789.82679581072</v>
          </cell>
          <cell r="BF384">
            <v>0.83344558879824204</v>
          </cell>
          <cell r="BG384">
            <v>324563.35454206722</v>
          </cell>
          <cell r="BH384">
            <v>1.9393989161842256</v>
          </cell>
          <cell r="BI384">
            <v>1609619.9388487937</v>
          </cell>
          <cell r="BJ384">
            <v>0.39105990354604597</v>
          </cell>
        </row>
        <row r="385">
          <cell r="A385" t="str">
            <v>Ground Source Heat PumpOther Commercial</v>
          </cell>
          <cell r="B385" t="str">
            <v>Ground Source Heat Pump</v>
          </cell>
          <cell r="C385" t="str">
            <v>COM-HVAC</v>
          </cell>
          <cell r="D385" t="str">
            <v>Other Commercial</v>
          </cell>
          <cell r="E385">
            <v>15</v>
          </cell>
          <cell r="F385">
            <v>16035.27</v>
          </cell>
          <cell r="G385">
            <v>2108.245283902731</v>
          </cell>
          <cell r="H385">
            <v>18000</v>
          </cell>
          <cell r="I385">
            <v>0.28888888888888886</v>
          </cell>
          <cell r="J385">
            <v>2004.4087500000001</v>
          </cell>
          <cell r="K385">
            <v>7204.4087499999987</v>
          </cell>
          <cell r="L385">
            <v>12800</v>
          </cell>
          <cell r="M385">
            <v>20004.408749999999</v>
          </cell>
          <cell r="N385">
            <v>15008.577151357451</v>
          </cell>
          <cell r="O385">
            <v>0.82</v>
          </cell>
          <cell r="P385">
            <v>0.7341167498145803</v>
          </cell>
          <cell r="Q385">
            <v>0.44928515391384111</v>
          </cell>
          <cell r="R385">
            <v>3.4172535828769304</v>
          </cell>
          <cell r="S385" t="str">
            <v>ROB</v>
          </cell>
          <cell r="T385" t="str">
            <v>COM</v>
          </cell>
          <cell r="U385" t="str">
            <v>Other Commercial</v>
          </cell>
          <cell r="V385" t="str">
            <v>Business Energy Solutions</v>
          </cell>
          <cell r="W385" t="str">
            <v>Business Energy Solutions</v>
          </cell>
          <cell r="X385" t="str">
            <v>Electric Baseboards</v>
          </cell>
          <cell r="Y385"/>
          <cell r="Z385" t="str">
            <v>Ground Source Heat Pump</v>
          </cell>
          <cell r="AA385">
            <v>110.46725814679067</v>
          </cell>
          <cell r="AB385">
            <v>840.21167938503254</v>
          </cell>
          <cell r="AC385">
            <v>110.46725814679067</v>
          </cell>
          <cell r="AD385">
            <v>840.21167938503254</v>
          </cell>
          <cell r="AE385">
            <v>786415.30909812369</v>
          </cell>
          <cell r="AF385">
            <v>1071240.1117352967</v>
          </cell>
          <cell r="AG385">
            <v>-284824.80263717298</v>
          </cell>
          <cell r="AH385">
            <v>0.73411674981458019</v>
          </cell>
          <cell r="AI385">
            <v>460359.30938135524</v>
          </cell>
          <cell r="AJ385">
            <v>1.7082641603466917</v>
          </cell>
          <cell r="AK385">
            <v>2091283.0246106591</v>
          </cell>
          <cell r="AL385">
            <v>0.37604441859060811</v>
          </cell>
          <cell r="AM385">
            <v>102.8933259362022</v>
          </cell>
          <cell r="AN385">
            <v>782.60450773105038</v>
          </cell>
          <cell r="AO385">
            <v>213.36058408299286</v>
          </cell>
          <cell r="AP385">
            <v>1622.8161871160828</v>
          </cell>
          <cell r="AQ385">
            <v>775389.12911018671</v>
          </cell>
          <cell r="AR385">
            <v>997793.00963772321</v>
          </cell>
          <cell r="AS385">
            <v>-222403.8805275365</v>
          </cell>
          <cell r="AT385">
            <v>0.77710419056925795</v>
          </cell>
          <cell r="AU385">
            <v>428795.83745074499</v>
          </cell>
          <cell r="AV385">
            <v>1.8082944408229109</v>
          </cell>
          <cell r="AW385">
            <v>2034739.4916761359</v>
          </cell>
          <cell r="AX385">
            <v>0.38107538202418856</v>
          </cell>
          <cell r="AY385">
            <v>105.64957201279499</v>
          </cell>
          <cell r="AZ385">
            <v>803.56845835011177</v>
          </cell>
          <cell r="BA385">
            <v>319.01015609578781</v>
          </cell>
          <cell r="BB385">
            <v>2426.3846454661943</v>
          </cell>
          <cell r="BC385">
            <v>846422.74402617489</v>
          </cell>
          <cell r="BD385">
            <v>1024521.3036552659</v>
          </cell>
          <cell r="BE385">
            <v>-178098.55962909106</v>
          </cell>
          <cell r="BF385">
            <v>0.82616412270425743</v>
          </cell>
          <cell r="BG385">
            <v>440282.1688904122</v>
          </cell>
          <cell r="BH385">
            <v>1.922455197673137</v>
          </cell>
          <cell r="BI385">
            <v>2183508.8522716919</v>
          </cell>
          <cell r="BJ385">
            <v>0.38764337646058478</v>
          </cell>
        </row>
        <row r="386">
          <cell r="A386" t="str">
            <v>Ground Source Heat PumpRetail</v>
          </cell>
          <cell r="B386" t="str">
            <v>Ground Source Heat Pump</v>
          </cell>
          <cell r="C386" t="str">
            <v>COM-HVAC</v>
          </cell>
          <cell r="D386" t="str">
            <v>Retail</v>
          </cell>
          <cell r="E386">
            <v>15</v>
          </cell>
          <cell r="F386">
            <v>16035.27</v>
          </cell>
          <cell r="G386">
            <v>1942.9879665829462</v>
          </cell>
          <cell r="H386">
            <v>18000</v>
          </cell>
          <cell r="I386">
            <v>0.28888888888888886</v>
          </cell>
          <cell r="J386">
            <v>2004.4087500000001</v>
          </cell>
          <cell r="K386">
            <v>7204.4087499999987</v>
          </cell>
          <cell r="L386">
            <v>12800</v>
          </cell>
          <cell r="M386">
            <v>20004.408749999999</v>
          </cell>
          <cell r="N386">
            <v>14749.713198704756</v>
          </cell>
          <cell r="O386">
            <v>0.82</v>
          </cell>
          <cell r="P386">
            <v>0.72145489908422211</v>
          </cell>
          <cell r="Q386">
            <v>0.44928515391384111</v>
          </cell>
          <cell r="R386">
            <v>3.7079018881779793</v>
          </cell>
          <cell r="S386" t="str">
            <v>ROB</v>
          </cell>
          <cell r="T386" t="str">
            <v>COM</v>
          </cell>
          <cell r="U386" t="str">
            <v>Retail</v>
          </cell>
          <cell r="V386" t="str">
            <v>Business Energy Solutions</v>
          </cell>
          <cell r="W386" t="str">
            <v>Business Energy Solutions</v>
          </cell>
          <cell r="X386" t="str">
            <v>Electric Baseboards</v>
          </cell>
          <cell r="Y386"/>
          <cell r="Z386" t="str">
            <v>Ground Source Heat Pump</v>
          </cell>
          <cell r="AA386">
            <v>145.66122301021045</v>
          </cell>
          <cell r="AB386">
            <v>1202.1263536730328</v>
          </cell>
          <cell r="AC386">
            <v>145.66122301021045</v>
          </cell>
          <cell r="AD386">
            <v>1202.1263536730328</v>
          </cell>
          <cell r="AE386">
            <v>1105751.1937923059</v>
          </cell>
          <cell r="AF386">
            <v>1532668.4941718325</v>
          </cell>
          <cell r="AG386">
            <v>-426917.30037952657</v>
          </cell>
          <cell r="AH386">
            <v>0.721454899084222</v>
          </cell>
          <cell r="AI386">
            <v>658655.516870577</v>
          </cell>
          <cell r="AJ386">
            <v>1.6788004737984776</v>
          </cell>
          <cell r="AK386">
            <v>2992086.992546401</v>
          </cell>
          <cell r="AL386">
            <v>0.36955850433053811</v>
          </cell>
          <cell r="AM386">
            <v>135.67429794934992</v>
          </cell>
          <cell r="AN386">
            <v>1119.7053389395744</v>
          </cell>
          <cell r="AO386">
            <v>281.33552095956037</v>
          </cell>
          <cell r="AP386">
            <v>2321.8316926126072</v>
          </cell>
          <cell r="AQ386">
            <v>1089206.6203489972</v>
          </cell>
          <cell r="AR386">
            <v>1427584.6216207754</v>
          </cell>
          <cell r="AS386">
            <v>-338378.00127177825</v>
          </cell>
          <cell r="AT386">
            <v>0.76297166826607554</v>
          </cell>
          <cell r="AU386">
            <v>613496.32383367838</v>
          </cell>
          <cell r="AV386">
            <v>1.7754085526424215</v>
          </cell>
          <cell r="AW386">
            <v>2911187.7706739809</v>
          </cell>
          <cell r="AX386">
            <v>0.37414509339493085</v>
          </cell>
          <cell r="AY386">
            <v>139.30866148085082</v>
          </cell>
          <cell r="AZ386">
            <v>1149.6993489427664</v>
          </cell>
          <cell r="BA386">
            <v>420.64418244041121</v>
          </cell>
          <cell r="BB386">
            <v>3471.5310415553736</v>
          </cell>
          <cell r="BC386">
            <v>1188001.0121404985</v>
          </cell>
          <cell r="BD386">
            <v>1465825.9213022157</v>
          </cell>
          <cell r="BE386">
            <v>-277824.90916171717</v>
          </cell>
          <cell r="BF386">
            <v>0.81046527754475639</v>
          </cell>
          <cell r="BG386">
            <v>629930.30359072413</v>
          </cell>
          <cell r="BH386">
            <v>1.8859245306483332</v>
          </cell>
          <cell r="BI386">
            <v>3124038.3812747537</v>
          </cell>
          <cell r="BJ386">
            <v>0.38027734206509284</v>
          </cell>
        </row>
        <row r="387">
          <cell r="A387" t="str">
            <v>Ground Source Heat PumpSchool</v>
          </cell>
          <cell r="B387" t="str">
            <v>Ground Source Heat Pump</v>
          </cell>
          <cell r="C387" t="str">
            <v>COM-HVAC</v>
          </cell>
          <cell r="D387" t="str">
            <v>School</v>
          </cell>
          <cell r="E387">
            <v>15</v>
          </cell>
          <cell r="F387">
            <v>16035.27</v>
          </cell>
          <cell r="G387">
            <v>1902.8376016328316</v>
          </cell>
          <cell r="H387">
            <v>18000</v>
          </cell>
          <cell r="I387">
            <v>0.28888888888888886</v>
          </cell>
          <cell r="J387">
            <v>2004.4087500000001</v>
          </cell>
          <cell r="K387">
            <v>7204.4087499999987</v>
          </cell>
          <cell r="L387">
            <v>12800</v>
          </cell>
          <cell r="M387">
            <v>20004.408749999999</v>
          </cell>
          <cell r="N387">
            <v>14686.820478793767</v>
          </cell>
          <cell r="O387">
            <v>0.82</v>
          </cell>
          <cell r="P387">
            <v>0.71837861819080784</v>
          </cell>
          <cell r="Q387">
            <v>0.44928515391384111</v>
          </cell>
          <cell r="R387">
            <v>3.7861395758723027</v>
          </cell>
          <cell r="S387" t="str">
            <v>ROB</v>
          </cell>
          <cell r="T387" t="str">
            <v>COM</v>
          </cell>
          <cell r="U387" t="str">
            <v>School</v>
          </cell>
          <cell r="V387" t="str">
            <v>Business Energy Solutions</v>
          </cell>
          <cell r="W387" t="str">
            <v>Business Energy Solutions</v>
          </cell>
          <cell r="X387" t="str">
            <v>Electric Baseboards</v>
          </cell>
          <cell r="Y387"/>
          <cell r="Z387" t="str">
            <v>Ground Source Heat Pump</v>
          </cell>
          <cell r="AA387">
            <v>142.1850643533532</v>
          </cell>
          <cell r="AB387">
            <v>1198.1978361773693</v>
          </cell>
          <cell r="AC387">
            <v>142.1850643533532</v>
          </cell>
          <cell r="AD387">
            <v>1198.1978361773693</v>
          </cell>
          <cell r="AE387">
            <v>1097438.1172263494</v>
          </cell>
          <cell r="AF387">
            <v>1527659.773602644</v>
          </cell>
          <cell r="AG387">
            <v>-430221.65637629456</v>
          </cell>
          <cell r="AH387">
            <v>0.71837861819080762</v>
          </cell>
          <cell r="AI387">
            <v>656503.0478611961</v>
          </cell>
          <cell r="AJ387">
            <v>1.6716420750850496</v>
          </cell>
          <cell r="AK387">
            <v>2982308.9304792564</v>
          </cell>
          <cell r="AL387">
            <v>0.36798270830044133</v>
          </cell>
          <cell r="AM387">
            <v>132.43647407568514</v>
          </cell>
          <cell r="AN387">
            <v>1116.046171165262</v>
          </cell>
          <cell r="AO387">
            <v>274.62153842903837</v>
          </cell>
          <cell r="AP387">
            <v>2314.2440073426314</v>
          </cell>
          <cell r="AQ387">
            <v>1080761.39958597</v>
          </cell>
          <cell r="AR387">
            <v>1422919.3123997925</v>
          </cell>
          <cell r="AS387">
            <v>-342157.91281382251</v>
          </cell>
          <cell r="AT387">
            <v>0.75953807792743788</v>
          </cell>
          <cell r="AU387">
            <v>611491.43388650962</v>
          </cell>
          <cell r="AV387">
            <v>1.7674187072693401</v>
          </cell>
          <cell r="AW387">
            <v>2901674.0851489026</v>
          </cell>
          <cell r="AX387">
            <v>0.37246133365474415</v>
          </cell>
          <cell r="AY387">
            <v>135.98410467997931</v>
          </cell>
          <cell r="AZ387">
            <v>1145.9421615279209</v>
          </cell>
          <cell r="BA387">
            <v>410.60564310901765</v>
          </cell>
          <cell r="BB387">
            <v>3460.1861688705521</v>
          </cell>
          <cell r="BC387">
            <v>1178546.0630213434</v>
          </cell>
          <cell r="BD387">
            <v>1461035.6405136464</v>
          </cell>
          <cell r="BE387">
            <v>-282489.57749230298</v>
          </cell>
          <cell r="BF387">
            <v>0.80665113864505722</v>
          </cell>
          <cell r="BG387">
            <v>627871.70782735595</v>
          </cell>
          <cell r="BH387">
            <v>1.8770491620007901</v>
          </cell>
          <cell r="BI387">
            <v>3113829.1055189539</v>
          </cell>
          <cell r="BJ387">
            <v>0.37848771499132278</v>
          </cell>
        </row>
        <row r="388">
          <cell r="A388" t="str">
            <v>Ground/Water Source Heat PumpsOffice</v>
          </cell>
          <cell r="B388" t="str">
            <v>Ground/Water Source Heat Pumps</v>
          </cell>
          <cell r="C388" t="str">
            <v>COM-HVAC</v>
          </cell>
          <cell r="D388" t="str">
            <v>Office</v>
          </cell>
          <cell r="E388">
            <v>15</v>
          </cell>
          <cell r="F388">
            <v>1886.1213059321503</v>
          </cell>
          <cell r="G388">
            <v>256.99457724319404</v>
          </cell>
          <cell r="H388">
            <v>387.5</v>
          </cell>
          <cell r="I388">
            <v>0.70967741935483875</v>
          </cell>
          <cell r="J388">
            <v>235.76516324151879</v>
          </cell>
          <cell r="K388">
            <v>510.76516324151879</v>
          </cell>
          <cell r="L388">
            <v>112.5</v>
          </cell>
          <cell r="M388">
            <v>623.26516324151885</v>
          </cell>
          <cell r="N388">
            <v>1779.4809545106261</v>
          </cell>
          <cell r="O388">
            <v>0.82</v>
          </cell>
          <cell r="P388">
            <v>2.6361958616516206</v>
          </cell>
          <cell r="Q388">
            <v>0.27080186286803581</v>
          </cell>
          <cell r="R388">
            <v>1.9874550222831417</v>
          </cell>
          <cell r="S388" t="str">
            <v>ROB</v>
          </cell>
          <cell r="T388" t="str">
            <v>COM</v>
          </cell>
          <cell r="U388" t="str">
            <v>Office</v>
          </cell>
          <cell r="V388" t="str">
            <v>Business Energy Solutions</v>
          </cell>
          <cell r="W388" t="str">
            <v>Business Energy Solutions</v>
          </cell>
          <cell r="X388" t="str">
            <v>Ground/Water Source Heat Pumps (1-11) Tons, Baseline</v>
          </cell>
          <cell r="Y388"/>
          <cell r="Z388" t="str">
            <v>Ground/Water Source Heat Pumps</v>
          </cell>
          <cell r="AA388">
            <v>0.54140367795682653</v>
          </cell>
          <cell r="AB388">
            <v>3.9734418642541303</v>
          </cell>
          <cell r="AC388">
            <v>0.54140367795682653</v>
          </cell>
          <cell r="AD388">
            <v>3.9734418642541303</v>
          </cell>
          <cell r="AE388">
            <v>3748.7854567238401</v>
          </cell>
          <cell r="AF388">
            <v>1422.043601257747</v>
          </cell>
          <cell r="AG388">
            <v>2326.7418554660931</v>
          </cell>
          <cell r="AH388">
            <v>2.6361958616516206</v>
          </cell>
          <cell r="AI388">
            <v>1312.2139741925118</v>
          </cell>
          <cell r="AJ388">
            <v>2.8568400660652196</v>
          </cell>
          <cell r="AK388">
            <v>9025.0091262905116</v>
          </cell>
          <cell r="AL388">
            <v>0.41537746990231333</v>
          </cell>
          <cell r="AM388">
            <v>0.54912007932153695</v>
          </cell>
          <cell r="AN388">
            <v>4.0300736779492947</v>
          </cell>
          <cell r="AO388">
            <v>1.0905237572783635</v>
          </cell>
          <cell r="AP388">
            <v>8.0035155422034254</v>
          </cell>
          <cell r="AQ388">
            <v>4026.5983700594693</v>
          </cell>
          <cell r="AR388">
            <v>1442.3113970489271</v>
          </cell>
          <cell r="AS388">
            <v>2584.2869730105422</v>
          </cell>
          <cell r="AT388">
            <v>2.7917676989159061</v>
          </cell>
          <cell r="AU388">
            <v>1330.916414005007</v>
          </cell>
          <cell r="AV388">
            <v>3.0254329480711633</v>
          </cell>
          <cell r="AW388">
            <v>9600.8294866085216</v>
          </cell>
          <cell r="AX388">
            <v>0.41940109192397074</v>
          </cell>
          <cell r="AY388">
            <v>0.56931478574035654</v>
          </cell>
          <cell r="AZ388">
            <v>4.1782856225442817</v>
          </cell>
          <cell r="BA388">
            <v>1.6598385430187201</v>
          </cell>
          <cell r="BB388">
            <v>12.181801164747707</v>
          </cell>
          <cell r="BC388">
            <v>4439.9030688985004</v>
          </cell>
          <cell r="BD388">
            <v>1495.3545406613562</v>
          </cell>
          <cell r="BE388">
            <v>2944.5485282371442</v>
          </cell>
          <cell r="BF388">
            <v>2.9691306965469524</v>
          </cell>
          <cell r="BG388">
            <v>1379.8628416825882</v>
          </cell>
          <cell r="BH388">
            <v>3.2176408660186371</v>
          </cell>
          <cell r="BI388">
            <v>10444.055086065178</v>
          </cell>
          <cell r="BJ388">
            <v>0.42511295012436057</v>
          </cell>
        </row>
        <row r="389">
          <cell r="A389" t="str">
            <v>Ground/Water Source Heat PumpsOther Commercial</v>
          </cell>
          <cell r="B389" t="str">
            <v>Ground/Water Source Heat Pumps</v>
          </cell>
          <cell r="C389" t="str">
            <v>COM-HVAC</v>
          </cell>
          <cell r="D389" t="str">
            <v>Other Commercial</v>
          </cell>
          <cell r="E389">
            <v>15</v>
          </cell>
          <cell r="F389">
            <v>1605.1577067109411</v>
          </cell>
          <cell r="G389">
            <v>211.03892638499158</v>
          </cell>
          <cell r="H389">
            <v>387.5</v>
          </cell>
          <cell r="I389">
            <v>0.70967741935483875</v>
          </cell>
          <cell r="J389">
            <v>200.64471333886763</v>
          </cell>
          <cell r="K389">
            <v>475.64471333886763</v>
          </cell>
          <cell r="L389">
            <v>112.5</v>
          </cell>
          <cell r="M389">
            <v>588.14471333886763</v>
          </cell>
          <cell r="N389">
            <v>1502.3840123220348</v>
          </cell>
          <cell r="O389">
            <v>0.82</v>
          </cell>
          <cell r="P389">
            <v>2.3764804277599878</v>
          </cell>
          <cell r="Q389">
            <v>0.29632272975438068</v>
          </cell>
          <cell r="R389">
            <v>2.2538245502214322</v>
          </cell>
          <cell r="S389" t="str">
            <v>ROB</v>
          </cell>
          <cell r="T389" t="str">
            <v>COM</v>
          </cell>
          <cell r="U389" t="str">
            <v>Other Commercial</v>
          </cell>
          <cell r="V389" t="str">
            <v>Business Energy Solutions</v>
          </cell>
          <cell r="W389" t="str">
            <v>Business Energy Solutions</v>
          </cell>
          <cell r="X389" t="str">
            <v>Ground/Water Source Heat Pumps (1-11) Tons, Baseline</v>
          </cell>
          <cell r="Y389"/>
          <cell r="Z389" t="str">
            <v>Ground/Water Source Heat Pumps</v>
          </cell>
          <cell r="AA389">
            <v>0.60366795901406267</v>
          </cell>
          <cell r="AB389">
            <v>4.5914860035735954</v>
          </cell>
          <cell r="AC389">
            <v>0.60366795901406267</v>
          </cell>
          <cell r="AD389">
            <v>4.5914860035735954</v>
          </cell>
          <cell r="AE389">
            <v>4297.506180065081</v>
          </cell>
          <cell r="AF389">
            <v>1808.3490736407221</v>
          </cell>
          <cell r="AG389">
            <v>2489.157106424359</v>
          </cell>
          <cell r="AH389">
            <v>2.3764804277599878</v>
          </cell>
          <cell r="AI389">
            <v>1659.2215441560486</v>
          </cell>
          <cell r="AJ389">
            <v>2.5900737579025215</v>
          </cell>
          <cell r="AK389">
            <v>10571.693954504448</v>
          </cell>
          <cell r="AL389">
            <v>0.40651064990714897</v>
          </cell>
          <cell r="AM389">
            <v>0.61263608026863414</v>
          </cell>
          <cell r="AN389">
            <v>4.6596973482438804</v>
          </cell>
          <cell r="AO389">
            <v>1.2163040392826969</v>
          </cell>
          <cell r="AP389">
            <v>9.2511833518174758</v>
          </cell>
          <cell r="AQ389">
            <v>4616.7363375493596</v>
          </cell>
          <cell r="AR389">
            <v>1835.2139975129271</v>
          </cell>
          <cell r="AS389">
            <v>2781.5223400364325</v>
          </cell>
          <cell r="AT389">
            <v>2.515639235427551</v>
          </cell>
          <cell r="AU389">
            <v>1683.8710220254582</v>
          </cell>
          <cell r="AV389">
            <v>2.7417398821888868</v>
          </cell>
          <cell r="AW389">
            <v>11245.803406901035</v>
          </cell>
          <cell r="AX389">
            <v>0.41052970343730888</v>
          </cell>
          <cell r="AY389">
            <v>0.6355334499963522</v>
          </cell>
          <cell r="AZ389">
            <v>4.8338542685402217</v>
          </cell>
          <cell r="BA389">
            <v>1.851837489279049</v>
          </cell>
          <cell r="BB389">
            <v>14.085037620357697</v>
          </cell>
          <cell r="BC389">
            <v>5091.6435951220583</v>
          </cell>
          <cell r="BD389">
            <v>1903.8054089298171</v>
          </cell>
          <cell r="BE389">
            <v>3187.8381861922412</v>
          </cell>
          <cell r="BF389">
            <v>2.6744558930443501</v>
          </cell>
          <cell r="BG389">
            <v>1746.8059659618339</v>
          </cell>
          <cell r="BH389">
            <v>2.9148306648463245</v>
          </cell>
          <cell r="BI389">
            <v>12233.160497344421</v>
          </cell>
          <cell r="BJ389">
            <v>0.41621652852730529</v>
          </cell>
        </row>
        <row r="390">
          <cell r="A390" t="str">
            <v>Ground/Water Source Heat PumpsRetail</v>
          </cell>
          <cell r="B390" t="str">
            <v>Ground/Water Source Heat Pumps</v>
          </cell>
          <cell r="C390" t="str">
            <v>COM-HVAC</v>
          </cell>
          <cell r="D390" t="str">
            <v>Retail</v>
          </cell>
          <cell r="E390">
            <v>15</v>
          </cell>
          <cell r="F390">
            <v>1843.8246899361666</v>
          </cell>
          <cell r="G390">
            <v>223.41558234033499</v>
          </cell>
          <cell r="H390">
            <v>387.5</v>
          </cell>
          <cell r="I390">
            <v>0.70967741935483875</v>
          </cell>
          <cell r="J390">
            <v>230.47808624202082</v>
          </cell>
          <cell r="K390">
            <v>505.47808624202082</v>
          </cell>
          <cell r="L390">
            <v>112.5</v>
          </cell>
          <cell r="M390">
            <v>617.97808624202082</v>
          </cell>
          <cell r="N390">
            <v>1696.0042060563483</v>
          </cell>
          <cell r="O390">
            <v>0.82</v>
          </cell>
          <cell r="P390">
            <v>2.5367606729149892</v>
          </cell>
          <cell r="Q390">
            <v>0.27414650047858974</v>
          </cell>
          <cell r="R390">
            <v>2.262501482425753</v>
          </cell>
          <cell r="S390" t="str">
            <v>ROB</v>
          </cell>
          <cell r="T390" t="str">
            <v>COM</v>
          </cell>
          <cell r="U390" t="str">
            <v>Retail</v>
          </cell>
          <cell r="V390" t="str">
            <v>Business Energy Solutions</v>
          </cell>
          <cell r="W390" t="str">
            <v>Business Energy Solutions</v>
          </cell>
          <cell r="X390" t="str">
            <v>Ground/Water Source Heat Pumps (1-11) Tons, Baseline</v>
          </cell>
          <cell r="Y390"/>
          <cell r="Z390" t="str">
            <v>Ground/Water Source Heat Pumps</v>
          </cell>
          <cell r="AA390">
            <v>0.91364967806166075</v>
          </cell>
          <cell r="AB390">
            <v>7.5402521915239928</v>
          </cell>
          <cell r="AC390">
            <v>0.91364967806166075</v>
          </cell>
          <cell r="AD390">
            <v>7.5402521915239928</v>
          </cell>
          <cell r="AE390">
            <v>6935.7458446838682</v>
          </cell>
          <cell r="AF390">
            <v>2734.0954622707904</v>
          </cell>
          <cell r="AG390">
            <v>4201.6503824130778</v>
          </cell>
          <cell r="AH390">
            <v>2.5367606729149887</v>
          </cell>
          <cell r="AI390">
            <v>2520.8948183320972</v>
          </cell>
          <cell r="AJ390">
            <v>2.7513031461077677</v>
          </cell>
          <cell r="AK390">
            <v>17157.178054679214</v>
          </cell>
          <cell r="AL390">
            <v>0.40424747138369344</v>
          </cell>
          <cell r="AM390">
            <v>0.92676688687147035</v>
          </cell>
          <cell r="AN390">
            <v>7.6485071002157792</v>
          </cell>
          <cell r="AO390">
            <v>1.840416564933131</v>
          </cell>
          <cell r="AP390">
            <v>15.188759291739771</v>
          </cell>
          <cell r="AQ390">
            <v>7440.1758030653791</v>
          </cell>
          <cell r="AR390">
            <v>2773.3486924154613</v>
          </cell>
          <cell r="AS390">
            <v>4666.8271106499178</v>
          </cell>
          <cell r="AT390">
            <v>2.682740840851614</v>
          </cell>
          <cell r="AU390">
            <v>2557.0871407436612</v>
          </cell>
          <cell r="AV390">
            <v>2.9096293530699158</v>
          </cell>
          <cell r="AW390">
            <v>18252.206860282222</v>
          </cell>
          <cell r="AX390">
            <v>0.40763157354169594</v>
          </cell>
          <cell r="AY390">
            <v>0.96094110773554486</v>
          </cell>
          <cell r="AZ390">
            <v>7.9305432569084022</v>
          </cell>
          <cell r="BA390">
            <v>2.8013576726686757</v>
          </cell>
          <cell r="BB390">
            <v>23.119302548648172</v>
          </cell>
          <cell r="BC390">
            <v>8194.7453694698052</v>
          </cell>
          <cell r="BD390">
            <v>2875.6150034914231</v>
          </cell>
          <cell r="BE390">
            <v>5319.1303659783825</v>
          </cell>
          <cell r="BF390">
            <v>2.8497366161743378</v>
          </cell>
          <cell r="BG390">
            <v>2651.3788789945315</v>
          </cell>
          <cell r="BH390">
            <v>3.0907485287721141</v>
          </cell>
          <cell r="BI390">
            <v>19855.556663096686</v>
          </cell>
          <cell r="BJ390">
            <v>0.41271798663295434</v>
          </cell>
        </row>
        <row r="391">
          <cell r="A391" t="str">
            <v>Ground/Water Source Heat PumpsSchool</v>
          </cell>
          <cell r="B391" t="str">
            <v>Ground/Water Source Heat Pumps</v>
          </cell>
          <cell r="C391" t="str">
            <v>COM-HVAC</v>
          </cell>
          <cell r="D391" t="str">
            <v>School</v>
          </cell>
          <cell r="E391">
            <v>15</v>
          </cell>
          <cell r="F391">
            <v>1853.5346684589399</v>
          </cell>
          <cell r="G391">
            <v>219.95111171023095</v>
          </cell>
          <cell r="H391">
            <v>387.5</v>
          </cell>
          <cell r="I391">
            <v>0.70967741935483875</v>
          </cell>
          <cell r="J391">
            <v>231.69183355736749</v>
          </cell>
          <cell r="K391">
            <v>506.69183355736749</v>
          </cell>
          <cell r="L391">
            <v>112.5</v>
          </cell>
          <cell r="M391">
            <v>619.19183355736754</v>
          </cell>
          <cell r="N391">
            <v>1697.6658906820385</v>
          </cell>
          <cell r="O391">
            <v>0.82</v>
          </cell>
          <cell r="P391">
            <v>2.5336367661453703</v>
          </cell>
          <cell r="Q391">
            <v>0.27336517745235361</v>
          </cell>
          <cell r="R391">
            <v>2.303656615406863</v>
          </cell>
          <cell r="S391" t="str">
            <v>ROB</v>
          </cell>
          <cell r="T391" t="str">
            <v>COM</v>
          </cell>
          <cell r="U391" t="str">
            <v>School</v>
          </cell>
          <cell r="V391" t="str">
            <v>Business Energy Solutions</v>
          </cell>
          <cell r="W391" t="str">
            <v>Business Energy Solutions</v>
          </cell>
          <cell r="X391" t="str">
            <v>Ground/Water Source Heat Pumps (1-11) Tons, Baseline</v>
          </cell>
          <cell r="Y391"/>
          <cell r="Z391" t="str">
            <v>Ground/Water Source Heat Pumps</v>
          </cell>
          <cell r="AA391">
            <v>0.89650715030142858</v>
          </cell>
          <cell r="AB391">
            <v>7.5548928608926591</v>
          </cell>
          <cell r="AC391">
            <v>0.89650715030142858</v>
          </cell>
          <cell r="AD391">
            <v>7.5548928608926591</v>
          </cell>
          <cell r="AE391">
            <v>6919.5813468966289</v>
          </cell>
          <cell r="AF391">
            <v>2731.086570638915</v>
          </cell>
          <cell r="AG391">
            <v>4188.494776257714</v>
          </cell>
          <cell r="AH391">
            <v>2.5336367661453698</v>
          </cell>
          <cell r="AI391">
            <v>2518.5910092090744</v>
          </cell>
          <cell r="AJ391">
            <v>2.747401750262588</v>
          </cell>
          <cell r="AK391">
            <v>17183.2930541327</v>
          </cell>
          <cell r="AL391">
            <v>0.40269238993351286</v>
          </cell>
          <cell r="AM391">
            <v>0.90935707488656248</v>
          </cell>
          <cell r="AN391">
            <v>7.6631795638805782</v>
          </cell>
          <cell r="AO391">
            <v>1.8058642251879911</v>
          </cell>
          <cell r="AP391">
            <v>15.218072424773236</v>
          </cell>
          <cell r="AQ391">
            <v>7420.9014687007812</v>
          </cell>
          <cell r="AR391">
            <v>2770.2321105895799</v>
          </cell>
          <cell r="AS391">
            <v>4650.6693581112013</v>
          </cell>
          <cell r="AT391">
            <v>2.6788013323264144</v>
          </cell>
          <cell r="AU391">
            <v>2554.6907821091027</v>
          </cell>
          <cell r="AV391">
            <v>2.9048139683559784</v>
          </cell>
          <cell r="AW391">
            <v>18279.919132100928</v>
          </cell>
          <cell r="AX391">
            <v>0.40595920666132018</v>
          </cell>
          <cell r="AY391">
            <v>0.9428689967913223</v>
          </cell>
          <cell r="AZ391">
            <v>7.9455855429828501</v>
          </cell>
          <cell r="BA391">
            <v>2.7487332219793132</v>
          </cell>
          <cell r="BB391">
            <v>23.163657967756087</v>
          </cell>
          <cell r="BC391">
            <v>8171.6502581562272</v>
          </cell>
          <cell r="BD391">
            <v>2872.321602948472</v>
          </cell>
          <cell r="BE391">
            <v>5299.3286552077552</v>
          </cell>
          <cell r="BF391">
            <v>2.8449635478728887</v>
          </cell>
          <cell r="BG391">
            <v>2648.8370755126371</v>
          </cell>
          <cell r="BH391">
            <v>3.084995424482551</v>
          </cell>
          <cell r="BI391">
            <v>19885.646944898319</v>
          </cell>
          <cell r="BJ391">
            <v>0.41093207984629698</v>
          </cell>
        </row>
        <row r="392">
          <cell r="A392" t="str">
            <v>Integrated Dual Enthalpy Economizer ControlsOffice</v>
          </cell>
          <cell r="B392" t="str">
            <v>Integrated Dual Enthalpy Economizer Controls</v>
          </cell>
          <cell r="C392" t="str">
            <v>COM-HVAC</v>
          </cell>
          <cell r="D392" t="str">
            <v>Office</v>
          </cell>
          <cell r="E392">
            <v>7</v>
          </cell>
          <cell r="F392">
            <v>2667.9757500000001</v>
          </cell>
          <cell r="G392">
            <v>1819.0642310059482</v>
          </cell>
          <cell r="H392">
            <v>800</v>
          </cell>
          <cell r="I392">
            <v>0.3125</v>
          </cell>
          <cell r="J392">
            <v>85.375224000000003</v>
          </cell>
          <cell r="K392">
            <v>335.375224</v>
          </cell>
          <cell r="L392">
            <v>550</v>
          </cell>
          <cell r="M392">
            <v>885.375224</v>
          </cell>
          <cell r="N392">
            <v>2314.6606751422537</v>
          </cell>
          <cell r="O392">
            <v>0.82</v>
          </cell>
          <cell r="P392">
            <v>2.5601364763393386</v>
          </cell>
          <cell r="Q392">
            <v>0.12570400012069075</v>
          </cell>
          <cell r="R392">
            <v>0.18436689495814915</v>
          </cell>
          <cell r="S392" t="str">
            <v>RET</v>
          </cell>
          <cell r="T392" t="str">
            <v>COM</v>
          </cell>
          <cell r="U392" t="str">
            <v>Office</v>
          </cell>
          <cell r="V392" t="str">
            <v>Business Energy Rebates</v>
          </cell>
          <cell r="W392" t="str">
            <v>Business Energy Rebates</v>
          </cell>
          <cell r="X392" t="str">
            <v>Fixed drybulb economizer</v>
          </cell>
          <cell r="Y392"/>
          <cell r="Z392" t="str">
            <v>Integrated Dual Enthalpy Economizer Controls</v>
          </cell>
          <cell r="AA392">
            <v>296.37075047339749</v>
          </cell>
          <cell r="AB392">
            <v>434.67952466695493</v>
          </cell>
          <cell r="AC392">
            <v>296.37075047339749</v>
          </cell>
          <cell r="AD392">
            <v>434.67952466695493</v>
          </cell>
          <cell r="AE392">
            <v>377115.72229849838</v>
          </cell>
          <cell r="AF392">
            <v>147302.97614357053</v>
          </cell>
          <cell r="AG392">
            <v>229812.74615492785</v>
          </cell>
          <cell r="AH392">
            <v>2.5601364763393391</v>
          </cell>
          <cell r="AI392">
            <v>66635.311001459399</v>
          </cell>
          <cell r="AJ392">
            <v>5.6593976471459566</v>
          </cell>
          <cell r="AK392">
            <v>476612.14543344511</v>
          </cell>
          <cell r="AL392">
            <v>0.79124236742968068</v>
          </cell>
          <cell r="AM392">
            <v>299.17068799130271</v>
          </cell>
          <cell r="AN392">
            <v>438.78612259349183</v>
          </cell>
          <cell r="AO392">
            <v>595.54143846470015</v>
          </cell>
          <cell r="AP392">
            <v>873.46564726044676</v>
          </cell>
          <cell r="AQ392">
            <v>445293.64619513712</v>
          </cell>
          <cell r="AR392">
            <v>148694.60851196278</v>
          </cell>
          <cell r="AS392">
            <v>296599.03768317436</v>
          </cell>
          <cell r="AT392">
            <v>2.9946858911115957</v>
          </cell>
          <cell r="AU392">
            <v>67264.842448109412</v>
          </cell>
          <cell r="AV392">
            <v>6.6200057859148798</v>
          </cell>
          <cell r="AW392">
            <v>504772.88709464826</v>
          </cell>
          <cell r="AX392">
            <v>0.88216633178961057</v>
          </cell>
          <cell r="AY392">
            <v>345.77438141039352</v>
          </cell>
          <cell r="AZ392">
            <v>507.13858743955706</v>
          </cell>
          <cell r="BA392">
            <v>941.31581987509378</v>
          </cell>
          <cell r="BB392">
            <v>1380.6042347000039</v>
          </cell>
          <cell r="BC392">
            <v>594092.33372965548</v>
          </cell>
          <cell r="BD392">
            <v>171857.69977164094</v>
          </cell>
          <cell r="BE392">
            <v>422234.63395801454</v>
          </cell>
          <cell r="BF392">
            <v>3.456885170225521</v>
          </cell>
          <cell r="BG392">
            <v>77743.108605742716</v>
          </cell>
          <cell r="BH392">
            <v>7.6417362822789308</v>
          </cell>
          <cell r="BI392">
            <v>612310.96466282394</v>
          </cell>
          <cell r="BJ392">
            <v>0.97024611351978518</v>
          </cell>
        </row>
        <row r="393">
          <cell r="A393" t="str">
            <v>Integrated Dual Enthalpy Economizer ControlsOther Commercial</v>
          </cell>
          <cell r="B393" t="str">
            <v>Integrated Dual Enthalpy Economizer Controls</v>
          </cell>
          <cell r="C393" t="str">
            <v>COM-HVAC</v>
          </cell>
          <cell r="D393" t="str">
            <v>Other Commercial</v>
          </cell>
          <cell r="E393">
            <v>7</v>
          </cell>
          <cell r="F393">
            <v>2667.9757500000001</v>
          </cell>
          <cell r="G393">
            <v>1819.0642310059482</v>
          </cell>
          <cell r="H393">
            <v>800</v>
          </cell>
          <cell r="I393">
            <v>0.3125</v>
          </cell>
          <cell r="J393">
            <v>85.375224000000003</v>
          </cell>
          <cell r="K393">
            <v>335.375224</v>
          </cell>
          <cell r="L393">
            <v>550</v>
          </cell>
          <cell r="M393">
            <v>885.375224</v>
          </cell>
          <cell r="N393">
            <v>2314.6606751422537</v>
          </cell>
          <cell r="O393">
            <v>0.82</v>
          </cell>
          <cell r="P393">
            <v>2.5601364763393386</v>
          </cell>
          <cell r="Q393">
            <v>0.12570400012069075</v>
          </cell>
          <cell r="R393">
            <v>0.18436689495814915</v>
          </cell>
          <cell r="S393" t="str">
            <v>RET</v>
          </cell>
          <cell r="T393" t="str">
            <v>COM</v>
          </cell>
          <cell r="U393" t="str">
            <v>Other Commercial</v>
          </cell>
          <cell r="V393" t="str">
            <v>Business Energy Rebates</v>
          </cell>
          <cell r="W393" t="str">
            <v>Business Energy Rebates</v>
          </cell>
          <cell r="X393" t="str">
            <v>Fixed drybulb economizer</v>
          </cell>
          <cell r="Y393"/>
          <cell r="Z393" t="str">
            <v>Integrated Dual Enthalpy Economizer Controls</v>
          </cell>
          <cell r="AA393">
            <v>402.03786098468493</v>
          </cell>
          <cell r="AB393">
            <v>589.65881765254892</v>
          </cell>
          <cell r="AC393">
            <v>402.03786098468493</v>
          </cell>
          <cell r="AD393">
            <v>589.65881765254892</v>
          </cell>
          <cell r="AE393">
            <v>511571.39526895317</v>
          </cell>
          <cell r="AF393">
            <v>199821.92355636976</v>
          </cell>
          <cell r="AG393">
            <v>311749.47171258344</v>
          </cell>
          <cell r="AH393">
            <v>2.5601364763393386</v>
          </cell>
          <cell r="AI393">
            <v>90393.258640685817</v>
          </cell>
          <cell r="AJ393">
            <v>5.6593976471459557</v>
          </cell>
          <cell r="AK393">
            <v>646541.96530296095</v>
          </cell>
          <cell r="AL393">
            <v>0.79124236742968046</v>
          </cell>
          <cell r="AM393">
            <v>405.83607956324346</v>
          </cell>
          <cell r="AN393">
            <v>595.22956929950408</v>
          </cell>
          <cell r="AO393">
            <v>807.87394054792844</v>
          </cell>
          <cell r="AP393">
            <v>1184.888386952053</v>
          </cell>
          <cell r="AQ393">
            <v>604057.26523418666</v>
          </cell>
          <cell r="AR393">
            <v>201709.72422418802</v>
          </cell>
          <cell r="AS393">
            <v>402347.54100999865</v>
          </cell>
          <cell r="AT393">
            <v>2.9946858911115957</v>
          </cell>
          <cell r="AU393">
            <v>91247.241281784838</v>
          </cell>
          <cell r="AV393">
            <v>6.6200057859148798</v>
          </cell>
          <cell r="AW393">
            <v>684743.05067703407</v>
          </cell>
          <cell r="AX393">
            <v>0.88216633178961068</v>
          </cell>
          <cell r="AY393">
            <v>469.0557096592272</v>
          </cell>
          <cell r="AZ393">
            <v>687.95221050430678</v>
          </cell>
          <cell r="BA393">
            <v>1276.9296502071556</v>
          </cell>
          <cell r="BB393">
            <v>1872.8405974563598</v>
          </cell>
          <cell r="BC393">
            <v>805908.17649364984</v>
          </cell>
          <cell r="BD393">
            <v>233131.31238347554</v>
          </cell>
          <cell r="BE393">
            <v>572776.86411017436</v>
          </cell>
          <cell r="BF393">
            <v>3.4568851702255206</v>
          </cell>
          <cell r="BG393">
            <v>105461.39603934495</v>
          </cell>
          <cell r="BH393">
            <v>7.6417362822789308</v>
          </cell>
          <cell r="BI393">
            <v>830622.42173796229</v>
          </cell>
          <cell r="BJ393">
            <v>0.97024611351978518</v>
          </cell>
        </row>
        <row r="394">
          <cell r="A394" t="str">
            <v>Integrated Dual Enthalpy Economizer ControlsRetail</v>
          </cell>
          <cell r="B394" t="str">
            <v>Integrated Dual Enthalpy Economizer Controls</v>
          </cell>
          <cell r="C394" t="str">
            <v>COM-HVAC</v>
          </cell>
          <cell r="D394" t="str">
            <v>Retail</v>
          </cell>
          <cell r="E394">
            <v>7</v>
          </cell>
          <cell r="F394">
            <v>2667.9757500000001</v>
          </cell>
          <cell r="G394">
            <v>312.13552939794562</v>
          </cell>
          <cell r="H394">
            <v>800</v>
          </cell>
          <cell r="I394">
            <v>0.3125</v>
          </cell>
          <cell r="J394">
            <v>85.375224000000003</v>
          </cell>
          <cell r="K394">
            <v>335.375224</v>
          </cell>
          <cell r="L394">
            <v>550</v>
          </cell>
          <cell r="M394">
            <v>885.375224</v>
          </cell>
          <cell r="N394">
            <v>1184.580224973555</v>
          </cell>
          <cell r="O394">
            <v>0.82</v>
          </cell>
          <cell r="P394">
            <v>1.3102080471983981</v>
          </cell>
          <cell r="Q394">
            <v>0.12570400012069075</v>
          </cell>
          <cell r="R394">
            <v>1.074453858703236</v>
          </cell>
          <cell r="S394" t="str">
            <v>RET</v>
          </cell>
          <cell r="T394" t="str">
            <v>COM</v>
          </cell>
          <cell r="U394" t="str">
            <v>Retail</v>
          </cell>
          <cell r="V394" t="str">
            <v>Business Energy Rebates</v>
          </cell>
          <cell r="W394" t="str">
            <v>Business Energy Rebates</v>
          </cell>
          <cell r="X394" t="str">
            <v>Fixed drybulb economizer</v>
          </cell>
          <cell r="Y394"/>
          <cell r="Z394" t="str">
            <v>Integrated Dual Enthalpy Economizer Controls</v>
          </cell>
          <cell r="AA394">
            <v>98.701449179965479</v>
          </cell>
          <cell r="AB394">
            <v>843.64978703298641</v>
          </cell>
          <cell r="AC394">
            <v>98.701449179965479</v>
          </cell>
          <cell r="AD394">
            <v>843.64978703298641</v>
          </cell>
          <cell r="AE394">
            <v>374580.18669113721</v>
          </cell>
          <cell r="AF394">
            <v>285893.66970543144</v>
          </cell>
          <cell r="AG394">
            <v>88686.516985705763</v>
          </cell>
          <cell r="AH394">
            <v>1.3102080471983983</v>
          </cell>
          <cell r="AI394">
            <v>129329.45479392106</v>
          </cell>
          <cell r="AJ394">
            <v>2.8963254139438606</v>
          </cell>
          <cell r="AK394">
            <v>925034.91003018618</v>
          </cell>
          <cell r="AL394">
            <v>0.40493627065265431</v>
          </cell>
          <cell r="AM394">
            <v>99.63392274623061</v>
          </cell>
          <cell r="AN394">
            <v>851.62009681191466</v>
          </cell>
          <cell r="AO394">
            <v>198.33537192619607</v>
          </cell>
          <cell r="AP394">
            <v>1695.269883844901</v>
          </cell>
          <cell r="AQ394">
            <v>411947.86505545949</v>
          </cell>
          <cell r="AR394">
            <v>288594.62589176639</v>
          </cell>
          <cell r="AS394">
            <v>123353.2391636931</v>
          </cell>
          <cell r="AT394">
            <v>1.4274273603762639</v>
          </cell>
          <cell r="AU394">
            <v>130551.28384442392</v>
          </cell>
          <cell r="AV394">
            <v>3.155448594028166</v>
          </cell>
          <cell r="AW394">
            <v>979690.81709957914</v>
          </cell>
          <cell r="AX394">
            <v>0.42048762514182847</v>
          </cell>
          <cell r="AY394">
            <v>115.15452344739856</v>
          </cell>
          <cell r="AZ394">
            <v>984.28229767068569</v>
          </cell>
          <cell r="BA394">
            <v>313.48989537359461</v>
          </cell>
          <cell r="BB394">
            <v>2679.5521815155867</v>
          </cell>
          <cell r="BC394">
            <v>519590.81009928492</v>
          </cell>
          <cell r="BD394">
            <v>333550.8198215944</v>
          </cell>
          <cell r="BE394">
            <v>186039.99027769052</v>
          </cell>
          <cell r="BF394">
            <v>1.5577560576142411</v>
          </cell>
          <cell r="BG394">
            <v>150888.07568925567</v>
          </cell>
          <cell r="BH394">
            <v>3.4435511734495767</v>
          </cell>
          <cell r="BI394">
            <v>1188406.597553788</v>
          </cell>
          <cell r="BJ394">
            <v>0.43721636279099158</v>
          </cell>
        </row>
        <row r="395">
          <cell r="A395" t="str">
            <v>Integrated Dual Enthalpy Economizer ControlsSchool</v>
          </cell>
          <cell r="B395" t="str">
            <v>Integrated Dual Enthalpy Economizer Controls</v>
          </cell>
          <cell r="C395" t="str">
            <v>COM-HVAC</v>
          </cell>
          <cell r="D395" t="str">
            <v>School</v>
          </cell>
          <cell r="E395">
            <v>7</v>
          </cell>
          <cell r="F395">
            <v>2667.9757500000001</v>
          </cell>
          <cell r="G395">
            <v>233.89192675250649</v>
          </cell>
          <cell r="H395">
            <v>800</v>
          </cell>
          <cell r="I395">
            <v>0.3125</v>
          </cell>
          <cell r="J395">
            <v>85.375224000000003</v>
          </cell>
          <cell r="K395">
            <v>335.375224</v>
          </cell>
          <cell r="L395">
            <v>550</v>
          </cell>
          <cell r="M395">
            <v>885.375224</v>
          </cell>
          <cell r="N395">
            <v>1125.9035499550048</v>
          </cell>
          <cell r="O395">
            <v>0.82</v>
          </cell>
          <cell r="P395">
            <v>1.245308557766295</v>
          </cell>
          <cell r="Q395">
            <v>0.12570400012069075</v>
          </cell>
          <cell r="R395">
            <v>1.433889697077396</v>
          </cell>
          <cell r="S395" t="str">
            <v>RET</v>
          </cell>
          <cell r="T395" t="str">
            <v>COM</v>
          </cell>
          <cell r="U395" t="str">
            <v>School</v>
          </cell>
          <cell r="V395" t="str">
            <v>Business Energy Rebates</v>
          </cell>
          <cell r="W395" t="str">
            <v>Business Energy Rebates</v>
          </cell>
          <cell r="X395" t="str">
            <v>Fixed drybulb economizer</v>
          </cell>
          <cell r="Y395"/>
          <cell r="Z395" t="str">
            <v>Integrated Dual Enthalpy Economizer Controls</v>
          </cell>
          <cell r="AA395">
            <v>73.718071912531641</v>
          </cell>
          <cell r="AB395">
            <v>840.892761585166</v>
          </cell>
          <cell r="AC395">
            <v>73.718071912531641</v>
          </cell>
          <cell r="AD395">
            <v>840.892761585166</v>
          </cell>
          <cell r="AE395">
            <v>354862.35037938622</v>
          </cell>
          <cell r="AF395">
            <v>284959.37666717835</v>
          </cell>
          <cell r="AG395">
            <v>69902.973712207866</v>
          </cell>
          <cell r="AH395">
            <v>1.2453085577662948</v>
          </cell>
          <cell r="AI395">
            <v>128906.80951681669</v>
          </cell>
          <cell r="AJ395">
            <v>2.7528596178085705</v>
          </cell>
          <cell r="AK395">
            <v>922011.9201281264</v>
          </cell>
          <cell r="AL395">
            <v>0.3848782674415675</v>
          </cell>
          <cell r="AM395">
            <v>74.414517141913535</v>
          </cell>
          <cell r="AN395">
            <v>848.83702460011068</v>
          </cell>
          <cell r="AO395">
            <v>148.13258905444519</v>
          </cell>
          <cell r="AP395">
            <v>1689.7297861852767</v>
          </cell>
          <cell r="AQ395">
            <v>387193.67762137047</v>
          </cell>
          <cell r="AR395">
            <v>287651.50619930949</v>
          </cell>
          <cell r="AS395">
            <v>99542.171422060987</v>
          </cell>
          <cell r="AT395">
            <v>1.3460512782891172</v>
          </cell>
          <cell r="AU395">
            <v>130124.64566192572</v>
          </cell>
          <cell r="AV395">
            <v>2.9755598999080521</v>
          </cell>
          <cell r="AW395">
            <v>976489.21312212897</v>
          </cell>
          <cell r="AX395">
            <v>0.39651608273623024</v>
          </cell>
          <cell r="AY395">
            <v>86.006532944318053</v>
          </cell>
          <cell r="AZ395">
            <v>981.06568885476781</v>
          </cell>
          <cell r="BA395">
            <v>234.13912199876324</v>
          </cell>
          <cell r="BB395">
            <v>2670.7954750400445</v>
          </cell>
          <cell r="BC395">
            <v>485109.62299058918</v>
          </cell>
          <cell r="BD395">
            <v>332460.78446270013</v>
          </cell>
          <cell r="BE395">
            <v>152648.83852788905</v>
          </cell>
          <cell r="BF395">
            <v>1.4591484038473572</v>
          </cell>
          <cell r="BG395">
            <v>150394.9774026894</v>
          </cell>
          <cell r="BH395">
            <v>3.225570636522562</v>
          </cell>
          <cell r="BI395">
            <v>1184522.9158624355</v>
          </cell>
          <cell r="BJ395">
            <v>0.40954009119982898</v>
          </cell>
        </row>
        <row r="396">
          <cell r="A396" t="str">
            <v>HVAC Hotel Occupancy SensorOther Commercial</v>
          </cell>
          <cell r="B396" t="str">
            <v>HVAC Hotel Occupancy Sensor</v>
          </cell>
          <cell r="C396" t="str">
            <v>COM-HVAC</v>
          </cell>
          <cell r="D396" t="str">
            <v>Other Commercial</v>
          </cell>
          <cell r="E396">
            <v>10</v>
          </cell>
          <cell r="F396">
            <v>490.12200000000001</v>
          </cell>
          <cell r="G396">
            <v>334.17222740090398</v>
          </cell>
          <cell r="H396">
            <v>320.99999999999994</v>
          </cell>
          <cell r="I396">
            <v>0.23364485981308417</v>
          </cell>
          <cell r="J396">
            <v>15.683904</v>
          </cell>
          <cell r="K396">
            <v>90.683903999999998</v>
          </cell>
          <cell r="L396">
            <v>245.99999999999994</v>
          </cell>
          <cell r="M396">
            <v>336.68390399999993</v>
          </cell>
          <cell r="N396">
            <v>622.55158200661276</v>
          </cell>
          <cell r="O396">
            <v>0.82</v>
          </cell>
          <cell r="P396">
            <v>1.830351923813238</v>
          </cell>
          <cell r="Q396">
            <v>0.18502312485462802</v>
          </cell>
          <cell r="R396">
            <v>0.27136876306362584</v>
          </cell>
          <cell r="S396" t="str">
            <v>RET</v>
          </cell>
          <cell r="T396" t="str">
            <v>COM</v>
          </cell>
          <cell r="U396" t="str">
            <v>Other Commercial</v>
          </cell>
          <cell r="V396" t="str">
            <v>Business Energy Rebates</v>
          </cell>
          <cell r="W396" t="str">
            <v>Business Energy Rebates</v>
          </cell>
          <cell r="X396" t="str">
            <v>No HVAC Controls</v>
          </cell>
          <cell r="Y396"/>
          <cell r="Z396" t="str">
            <v>HVAC Hotel Occupancy Sensor</v>
          </cell>
          <cell r="AA396">
            <v>14.422225147666193</v>
          </cell>
          <cell r="AB396">
            <v>21.152714840495236</v>
          </cell>
          <cell r="AC396">
            <v>14.422225147666193</v>
          </cell>
          <cell r="AD396">
            <v>21.152714840495236</v>
          </cell>
          <cell r="AE396">
            <v>26868.118728979854</v>
          </cell>
          <cell r="AF396">
            <v>14679.209161593657</v>
          </cell>
          <cell r="AG396">
            <v>12188.909567386198</v>
          </cell>
          <cell r="AH396">
            <v>1.8303519238132377</v>
          </cell>
          <cell r="AI396">
            <v>4772.8553645698703</v>
          </cell>
          <cell r="AJ396">
            <v>5.6293595084461998</v>
          </cell>
          <cell r="AK396">
            <v>32843.512447853849</v>
          </cell>
          <cell r="AL396">
            <v>0.81806471739704401</v>
          </cell>
          <cell r="AM396">
            <v>15.228049078331034</v>
          </cell>
          <cell r="AN396">
            <v>22.334596529518699</v>
          </cell>
          <cell r="AO396">
            <v>29.650274225997229</v>
          </cell>
          <cell r="AP396">
            <v>43.487311370013934</v>
          </cell>
          <cell r="AQ396">
            <v>31675.025920797951</v>
          </cell>
          <cell r="AR396">
            <v>15499.391755093167</v>
          </cell>
          <cell r="AS396">
            <v>16175.634165704783</v>
          </cell>
          <cell r="AT396">
            <v>2.0436302547414096</v>
          </cell>
          <cell r="AU396">
            <v>5039.5327344620482</v>
          </cell>
          <cell r="AV396">
            <v>6.2853100852373256</v>
          </cell>
          <cell r="AW396">
            <v>36372.938326690099</v>
          </cell>
          <cell r="AX396">
            <v>0.87084044836584273</v>
          </cell>
          <cell r="AY396">
            <v>18.600900625939008</v>
          </cell>
          <cell r="AZ396">
            <v>27.28147305206554</v>
          </cell>
          <cell r="BA396">
            <v>48.251174851936241</v>
          </cell>
          <cell r="BB396">
            <v>70.768784422079477</v>
          </cell>
          <cell r="BC396">
            <v>43061.159032091309</v>
          </cell>
          <cell r="BD396">
            <v>18932.342831047921</v>
          </cell>
          <cell r="BE396">
            <v>24128.816201043388</v>
          </cell>
          <cell r="BF396">
            <v>2.2744759809374231</v>
          </cell>
          <cell r="BG396">
            <v>6155.7358472323085</v>
          </cell>
          <cell r="BH396">
            <v>6.9952902627314844</v>
          </cell>
          <cell r="BI396">
            <v>46617.082221938181</v>
          </cell>
          <cell r="BJ396">
            <v>0.92372059724979017</v>
          </cell>
        </row>
        <row r="397">
          <cell r="A397" t="str">
            <v>00</v>
          </cell>
          <cell r="B397">
            <v>0</v>
          </cell>
          <cell r="C397">
            <v>0</v>
          </cell>
          <cell r="D397">
            <v>0</v>
          </cell>
          <cell r="E397">
            <v>0</v>
          </cell>
          <cell r="F397" t="e">
            <v>#VALUE!</v>
          </cell>
          <cell r="G397" t="e">
            <v>#VALUE!</v>
          </cell>
          <cell r="H397" t="str">
            <v/>
          </cell>
          <cell r="I397" t="e">
            <v>#VALUE!</v>
          </cell>
          <cell r="J397" t="e">
            <v>#VALUE!</v>
          </cell>
          <cell r="K397" t="e">
            <v>#VALUE!</v>
          </cell>
          <cell r="L397" t="e">
            <v>#VALUE!</v>
          </cell>
          <cell r="M397" t="e">
            <v>#VALUE!</v>
          </cell>
          <cell r="N397" t="e">
            <v>#N/A</v>
          </cell>
          <cell r="O397" t="str">
            <v/>
          </cell>
          <cell r="P397" t="e">
            <v>#N/A</v>
          </cell>
          <cell r="Q397" t="e">
            <v>#VALUE!</v>
          </cell>
          <cell r="R397" t="e">
            <v>#VALUE!</v>
          </cell>
          <cell r="S397" t="str">
            <v>.</v>
          </cell>
          <cell r="T397">
            <v>0</v>
          </cell>
          <cell r="U397">
            <v>0</v>
          </cell>
          <cell r="V397">
            <v>0</v>
          </cell>
          <cell r="W397">
            <v>0</v>
          </cell>
          <cell r="X397">
            <v>0</v>
          </cell>
          <cell r="Y397"/>
          <cell r="Z397">
            <v>0</v>
          </cell>
          <cell r="AA397">
            <v>0</v>
          </cell>
          <cell r="AB397">
            <v>0</v>
          </cell>
          <cell r="AC397" t="e">
            <v>#VALUE!</v>
          </cell>
          <cell r="AD397">
            <v>0</v>
          </cell>
          <cell r="AE397">
            <v>0</v>
          </cell>
          <cell r="AF397">
            <v>0</v>
          </cell>
          <cell r="AG397">
            <v>0</v>
          </cell>
          <cell r="AH397">
            <v>0</v>
          </cell>
          <cell r="AI397">
            <v>0</v>
          </cell>
          <cell r="AJ397">
            <v>0</v>
          </cell>
          <cell r="AK397">
            <v>0</v>
          </cell>
          <cell r="AL397">
            <v>0</v>
          </cell>
          <cell r="AM397">
            <v>0</v>
          </cell>
          <cell r="AN397">
            <v>0</v>
          </cell>
          <cell r="AO397" t="e">
            <v>#VALUE!</v>
          </cell>
          <cell r="AP397">
            <v>0</v>
          </cell>
          <cell r="AQ397">
            <v>0</v>
          </cell>
          <cell r="AR397">
            <v>0</v>
          </cell>
          <cell r="AS397">
            <v>0</v>
          </cell>
          <cell r="AT397">
            <v>0</v>
          </cell>
          <cell r="AU397">
            <v>0</v>
          </cell>
          <cell r="AV397">
            <v>0</v>
          </cell>
          <cell r="AW397">
            <v>0</v>
          </cell>
          <cell r="AX397">
            <v>0</v>
          </cell>
          <cell r="AY397">
            <v>0</v>
          </cell>
          <cell r="AZ397">
            <v>0</v>
          </cell>
          <cell r="BA397" t="e">
            <v>#VALUE!</v>
          </cell>
          <cell r="BB397">
            <v>0</v>
          </cell>
          <cell r="BC397">
            <v>0</v>
          </cell>
          <cell r="BD397">
            <v>0</v>
          </cell>
          <cell r="BE397">
            <v>0</v>
          </cell>
          <cell r="BF397">
            <v>0</v>
          </cell>
          <cell r="BG397">
            <v>0</v>
          </cell>
          <cell r="BH397">
            <v>0</v>
          </cell>
          <cell r="BI397">
            <v>0</v>
          </cell>
          <cell r="BJ397">
            <v>0</v>
          </cell>
        </row>
        <row r="398">
          <cell r="A398" t="str">
            <v>Faucet AeratorOffice</v>
          </cell>
          <cell r="B398" t="str">
            <v>Faucet Aerator</v>
          </cell>
          <cell r="C398" t="str">
            <v>COM-Other</v>
          </cell>
          <cell r="D398" t="str">
            <v>Office</v>
          </cell>
          <cell r="E398">
            <v>10</v>
          </cell>
          <cell r="F398">
            <v>197.27970000000002</v>
          </cell>
          <cell r="G398">
            <v>22.520535225357275</v>
          </cell>
          <cell r="H398">
            <v>5</v>
          </cell>
          <cell r="I398">
            <v>0.75</v>
          </cell>
          <cell r="J398">
            <v>24.659962500000002</v>
          </cell>
          <cell r="K398">
            <v>28.409962500000002</v>
          </cell>
          <cell r="L398">
            <v>1.25</v>
          </cell>
          <cell r="M398">
            <v>29.659962500000002</v>
          </cell>
          <cell r="N398">
            <v>125.41736182987613</v>
          </cell>
          <cell r="O398">
            <v>0.82</v>
          </cell>
          <cell r="P398">
            <v>3.5758821556355791</v>
          </cell>
          <cell r="Q398">
            <v>0.14400854472102298</v>
          </cell>
          <cell r="R398">
            <v>1.2615136459106644</v>
          </cell>
          <cell r="S398" t="str">
            <v>RET</v>
          </cell>
          <cell r="T398" t="str">
            <v>COM</v>
          </cell>
          <cell r="U398" t="str">
            <v>Office</v>
          </cell>
          <cell r="V398" t="str">
            <v>Business Energy Solutions</v>
          </cell>
          <cell r="W398" t="str">
            <v>Business Energy Solutions</v>
          </cell>
          <cell r="X398" t="str">
            <v>Average Existing Stock Aerator</v>
          </cell>
          <cell r="Y398"/>
          <cell r="Z398" t="str">
            <v>Faucet Aerator</v>
          </cell>
          <cell r="AA398">
            <v>9.7539248806653465</v>
          </cell>
          <cell r="AB398">
            <v>85.444300280819306</v>
          </cell>
          <cell r="AC398">
            <v>9.7539248806653465</v>
          </cell>
          <cell r="AD398">
            <v>85.444300280819306</v>
          </cell>
          <cell r="AE398">
            <v>54319.824719016222</v>
          </cell>
          <cell r="AF398">
            <v>15190.608178574434</v>
          </cell>
          <cell r="AG398">
            <v>39129.21654044179</v>
          </cell>
          <cell r="AH398">
            <v>3.5758821556355804</v>
          </cell>
          <cell r="AI398">
            <v>15005.743095301079</v>
          </cell>
          <cell r="AJ398">
            <v>3.6199356722311213</v>
          </cell>
          <cell r="AK398">
            <v>128394.38710577696</v>
          </cell>
          <cell r="AL398">
            <v>0.42307008852548322</v>
          </cell>
          <cell r="AM398">
            <v>9.0424252340047406</v>
          </cell>
          <cell r="AN398">
            <v>79.211569333765013</v>
          </cell>
          <cell r="AO398">
            <v>18.796350114670087</v>
          </cell>
          <cell r="AP398">
            <v>164.65586961458433</v>
          </cell>
          <cell r="AQ398">
            <v>53634.921561624047</v>
          </cell>
          <cell r="AR398">
            <v>14082.529893797015</v>
          </cell>
          <cell r="AS398">
            <v>39552.391667827033</v>
          </cell>
          <cell r="AT398">
            <v>3.8086140747514992</v>
          </cell>
          <cell r="AU398">
            <v>13911.149786370624</v>
          </cell>
          <cell r="AV398">
            <v>3.8555347606257953</v>
          </cell>
          <cell r="AW398">
            <v>125037.77015094447</v>
          </cell>
          <cell r="AX398">
            <v>0.42894976051537426</v>
          </cell>
          <cell r="AY398">
            <v>8.4847275213595061</v>
          </cell>
          <cell r="AZ398">
            <v>74.326142040835634</v>
          </cell>
          <cell r="BA398">
            <v>27.281077636029593</v>
          </cell>
          <cell r="BB398">
            <v>238.98201165541997</v>
          </cell>
          <cell r="BC398">
            <v>53856.768743150766</v>
          </cell>
          <cell r="BD398">
            <v>13213.980305961451</v>
          </cell>
          <cell r="BE398">
            <v>40642.788437189316</v>
          </cell>
          <cell r="BF398">
            <v>4.0757415628093092</v>
          </cell>
          <cell r="BG398">
            <v>13053.170182961934</v>
          </cell>
          <cell r="BH398">
            <v>4.1259531583713684</v>
          </cell>
          <cell r="BI398">
            <v>123286.79913952397</v>
          </cell>
          <cell r="BJ398">
            <v>0.4368413254220424</v>
          </cell>
        </row>
        <row r="399">
          <cell r="A399" t="str">
            <v>Faucet AeratorOther Commercial</v>
          </cell>
          <cell r="B399" t="str">
            <v>Faucet Aerator</v>
          </cell>
          <cell r="C399" t="str">
            <v>COM-Other</v>
          </cell>
          <cell r="D399" t="str">
            <v>Other Commercial</v>
          </cell>
          <cell r="E399">
            <v>10</v>
          </cell>
          <cell r="F399">
            <v>197.27970000000002</v>
          </cell>
          <cell r="G399">
            <v>22.520535225357275</v>
          </cell>
          <cell r="H399">
            <v>5</v>
          </cell>
          <cell r="I399">
            <v>0.75</v>
          </cell>
          <cell r="J399">
            <v>24.659962500000002</v>
          </cell>
          <cell r="K399">
            <v>28.409962500000002</v>
          </cell>
          <cell r="L399">
            <v>1.25</v>
          </cell>
          <cell r="M399">
            <v>29.659962500000002</v>
          </cell>
          <cell r="N399">
            <v>125.41736182987613</v>
          </cell>
          <cell r="O399">
            <v>0.82</v>
          </cell>
          <cell r="P399">
            <v>3.5758821556355791</v>
          </cell>
          <cell r="Q399">
            <v>0.14400854472102298</v>
          </cell>
          <cell r="R399">
            <v>1.2615136459106644</v>
          </cell>
          <cell r="S399" t="str">
            <v>RET</v>
          </cell>
          <cell r="T399" t="str">
            <v>COM</v>
          </cell>
          <cell r="U399" t="str">
            <v>Other Commercial</v>
          </cell>
          <cell r="V399" t="str">
            <v>Business Energy Solutions</v>
          </cell>
          <cell r="W399" t="str">
            <v>Business Energy Solutions</v>
          </cell>
          <cell r="X399" t="str">
            <v>Average Existing Stock Aerator</v>
          </cell>
          <cell r="Y399"/>
          <cell r="Z399" t="str">
            <v>Faucet Aerator</v>
          </cell>
          <cell r="AA399">
            <v>13.231559082548493</v>
          </cell>
          <cell r="AB399">
            <v>115.90834676958842</v>
          </cell>
          <cell r="AC399">
            <v>13.231559082548493</v>
          </cell>
          <cell r="AD399">
            <v>115.90834676958842</v>
          </cell>
          <cell r="AE399">
            <v>73686.846978701942</v>
          </cell>
          <cell r="AF399">
            <v>20606.620624388222</v>
          </cell>
          <cell r="AG399">
            <v>53080.226354313723</v>
          </cell>
          <cell r="AH399">
            <v>3.5758821556355791</v>
          </cell>
          <cell r="AI399">
            <v>20355.84431622941</v>
          </cell>
          <cell r="AJ399">
            <v>3.6199356722311204</v>
          </cell>
          <cell r="AK399">
            <v>174171.72467928674</v>
          </cell>
          <cell r="AL399">
            <v>0.42307008852548328</v>
          </cell>
          <cell r="AM399">
            <v>12.266383552986694</v>
          </cell>
          <cell r="AN399">
            <v>107.45341721245698</v>
          </cell>
          <cell r="AO399">
            <v>25.497942635535185</v>
          </cell>
          <cell r="AP399">
            <v>223.3617639820454</v>
          </cell>
          <cell r="AQ399">
            <v>72757.750568412564</v>
          </cell>
          <cell r="AR399">
            <v>19103.471535944424</v>
          </cell>
          <cell r="AS399">
            <v>53654.279032468141</v>
          </cell>
          <cell r="AT399">
            <v>3.8086140747514987</v>
          </cell>
          <cell r="AU399">
            <v>18870.98809520348</v>
          </cell>
          <cell r="AV399">
            <v>3.8555347606257944</v>
          </cell>
          <cell r="AW399">
            <v>169618.34989952118</v>
          </cell>
          <cell r="AX399">
            <v>0.42894976051537426</v>
          </cell>
          <cell r="AY399">
            <v>11.509846023187285</v>
          </cell>
          <cell r="AZ399">
            <v>100.82615478622836</v>
          </cell>
          <cell r="BA399">
            <v>37.007788658722475</v>
          </cell>
          <cell r="BB399">
            <v>324.18791876827379</v>
          </cell>
          <cell r="BC399">
            <v>73058.694457726946</v>
          </cell>
          <cell r="BD399">
            <v>17925.251965036117</v>
          </cell>
          <cell r="BE399">
            <v>55133.442492690825</v>
          </cell>
          <cell r="BF399">
            <v>4.0757415628093092</v>
          </cell>
          <cell r="BG399">
            <v>17707.107098269942</v>
          </cell>
          <cell r="BH399">
            <v>4.1259531583713684</v>
          </cell>
          <cell r="BI399">
            <v>167243.09310055149</v>
          </cell>
          <cell r="BJ399">
            <v>0.4368413254220424</v>
          </cell>
        </row>
        <row r="400">
          <cell r="A400" t="str">
            <v>Faucet AeratorRetail</v>
          </cell>
          <cell r="B400" t="str">
            <v>Faucet Aerator</v>
          </cell>
          <cell r="C400" t="str">
            <v>COM-Other</v>
          </cell>
          <cell r="D400" t="str">
            <v>Retail</v>
          </cell>
          <cell r="E400">
            <v>10</v>
          </cell>
          <cell r="F400">
            <v>197.27970000000002</v>
          </cell>
          <cell r="G400">
            <v>22.520535225357275</v>
          </cell>
          <cell r="H400">
            <v>5</v>
          </cell>
          <cell r="I400">
            <v>0.75</v>
          </cell>
          <cell r="J400">
            <v>24.659962500000002</v>
          </cell>
          <cell r="K400">
            <v>28.409962500000002</v>
          </cell>
          <cell r="L400">
            <v>1.25</v>
          </cell>
          <cell r="M400">
            <v>29.659962500000002</v>
          </cell>
          <cell r="N400">
            <v>125.41736182987613</v>
          </cell>
          <cell r="O400">
            <v>0.82</v>
          </cell>
          <cell r="P400">
            <v>3.5758821556355791</v>
          </cell>
          <cell r="Q400">
            <v>0.14400854472102298</v>
          </cell>
          <cell r="R400">
            <v>1.2615136459106644</v>
          </cell>
          <cell r="S400" t="str">
            <v>RET</v>
          </cell>
          <cell r="T400" t="str">
            <v>COM</v>
          </cell>
          <cell r="U400" t="str">
            <v>Retail</v>
          </cell>
          <cell r="V400" t="str">
            <v>Business Energy Solutions</v>
          </cell>
          <cell r="W400" t="str">
            <v>Business Energy Solutions</v>
          </cell>
          <cell r="X400" t="str">
            <v>Average Existing Stock Aerator</v>
          </cell>
          <cell r="Y400"/>
          <cell r="Z400" t="str">
            <v>Faucet Aerator</v>
          </cell>
          <cell r="AA400">
            <v>18.930950692038994</v>
          </cell>
          <cell r="AB400">
            <v>165.8349695452674</v>
          </cell>
          <cell r="AC400">
            <v>18.930950692038994</v>
          </cell>
          <cell r="AD400">
            <v>165.8349695452674</v>
          </cell>
          <cell r="AE400">
            <v>105426.88568314577</v>
          </cell>
          <cell r="AF400">
            <v>29482.762880480645</v>
          </cell>
          <cell r="AG400">
            <v>75944.122802665122</v>
          </cell>
          <cell r="AH400">
            <v>3.5758821556355791</v>
          </cell>
          <cell r="AI400">
            <v>29123.966619596496</v>
          </cell>
          <cell r="AJ400">
            <v>3.6199356722311209</v>
          </cell>
          <cell r="AK400">
            <v>249194.84629742496</v>
          </cell>
          <cell r="AL400">
            <v>0.42307008852548322</v>
          </cell>
          <cell r="AM400">
            <v>17.550033277446783</v>
          </cell>
          <cell r="AN400">
            <v>153.73814455645521</v>
          </cell>
          <cell r="AO400">
            <v>36.48098396948577</v>
          </cell>
          <cell r="AP400">
            <v>319.57311410172258</v>
          </cell>
          <cell r="AQ400">
            <v>104097.58818905556</v>
          </cell>
          <cell r="AR400">
            <v>27332.143962590286</v>
          </cell>
          <cell r="AS400">
            <v>76765.444226465275</v>
          </cell>
          <cell r="AT400">
            <v>3.8086140747514987</v>
          </cell>
          <cell r="AU400">
            <v>26999.520080104121</v>
          </cell>
          <cell r="AV400">
            <v>3.8555347606257939</v>
          </cell>
          <cell r="AW400">
            <v>242680.14059265231</v>
          </cell>
          <cell r="AX400">
            <v>0.42894976051537426</v>
          </cell>
          <cell r="AY400">
            <v>16.46762306531998</v>
          </cell>
          <cell r="AZ400">
            <v>144.25624016171076</v>
          </cell>
          <cell r="BA400">
            <v>52.948607034805754</v>
          </cell>
          <cell r="BB400">
            <v>463.82935426343334</v>
          </cell>
          <cell r="BC400">
            <v>104528.16132817979</v>
          </cell>
          <cell r="BD400">
            <v>25646.415435656592</v>
          </cell>
          <cell r="BE400">
            <v>78881.745892523206</v>
          </cell>
          <cell r="BF400">
            <v>4.0757415628093092</v>
          </cell>
          <cell r="BG400">
            <v>25334.306356846777</v>
          </cell>
          <cell r="BH400">
            <v>4.1259531583713684</v>
          </cell>
          <cell r="BI400">
            <v>239281.76032153721</v>
          </cell>
          <cell r="BJ400">
            <v>0.4368413254220424</v>
          </cell>
        </row>
        <row r="401">
          <cell r="A401" t="str">
            <v>00</v>
          </cell>
          <cell r="B401">
            <v>0</v>
          </cell>
          <cell r="C401">
            <v>0</v>
          </cell>
          <cell r="D401">
            <v>0</v>
          </cell>
          <cell r="E401">
            <v>0</v>
          </cell>
          <cell r="F401" t="e">
            <v>#VALUE!</v>
          </cell>
          <cell r="G401" t="e">
            <v>#VALUE!</v>
          </cell>
          <cell r="H401" t="str">
            <v/>
          </cell>
          <cell r="I401" t="e">
            <v>#VALUE!</v>
          </cell>
          <cell r="J401" t="e">
            <v>#VALUE!</v>
          </cell>
          <cell r="K401" t="e">
            <v>#VALUE!</v>
          </cell>
          <cell r="L401" t="e">
            <v>#VALUE!</v>
          </cell>
          <cell r="M401" t="e">
            <v>#VALUE!</v>
          </cell>
          <cell r="N401" t="e">
            <v>#N/A</v>
          </cell>
          <cell r="O401" t="str">
            <v/>
          </cell>
          <cell r="P401" t="e">
            <v>#N/A</v>
          </cell>
          <cell r="Q401" t="e">
            <v>#VALUE!</v>
          </cell>
          <cell r="R401" t="e">
            <v>#VALUE!</v>
          </cell>
          <cell r="S401" t="str">
            <v>.</v>
          </cell>
          <cell r="T401">
            <v>0</v>
          </cell>
          <cell r="U401">
            <v>0</v>
          </cell>
          <cell r="V401">
            <v>0</v>
          </cell>
          <cell r="W401">
            <v>0</v>
          </cell>
          <cell r="X401">
            <v>0</v>
          </cell>
          <cell r="Y401"/>
          <cell r="Z401">
            <v>0</v>
          </cell>
          <cell r="AA401">
            <v>0</v>
          </cell>
          <cell r="AB401">
            <v>0</v>
          </cell>
          <cell r="AC401" t="e">
            <v>#VALUE!</v>
          </cell>
          <cell r="AD401">
            <v>0</v>
          </cell>
          <cell r="AE401">
            <v>0</v>
          </cell>
          <cell r="AF401">
            <v>0</v>
          </cell>
          <cell r="AG401">
            <v>0</v>
          </cell>
          <cell r="AH401">
            <v>0</v>
          </cell>
          <cell r="AI401">
            <v>0</v>
          </cell>
          <cell r="AJ401">
            <v>0</v>
          </cell>
          <cell r="AK401">
            <v>0</v>
          </cell>
          <cell r="AL401">
            <v>0</v>
          </cell>
          <cell r="AM401">
            <v>0</v>
          </cell>
          <cell r="AN401">
            <v>0</v>
          </cell>
          <cell r="AO401" t="e">
            <v>#VALUE!</v>
          </cell>
          <cell r="AP401">
            <v>0</v>
          </cell>
          <cell r="AQ401">
            <v>0</v>
          </cell>
          <cell r="AR401">
            <v>0</v>
          </cell>
          <cell r="AS401">
            <v>0</v>
          </cell>
          <cell r="AT401">
            <v>0</v>
          </cell>
          <cell r="AU401">
            <v>0</v>
          </cell>
          <cell r="AV401">
            <v>0</v>
          </cell>
          <cell r="AW401">
            <v>0</v>
          </cell>
          <cell r="AX401">
            <v>0</v>
          </cell>
          <cell r="AY401">
            <v>0</v>
          </cell>
          <cell r="AZ401">
            <v>0</v>
          </cell>
          <cell r="BA401" t="e">
            <v>#VALUE!</v>
          </cell>
          <cell r="BB401">
            <v>0</v>
          </cell>
          <cell r="BC401">
            <v>0</v>
          </cell>
          <cell r="BD401">
            <v>0</v>
          </cell>
          <cell r="BE401">
            <v>0</v>
          </cell>
          <cell r="BF401">
            <v>0</v>
          </cell>
          <cell r="BG401">
            <v>0</v>
          </cell>
          <cell r="BH401">
            <v>0</v>
          </cell>
          <cell r="BI401">
            <v>0</v>
          </cell>
          <cell r="BJ401">
            <v>0</v>
          </cell>
        </row>
        <row r="402">
          <cell r="A402" t="str">
            <v>DHW Tank WrapOffice</v>
          </cell>
          <cell r="B402" t="str">
            <v>DHW Tank Wrap</v>
          </cell>
          <cell r="C402" t="str">
            <v>COM-Other</v>
          </cell>
          <cell r="D402" t="str">
            <v>Office</v>
          </cell>
          <cell r="E402">
            <v>7</v>
          </cell>
          <cell r="F402">
            <v>258.44292865622174</v>
          </cell>
          <cell r="G402">
            <v>29.502645627233509</v>
          </cell>
          <cell r="H402">
            <v>16</v>
          </cell>
          <cell r="I402">
            <v>1</v>
          </cell>
          <cell r="J402">
            <v>32.305366082027717</v>
          </cell>
          <cell r="K402">
            <v>48.305366082027717</v>
          </cell>
          <cell r="L402">
            <v>0</v>
          </cell>
          <cell r="M402">
            <v>48.305366082027717</v>
          </cell>
          <cell r="N402">
            <v>114.19851749382056</v>
          </cell>
          <cell r="O402">
            <v>0.82</v>
          </cell>
          <cell r="P402">
            <v>2.061464604948601</v>
          </cell>
          <cell r="Q402">
            <v>0.18690921950618755</v>
          </cell>
          <cell r="R402">
            <v>1.6373231978029001</v>
          </cell>
          <cell r="S402" t="str">
            <v>RET</v>
          </cell>
          <cell r="T402" t="str">
            <v>COM</v>
          </cell>
          <cell r="U402" t="str">
            <v>Office</v>
          </cell>
          <cell r="V402" t="str">
            <v>Business Energy Solutions</v>
          </cell>
          <cell r="W402" t="str">
            <v>Business Energy Solutions</v>
          </cell>
          <cell r="X402" t="str">
            <v>Electric Hot Water Tank w/out insulation</v>
          </cell>
          <cell r="Y402"/>
          <cell r="Z402" t="str">
            <v>DHW Tank Wrap</v>
          </cell>
          <cell r="AA402">
            <v>2.7651948581287948</v>
          </cell>
          <cell r="AB402">
            <v>24.223083803042119</v>
          </cell>
          <cell r="AC402">
            <v>2.7651948581287948</v>
          </cell>
          <cell r="AD402">
            <v>24.223083803042119</v>
          </cell>
          <cell r="AE402">
            <v>10703.485964267231</v>
          </cell>
          <cell r="AF402">
            <v>5192.1754749381707</v>
          </cell>
          <cell r="AG402">
            <v>5511.3104893290601</v>
          </cell>
          <cell r="AH402">
            <v>2.061464604948601</v>
          </cell>
          <cell r="AI402">
            <v>5521.3630337311897</v>
          </cell>
          <cell r="AJ402">
            <v>1.9385586310621747</v>
          </cell>
          <cell r="AK402">
            <v>28367.857184475528</v>
          </cell>
          <cell r="AL402">
            <v>0.37731034440362221</v>
          </cell>
          <cell r="AM402">
            <v>2.7611888752981315</v>
          </cell>
          <cell r="AN402">
            <v>24.187991426989324</v>
          </cell>
          <cell r="AO402">
            <v>5.5263837334269263</v>
          </cell>
          <cell r="AP402">
            <v>48.411075230031443</v>
          </cell>
          <cell r="AQ402">
            <v>11635.728540889208</v>
          </cell>
          <cell r="AR402">
            <v>5184.6534857571005</v>
          </cell>
          <cell r="AS402">
            <v>6451.0750551321071</v>
          </cell>
          <cell r="AT402">
            <v>2.2442634927973542</v>
          </cell>
          <cell r="AU402">
            <v>5513.3641451718668</v>
          </cell>
          <cell r="AV402">
            <v>2.1104589202726225</v>
          </cell>
          <cell r="AW402">
            <v>29630.901797914179</v>
          </cell>
          <cell r="AX402">
            <v>0.39268897788687235</v>
          </cell>
          <cell r="AY402">
            <v>2.7604528388027729</v>
          </cell>
          <cell r="AZ402">
            <v>24.181543753453134</v>
          </cell>
          <cell r="BA402">
            <v>8.286836572229701</v>
          </cell>
          <cell r="BB402">
            <v>72.592618983484584</v>
          </cell>
          <cell r="BC402">
            <v>12686.950226292871</v>
          </cell>
          <cell r="BD402">
            <v>5183.2714382574013</v>
          </cell>
          <cell r="BE402">
            <v>7503.6787880354696</v>
          </cell>
          <cell r="BF402">
            <v>2.4476723585516451</v>
          </cell>
          <cell r="BG402">
            <v>5511.8944748934755</v>
          </cell>
          <cell r="BH402">
            <v>2.30174040596778</v>
          </cell>
          <cell r="BI402">
            <v>31001.329356388473</v>
          </cell>
          <cell r="BJ402">
            <v>0.40923890973979987</v>
          </cell>
        </row>
        <row r="403">
          <cell r="A403" t="str">
            <v>DHW Tank WrapRetail</v>
          </cell>
          <cell r="B403" t="str">
            <v>DHW Tank Wrap</v>
          </cell>
          <cell r="C403" t="str">
            <v>COM-Other</v>
          </cell>
          <cell r="D403" t="str">
            <v>Retail</v>
          </cell>
          <cell r="E403">
            <v>7</v>
          </cell>
          <cell r="F403">
            <v>258.44292865622174</v>
          </cell>
          <cell r="G403">
            <v>29.502645627233509</v>
          </cell>
          <cell r="H403">
            <v>16</v>
          </cell>
          <cell r="I403">
            <v>1</v>
          </cell>
          <cell r="J403">
            <v>32.305366082027717</v>
          </cell>
          <cell r="K403">
            <v>48.305366082027717</v>
          </cell>
          <cell r="L403">
            <v>0</v>
          </cell>
          <cell r="M403">
            <v>48.305366082027717</v>
          </cell>
          <cell r="N403">
            <v>114.19851749382056</v>
          </cell>
          <cell r="O403">
            <v>0.82</v>
          </cell>
          <cell r="P403">
            <v>2.061464604948601</v>
          </cell>
          <cell r="Q403">
            <v>0.18690921950618755</v>
          </cell>
          <cell r="R403">
            <v>1.6373231978029001</v>
          </cell>
          <cell r="S403" t="str">
            <v>RET</v>
          </cell>
          <cell r="T403" t="str">
            <v>COM</v>
          </cell>
          <cell r="U403" t="str">
            <v>Retail</v>
          </cell>
          <cell r="V403" t="str">
            <v>Business Energy Solutions</v>
          </cell>
          <cell r="W403" t="str">
            <v>Business Energy Solutions</v>
          </cell>
          <cell r="X403" t="str">
            <v>Electric Hot Water Tank w/out insulation</v>
          </cell>
          <cell r="Y403"/>
          <cell r="Z403" t="str">
            <v>DHW Tank Wrap</v>
          </cell>
          <cell r="AA403">
            <v>5.3668413642268229</v>
          </cell>
          <cell r="AB403">
            <v>47.013485411755426</v>
          </cell>
          <cell r="AC403">
            <v>5.3668413642268229</v>
          </cell>
          <cell r="AD403">
            <v>47.013485411755426</v>
          </cell>
          <cell r="AE403">
            <v>20773.910759158156</v>
          </cell>
          <cell r="AF403">
            <v>10077.258037460275</v>
          </cell>
          <cell r="AG403">
            <v>10696.652721697881</v>
          </cell>
          <cell r="AH403">
            <v>2.0614646049486005</v>
          </cell>
          <cell r="AI403">
            <v>10716.163249483832</v>
          </cell>
          <cell r="AJ403">
            <v>1.9385586310621741</v>
          </cell>
          <cell r="AK403">
            <v>55057.888200742171</v>
          </cell>
          <cell r="AL403">
            <v>0.37731034440362221</v>
          </cell>
          <cell r="AM403">
            <v>5.3590663337269673</v>
          </cell>
          <cell r="AN403">
            <v>46.945376209680369</v>
          </cell>
          <cell r="AO403">
            <v>10.72590769795379</v>
          </cell>
          <cell r="AP403">
            <v>93.958861621435801</v>
          </cell>
          <cell r="AQ403">
            <v>22583.258121063012</v>
          </cell>
          <cell r="AR403">
            <v>10062.658949602299</v>
          </cell>
          <cell r="AS403">
            <v>12520.599171460713</v>
          </cell>
          <cell r="AT403">
            <v>2.2442634927973542</v>
          </cell>
          <cell r="AU403">
            <v>10700.638569238663</v>
          </cell>
          <cell r="AV403">
            <v>2.1104589202726229</v>
          </cell>
          <cell r="AW403">
            <v>57509.274241888452</v>
          </cell>
          <cell r="AX403">
            <v>0.39268897788687235</v>
          </cell>
          <cell r="AY403">
            <v>5.3576377938549022</v>
          </cell>
          <cell r="AZ403">
            <v>46.932862212362856</v>
          </cell>
          <cell r="BA403">
            <v>16.083545491808692</v>
          </cell>
          <cell r="BB403">
            <v>140.89172383379866</v>
          </cell>
          <cell r="BC403">
            <v>24623.526642325334</v>
          </cell>
          <cell r="BD403">
            <v>10059.976596253166</v>
          </cell>
          <cell r="BE403">
            <v>14563.550046072169</v>
          </cell>
          <cell r="BF403">
            <v>2.4476723585516447</v>
          </cell>
          <cell r="BG403">
            <v>10697.786152809982</v>
          </cell>
          <cell r="BH403">
            <v>2.3017404059677791</v>
          </cell>
          <cell r="BI403">
            <v>60169.074973788134</v>
          </cell>
          <cell r="BJ403">
            <v>0.40923890973979987</v>
          </cell>
        </row>
        <row r="404">
          <cell r="A404" t="str">
            <v>DHW Pipe InsulationOffice</v>
          </cell>
          <cell r="B404" t="str">
            <v>DHW Pipe Insulation</v>
          </cell>
          <cell r="C404" t="str">
            <v>COM-Other</v>
          </cell>
          <cell r="D404" t="str">
            <v>Office</v>
          </cell>
          <cell r="E404">
            <v>15</v>
          </cell>
          <cell r="F404">
            <v>49.863671206110659</v>
          </cell>
          <cell r="G404">
            <v>5.6922053503875372</v>
          </cell>
          <cell r="H404">
            <v>2.333333333333333</v>
          </cell>
          <cell r="I404">
            <v>0.99857142857142878</v>
          </cell>
          <cell r="J404">
            <v>6.2329589007638324</v>
          </cell>
          <cell r="K404">
            <v>8.5629589007638316</v>
          </cell>
          <cell r="L404">
            <v>3.3333333333329662E-3</v>
          </cell>
          <cell r="M404">
            <v>8.5662922340971654</v>
          </cell>
          <cell r="N404">
            <v>45.318200829695307</v>
          </cell>
          <cell r="O404">
            <v>0.82</v>
          </cell>
          <cell r="P404">
            <v>4.5616979617805971</v>
          </cell>
          <cell r="Q404">
            <v>0.17172740581753362</v>
          </cell>
          <cell r="R404">
            <v>1.5043306370141492</v>
          </cell>
          <cell r="S404" t="str">
            <v>RET</v>
          </cell>
          <cell r="T404" t="str">
            <v>COM</v>
          </cell>
          <cell r="U404" t="str">
            <v>Office</v>
          </cell>
          <cell r="V404" t="str">
            <v>Business Energy Solutions</v>
          </cell>
          <cell r="W404" t="str">
            <v>Business Energy Solutions</v>
          </cell>
          <cell r="X404" t="str">
            <v>10 feet of uninsulated (R-1) hot water pipe</v>
          </cell>
          <cell r="Y404"/>
          <cell r="Z404" t="str">
            <v>DHW Pipe Insulation</v>
          </cell>
          <cell r="AA404">
            <v>0.50886019751344136</v>
          </cell>
          <cell r="AB404">
            <v>4.457611069312402</v>
          </cell>
          <cell r="AC404">
            <v>0.50886019751344136</v>
          </cell>
          <cell r="AD404">
            <v>4.457611069312402</v>
          </cell>
          <cell r="AE404">
            <v>4051.2643528544763</v>
          </cell>
          <cell r="AF404">
            <v>888.10447048386345</v>
          </cell>
          <cell r="AG404">
            <v>3163.1598823706126</v>
          </cell>
          <cell r="AH404">
            <v>4.5616979617805971</v>
          </cell>
          <cell r="AI404">
            <v>933.52925009334274</v>
          </cell>
          <cell r="AJ404">
            <v>4.3397294219215885</v>
          </cell>
          <cell r="AK404">
            <v>9586.1388062129699</v>
          </cell>
          <cell r="AL404">
            <v>0.42261690913851258</v>
          </cell>
          <cell r="AM404">
            <v>0.50153792579061818</v>
          </cell>
          <cell r="AN404">
            <v>4.3934680303330023</v>
          </cell>
          <cell r="AO404">
            <v>1.0103981233040593</v>
          </cell>
          <cell r="AP404">
            <v>8.8510790996454034</v>
          </cell>
          <cell r="AQ404">
            <v>4219.9184433682567</v>
          </cell>
          <cell r="AR404">
            <v>875.32504249379133</v>
          </cell>
          <cell r="AS404">
            <v>3344.5934008744653</v>
          </cell>
          <cell r="AT404">
            <v>4.820973054016318</v>
          </cell>
          <cell r="AU404">
            <v>920.09617974555567</v>
          </cell>
          <cell r="AV404">
            <v>4.5863883974990935</v>
          </cell>
          <cell r="AW404">
            <v>9935.7126675822947</v>
          </cell>
          <cell r="AX404">
            <v>0.42472227051581091</v>
          </cell>
          <cell r="AY404">
            <v>0.49524658268644622</v>
          </cell>
          <cell r="AZ404">
            <v>4.3383559174205786</v>
          </cell>
          <cell r="BA404">
            <v>1.5056447059905056</v>
          </cell>
          <cell r="BB404">
            <v>13.189435017065982</v>
          </cell>
          <cell r="BC404">
            <v>4423.7857569047346</v>
          </cell>
          <cell r="BD404">
            <v>864.34487551774237</v>
          </cell>
          <cell r="BE404">
            <v>3559.4408813869923</v>
          </cell>
          <cell r="BF404">
            <v>5.1180794636572449</v>
          </cell>
          <cell r="BG404">
            <v>908.5543990387589</v>
          </cell>
          <cell r="BH404">
            <v>4.8690378491205966</v>
          </cell>
          <cell r="BI404">
            <v>10319.996222900854</v>
          </cell>
          <cell r="BJ404">
            <v>0.42866156744205181</v>
          </cell>
        </row>
        <row r="405">
          <cell r="A405" t="str">
            <v>DHW Pipe InsulationRetail</v>
          </cell>
          <cell r="B405" t="str">
            <v>DHW Pipe Insulation</v>
          </cell>
          <cell r="C405" t="str">
            <v>COM-Other</v>
          </cell>
          <cell r="D405" t="str">
            <v>Retail</v>
          </cell>
          <cell r="E405">
            <v>15</v>
          </cell>
          <cell r="F405">
            <v>49.863671206110659</v>
          </cell>
          <cell r="G405">
            <v>5.6922053503875372</v>
          </cell>
          <cell r="H405">
            <v>2.333333333333333</v>
          </cell>
          <cell r="I405">
            <v>0.99857142857142878</v>
          </cell>
          <cell r="J405">
            <v>6.2329589007638324</v>
          </cell>
          <cell r="K405">
            <v>8.5629589007638316</v>
          </cell>
          <cell r="L405">
            <v>3.3333333333329662E-3</v>
          </cell>
          <cell r="M405">
            <v>8.5662922340971654</v>
          </cell>
          <cell r="N405">
            <v>45.318200829695307</v>
          </cell>
          <cell r="O405">
            <v>0.82</v>
          </cell>
          <cell r="P405">
            <v>4.5616979617805971</v>
          </cell>
          <cell r="Q405">
            <v>0.17172740581753362</v>
          </cell>
          <cell r="R405">
            <v>1.5043306370141492</v>
          </cell>
          <cell r="S405" t="str">
            <v>RET</v>
          </cell>
          <cell r="T405" t="str">
            <v>COM</v>
          </cell>
          <cell r="U405" t="str">
            <v>Retail</v>
          </cell>
          <cell r="V405" t="str">
            <v>Business Energy Solutions</v>
          </cell>
          <cell r="W405" t="str">
            <v>Business Energy Solutions</v>
          </cell>
          <cell r="X405" t="str">
            <v>10 feet of uninsulated (R-1) hot water pipe</v>
          </cell>
          <cell r="Y405"/>
          <cell r="Z405" t="str">
            <v>DHW Pipe Insulation</v>
          </cell>
          <cell r="AA405">
            <v>0.98762369262895733</v>
          </cell>
          <cell r="AB405">
            <v>8.6515752776316148</v>
          </cell>
          <cell r="AC405">
            <v>0.98762369262895733</v>
          </cell>
          <cell r="AD405">
            <v>8.6515752776316148</v>
          </cell>
          <cell r="AE405">
            <v>7862.915353831565</v>
          </cell>
          <cell r="AF405">
            <v>1723.6817123162582</v>
          </cell>
          <cell r="AG405">
            <v>6139.2336415153068</v>
          </cell>
          <cell r="AH405">
            <v>4.5616979617805971</v>
          </cell>
          <cell r="AI405">
            <v>1811.8446081253485</v>
          </cell>
          <cell r="AJ405">
            <v>4.3397294219215885</v>
          </cell>
          <cell r="AK405">
            <v>18605.302305248031</v>
          </cell>
          <cell r="AL405">
            <v>0.42261690913851252</v>
          </cell>
          <cell r="AM405">
            <v>0.9734122273332535</v>
          </cell>
          <cell r="AN405">
            <v>8.5270829606399623</v>
          </cell>
          <cell r="AO405">
            <v>1.9610359199622107</v>
          </cell>
          <cell r="AP405">
            <v>17.178658238271577</v>
          </cell>
          <cell r="AQ405">
            <v>8190.248433652172</v>
          </cell>
          <cell r="AR405">
            <v>1698.8786997738841</v>
          </cell>
          <cell r="AS405">
            <v>6491.3697338782877</v>
          </cell>
          <cell r="AT405">
            <v>4.8209730540163171</v>
          </cell>
          <cell r="AU405">
            <v>1785.7729707580427</v>
          </cell>
          <cell r="AV405">
            <v>4.5863883974990918</v>
          </cell>
          <cell r="AW405">
            <v>19283.774367907274</v>
          </cell>
          <cell r="AX405">
            <v>0.42472227051581085</v>
          </cell>
          <cell r="AY405">
            <v>0.96120164466536051</v>
          </cell>
          <cell r="AZ405">
            <v>8.4201183587136814</v>
          </cell>
          <cell r="BA405">
            <v>2.9222375646275713</v>
          </cell>
          <cell r="BB405">
            <v>25.59877659698526</v>
          </cell>
          <cell r="BC405">
            <v>8585.9252619541585</v>
          </cell>
          <cell r="BD405">
            <v>1677.5677913798709</v>
          </cell>
          <cell r="BE405">
            <v>6908.3574705742876</v>
          </cell>
          <cell r="BF405">
            <v>5.1180794636572449</v>
          </cell>
          <cell r="BG405">
            <v>1763.3720517298657</v>
          </cell>
          <cell r="BH405">
            <v>4.8690378491205966</v>
          </cell>
          <cell r="BI405">
            <v>20029.612902292287</v>
          </cell>
          <cell r="BJ405">
            <v>0.42866156744205192</v>
          </cell>
        </row>
        <row r="406">
          <cell r="A406" t="str">
            <v>Low Flow ShowerheadsOther Commercial</v>
          </cell>
          <cell r="B406" t="str">
            <v>Low Flow Showerheads</v>
          </cell>
          <cell r="C406" t="str">
            <v>COM-Other</v>
          </cell>
          <cell r="D406" t="str">
            <v>Other Commercial</v>
          </cell>
          <cell r="E406">
            <v>10</v>
          </cell>
          <cell r="F406">
            <v>421.863</v>
          </cell>
          <cell r="G406">
            <v>48.157922745091845</v>
          </cell>
          <cell r="H406">
            <v>7</v>
          </cell>
          <cell r="I406">
            <v>1</v>
          </cell>
          <cell r="J406">
            <v>52.732875</v>
          </cell>
          <cell r="K406">
            <v>59.732875</v>
          </cell>
          <cell r="L406">
            <v>0</v>
          </cell>
          <cell r="M406">
            <v>59.732875</v>
          </cell>
          <cell r="N406">
            <v>268.19254344789164</v>
          </cell>
          <cell r="O406">
            <v>0.82</v>
          </cell>
          <cell r="P406">
            <v>3.7610239897947744</v>
          </cell>
          <cell r="Q406">
            <v>0.14159306457309601</v>
          </cell>
          <cell r="R406">
            <v>1.2403540600406784</v>
          </cell>
          <cell r="S406" t="str">
            <v>RET</v>
          </cell>
          <cell r="T406" t="str">
            <v>COM</v>
          </cell>
          <cell r="U406" t="str">
            <v>Other Commercial</v>
          </cell>
          <cell r="V406" t="str">
            <v>Business Energy Solutions</v>
          </cell>
          <cell r="W406" t="str">
            <v>Business Energy Solutions</v>
          </cell>
          <cell r="X406" t="str">
            <v>Standard Showerhead</v>
          </cell>
          <cell r="Y406"/>
          <cell r="Z406" t="str">
            <v>Low Flow Showerheads</v>
          </cell>
          <cell r="AA406">
            <v>5.7734566636060336</v>
          </cell>
          <cell r="AB406">
            <v>50.575432029552488</v>
          </cell>
          <cell r="AC406">
            <v>5.7734566636060336</v>
          </cell>
          <cell r="AD406">
            <v>50.575432029552488</v>
          </cell>
          <cell r="AE406">
            <v>32152.508639017047</v>
          </cell>
          <cell r="AF406">
            <v>8548.8709261786662</v>
          </cell>
          <cell r="AG406">
            <v>23603.637712838383</v>
          </cell>
          <cell r="AH406">
            <v>3.7610239897947757</v>
          </cell>
          <cell r="AI406">
            <v>8733.0858697227486</v>
          </cell>
          <cell r="AJ406">
            <v>3.6816892812755317</v>
          </cell>
          <cell r="AK406">
            <v>75849.085874725744</v>
          </cell>
          <cell r="AL406">
            <v>0.42390106971257291</v>
          </cell>
          <cell r="AM406">
            <v>5.6192357591815281</v>
          </cell>
          <cell r="AN406">
            <v>49.224458198151794</v>
          </cell>
          <cell r="AO406">
            <v>11.392692422787562</v>
          </cell>
          <cell r="AP406">
            <v>99.799890227704282</v>
          </cell>
          <cell r="AQ406">
            <v>33330.357883036071</v>
          </cell>
          <cell r="AR406">
            <v>8320.512997322201</v>
          </cell>
          <cell r="AS406">
            <v>25009.844885713872</v>
          </cell>
          <cell r="AT406">
            <v>4.0058056388786136</v>
          </cell>
          <cell r="AU406">
            <v>8499.8071807641118</v>
          </cell>
          <cell r="AV406">
            <v>3.9213075278302671</v>
          </cell>
          <cell r="AW406">
            <v>77557.240644667516</v>
          </cell>
          <cell r="AX406">
            <v>0.42975172409421858</v>
          </cell>
          <cell r="AY406">
            <v>5.4778758591068328</v>
          </cell>
          <cell r="AZ406">
            <v>47.986146657164724</v>
          </cell>
          <cell r="BA406">
            <v>16.870568281894396</v>
          </cell>
          <cell r="BB406">
            <v>147.78603688486902</v>
          </cell>
          <cell r="BC406">
            <v>34770.791708386401</v>
          </cell>
          <cell r="BD406">
            <v>8111.1986107617431</v>
          </cell>
          <cell r="BE406">
            <v>26659.59309762466</v>
          </cell>
          <cell r="BF406">
            <v>4.2867636926376518</v>
          </cell>
          <cell r="BG406">
            <v>8285.982392978025</v>
          </cell>
          <cell r="BH406">
            <v>4.1963390771688083</v>
          </cell>
          <cell r="BI406">
            <v>79454.577189070769</v>
          </cell>
          <cell r="BJ406">
            <v>0.43761848515845142</v>
          </cell>
        </row>
        <row r="407">
          <cell r="A407" t="str">
            <v>Zero-Energy Livestock WaterersOther Commercial</v>
          </cell>
          <cell r="B407" t="str">
            <v>Zero-Energy Livestock Waterers</v>
          </cell>
          <cell r="C407" t="str">
            <v>COM-Other</v>
          </cell>
          <cell r="D407" t="str">
            <v>Other Commercial</v>
          </cell>
          <cell r="E407">
            <v>15</v>
          </cell>
          <cell r="F407">
            <v>805.68</v>
          </cell>
          <cell r="G407">
            <v>91.972690653756302</v>
          </cell>
          <cell r="H407">
            <v>150</v>
          </cell>
          <cell r="I407">
            <v>0.66666666666666663</v>
          </cell>
          <cell r="J407">
            <v>25.781759999999998</v>
          </cell>
          <cell r="K407">
            <v>125.78175999999999</v>
          </cell>
          <cell r="L407">
            <v>50</v>
          </cell>
          <cell r="M407">
            <v>175.78175999999999</v>
          </cell>
          <cell r="N407">
            <v>732.23585751533005</v>
          </cell>
          <cell r="O407">
            <v>0.82</v>
          </cell>
          <cell r="P407">
            <v>4.0356654146487489</v>
          </cell>
          <cell r="Q407">
            <v>0.15611875682653162</v>
          </cell>
          <cell r="R407">
            <v>1.3675990025509042</v>
          </cell>
          <cell r="S407" t="str">
            <v>RET</v>
          </cell>
          <cell r="T407" t="str">
            <v>COM</v>
          </cell>
          <cell r="U407" t="str">
            <v>Other Commercial</v>
          </cell>
          <cell r="V407" t="str">
            <v>Business Energy Rebates</v>
          </cell>
          <cell r="W407" t="str">
            <v>Business Energy Rebates</v>
          </cell>
          <cell r="X407" t="str">
            <v>Conventional Waterer (all heating)</v>
          </cell>
          <cell r="Y407"/>
          <cell r="Z407" t="str">
            <v>Zero-Energy Livestock Waterers</v>
          </cell>
          <cell r="AA407">
            <v>0.53093962024280705</v>
          </cell>
          <cell r="AB407">
            <v>4.6510266275411407</v>
          </cell>
          <cell r="AC407">
            <v>0.53093962024280705</v>
          </cell>
          <cell r="AD407">
            <v>4.6510266275411407</v>
          </cell>
          <cell r="AE407">
            <v>4227.048544017749</v>
          </cell>
          <cell r="AF407">
            <v>1047.4229426142003</v>
          </cell>
          <cell r="AG407">
            <v>3179.6256014035489</v>
          </cell>
          <cell r="AH407">
            <v>4.0356654146487481</v>
          </cell>
          <cell r="AI407">
            <v>885.50304275465714</v>
          </cell>
          <cell r="AJ407">
            <v>4.7736126697747787</v>
          </cell>
          <cell r="AK407">
            <v>9913.5489663387852</v>
          </cell>
          <cell r="AL407">
            <v>0.42639104909559528</v>
          </cell>
          <cell r="AM407">
            <v>0.50828803416715573</v>
          </cell>
          <cell r="AN407">
            <v>4.4525989231899104</v>
          </cell>
          <cell r="AO407">
            <v>1.0392276544099628</v>
          </cell>
          <cell r="AP407">
            <v>9.1036255507310511</v>
          </cell>
          <cell r="AQ407">
            <v>4276.7135636734301</v>
          </cell>
          <cell r="AR407">
            <v>1002.7365224683704</v>
          </cell>
          <cell r="AS407">
            <v>3273.9770412050598</v>
          </cell>
          <cell r="AT407">
            <v>4.2650421799195328</v>
          </cell>
          <cell r="AU407">
            <v>847.72464455556383</v>
          </cell>
          <cell r="AV407">
            <v>5.0449324449162152</v>
          </cell>
          <cell r="AW407">
            <v>9984.680686680771</v>
          </cell>
          <cell r="AX407">
            <v>0.42832752472279084</v>
          </cell>
          <cell r="AY407">
            <v>0.55566570933769965</v>
          </cell>
          <cell r="AZ407">
            <v>4.8676269609702194</v>
          </cell>
          <cell r="BA407">
            <v>1.5948933637476623</v>
          </cell>
          <cell r="BB407">
            <v>13.97125251170127</v>
          </cell>
          <cell r="BC407">
            <v>4963.4790758865256</v>
          </cell>
          <cell r="BD407">
            <v>1096.2018847230402</v>
          </cell>
          <cell r="BE407">
            <v>3867.2771911634854</v>
          </cell>
          <cell r="BF407">
            <v>4.5278877413539282</v>
          </cell>
          <cell r="BG407">
            <v>926.74130468534008</v>
          </cell>
          <cell r="BH407">
            <v>5.3558409998481658</v>
          </cell>
          <cell r="BI407">
            <v>11486.360855372543</v>
          </cell>
          <cell r="BJ407">
            <v>0.43211937517746934</v>
          </cell>
        </row>
        <row r="408">
          <cell r="A408" t="str">
            <v>Single Heat PadOther Commercial</v>
          </cell>
          <cell r="B408" t="str">
            <v>Single Heat Pad</v>
          </cell>
          <cell r="C408" t="str">
            <v>COM-Other</v>
          </cell>
          <cell r="D408" t="str">
            <v>Other Commercial</v>
          </cell>
          <cell r="E408">
            <v>15</v>
          </cell>
          <cell r="F408">
            <v>733.50450000000001</v>
          </cell>
          <cell r="G408">
            <v>83.733470449357299</v>
          </cell>
          <cell r="H408">
            <v>100</v>
          </cell>
          <cell r="I408">
            <v>0.6</v>
          </cell>
          <cell r="J408">
            <v>23.472144</v>
          </cell>
          <cell r="K408">
            <v>83.472144</v>
          </cell>
          <cell r="L408">
            <v>40</v>
          </cell>
          <cell r="M408">
            <v>123.472144</v>
          </cell>
          <cell r="N408">
            <v>666.63972861291506</v>
          </cell>
          <cell r="O408">
            <v>0.82</v>
          </cell>
          <cell r="P408">
            <v>5.1828336538090118</v>
          </cell>
          <cell r="Q408">
            <v>0.11379908916714213</v>
          </cell>
          <cell r="R408">
            <v>0.99687906821543537</v>
          </cell>
          <cell r="S408" t="str">
            <v>RET</v>
          </cell>
          <cell r="T408" t="str">
            <v>COM</v>
          </cell>
          <cell r="U408" t="str">
            <v>Other Commercial</v>
          </cell>
          <cell r="V408" t="str">
            <v>Business Energy Rebates</v>
          </cell>
          <cell r="W408" t="str">
            <v>Business Energy Rebates</v>
          </cell>
          <cell r="X408" t="str">
            <v>Traditional Heat Lamps</v>
          </cell>
          <cell r="Y408"/>
          <cell r="Z408" t="str">
            <v>Single Heat Pad</v>
          </cell>
          <cell r="AA408">
            <v>0.48280740836616731</v>
          </cell>
          <cell r="AB408">
            <v>4.229388854533493</v>
          </cell>
          <cell r="AC408">
            <v>0.48280740836616731</v>
          </cell>
          <cell r="AD408">
            <v>4.229388854533493</v>
          </cell>
          <cell r="AE408">
            <v>3843.846408828706</v>
          </cell>
          <cell r="AF408">
            <v>741.64958121003042</v>
          </cell>
          <cell r="AG408">
            <v>3102.1968276186753</v>
          </cell>
          <cell r="AH408">
            <v>5.1828336538090127</v>
          </cell>
          <cell r="AI408">
            <v>586.95195046289518</v>
          </cell>
          <cell r="AJ408">
            <v>6.5488263661059234</v>
          </cell>
          <cell r="AK408">
            <v>8796.5624010505599</v>
          </cell>
          <cell r="AL408">
            <v>0.43697142515235737</v>
          </cell>
          <cell r="AM408">
            <v>0.46141330303918815</v>
          </cell>
          <cell r="AN408">
            <v>4.0419766710112031</v>
          </cell>
          <cell r="AO408">
            <v>0.94422071140535535</v>
          </cell>
          <cell r="AP408">
            <v>8.2713655255446952</v>
          </cell>
          <cell r="AQ408">
            <v>3882.3116007450681</v>
          </cell>
          <cell r="AR408">
            <v>708.78569183888033</v>
          </cell>
          <cell r="AS408">
            <v>3173.5259089061879</v>
          </cell>
          <cell r="AT408">
            <v>5.4774124893418232</v>
          </cell>
          <cell r="AU408">
            <v>560.94300438525875</v>
          </cell>
          <cell r="AV408">
            <v>6.9210446879531364</v>
          </cell>
          <cell r="AW408">
            <v>8855.2816150290273</v>
          </cell>
          <cell r="AX408">
            <v>0.43841763249585169</v>
          </cell>
          <cell r="AY408">
            <v>0.50332086595242098</v>
          </cell>
          <cell r="AZ408">
            <v>4.4090865712210698</v>
          </cell>
          <cell r="BA408">
            <v>1.4475415773577764</v>
          </cell>
          <cell r="BB408">
            <v>12.680452096765766</v>
          </cell>
          <cell r="BC408">
            <v>4495.9092213726308</v>
          </cell>
          <cell r="BD408">
            <v>773.16069094941622</v>
          </cell>
          <cell r="BE408">
            <v>3722.7485304232146</v>
          </cell>
          <cell r="BF408">
            <v>5.8149738780069127</v>
          </cell>
          <cell r="BG408">
            <v>611.89028763906754</v>
          </cell>
          <cell r="BH408">
            <v>7.3475740867202797</v>
          </cell>
          <cell r="BI408">
            <v>10176.772134882838</v>
          </cell>
          <cell r="BJ408">
            <v>0.44178145700659249</v>
          </cell>
        </row>
        <row r="409">
          <cell r="A409" t="str">
            <v>Double Heat PadOther Commercial</v>
          </cell>
          <cell r="B409" t="str">
            <v>Double Heat Pad</v>
          </cell>
          <cell r="C409" t="str">
            <v>COM-Other</v>
          </cell>
          <cell r="D409" t="str">
            <v>Other Commercial</v>
          </cell>
          <cell r="E409">
            <v>15</v>
          </cell>
          <cell r="F409">
            <v>764.38890000000004</v>
          </cell>
          <cell r="G409">
            <v>87.259090257751296</v>
          </cell>
          <cell r="H409">
            <v>150</v>
          </cell>
          <cell r="I409">
            <v>0.8</v>
          </cell>
          <cell r="J409">
            <v>24.460444800000001</v>
          </cell>
          <cell r="K409">
            <v>144.4604448</v>
          </cell>
          <cell r="L409">
            <v>30</v>
          </cell>
          <cell r="M409">
            <v>174.4604448</v>
          </cell>
          <cell r="N409">
            <v>694.70876981766946</v>
          </cell>
          <cell r="O409">
            <v>0.82</v>
          </cell>
          <cell r="P409">
            <v>3.8631457542605285</v>
          </cell>
          <cell r="Q409">
            <v>0.18898815092683841</v>
          </cell>
          <cell r="R409">
            <v>1.6555346196400147</v>
          </cell>
          <cell r="S409" t="str">
            <v>RET</v>
          </cell>
          <cell r="T409" t="str">
            <v>COM</v>
          </cell>
          <cell r="U409" t="str">
            <v>Other Commercial</v>
          </cell>
          <cell r="V409" t="str">
            <v>Business Energy Rebates</v>
          </cell>
          <cell r="W409" t="str">
            <v>Business Energy Rebates</v>
          </cell>
          <cell r="X409" t="str">
            <v>Traditional Heat Lamps</v>
          </cell>
          <cell r="Y409"/>
          <cell r="Z409" t="str">
            <v>Double Heat Pad</v>
          </cell>
          <cell r="AA409">
            <v>0.50059263799843701</v>
          </cell>
          <cell r="AB409">
            <v>4.3851873171887972</v>
          </cell>
          <cell r="AC409">
            <v>0.50059263799843701</v>
          </cell>
          <cell r="AD409">
            <v>4.3851873171887972</v>
          </cell>
          <cell r="AE409">
            <v>3985.4426019847688</v>
          </cell>
          <cell r="AF409">
            <v>1031.6573216502027</v>
          </cell>
          <cell r="AG409">
            <v>2953.7852803345659</v>
          </cell>
          <cell r="AH409">
            <v>3.8631457542605285</v>
          </cell>
          <cell r="AI409">
            <v>1010.6688323699196</v>
          </cell>
          <cell r="AJ409">
            <v>3.9433714331917167</v>
          </cell>
          <cell r="AK409">
            <v>9522.6976065481103</v>
          </cell>
          <cell r="AL409">
            <v>0.41852033600691591</v>
          </cell>
          <cell r="AM409">
            <v>0.47577484904758144</v>
          </cell>
          <cell r="AN409">
            <v>4.1677836937893256</v>
          </cell>
          <cell r="AO409">
            <v>0.9763674870460185</v>
          </cell>
          <cell r="AP409">
            <v>8.5529710109781227</v>
          </cell>
          <cell r="AQ409">
            <v>4003.1490285040254</v>
          </cell>
          <cell r="AR409">
            <v>980.51103675737613</v>
          </cell>
          <cell r="AS409">
            <v>3022.6379917466493</v>
          </cell>
          <cell r="AT409">
            <v>4.0827169490541797</v>
          </cell>
          <cell r="AU409">
            <v>960.56308994179653</v>
          </cell>
          <cell r="AV409">
            <v>4.1675024477013674</v>
          </cell>
          <cell r="AW409">
            <v>9513.0640135950744</v>
          </cell>
          <cell r="AX409">
            <v>0.42080543374701823</v>
          </cell>
          <cell r="AY409">
            <v>0.51629742540102541</v>
          </cell>
          <cell r="AZ409">
            <v>4.52276112333253</v>
          </cell>
          <cell r="BA409">
            <v>1.4926649124470439</v>
          </cell>
          <cell r="BB409">
            <v>13.075732134310652</v>
          </cell>
          <cell r="BC409">
            <v>4611.8222248525735</v>
          </cell>
          <cell r="BD409">
            <v>1064.0228773515846</v>
          </cell>
          <cell r="BE409">
            <v>3547.7993475009889</v>
          </cell>
          <cell r="BF409">
            <v>4.3343261907410016</v>
          </cell>
          <cell r="BG409">
            <v>1042.3759290029334</v>
          </cell>
          <cell r="BH409">
            <v>4.4243368409935675</v>
          </cell>
          <cell r="BI409">
            <v>10853.858436592403</v>
          </cell>
          <cell r="BJ409">
            <v>0.42490163767977673</v>
          </cell>
        </row>
        <row r="410">
          <cell r="A410" t="str">
            <v>Dairy Scroll CompressorOther Commercial</v>
          </cell>
          <cell r="B410" t="str">
            <v>Dairy Scroll Compressor</v>
          </cell>
          <cell r="C410" t="str">
            <v>COM-Other</v>
          </cell>
          <cell r="D410" t="str">
            <v>Other Commercial</v>
          </cell>
          <cell r="E410">
            <v>15</v>
          </cell>
          <cell r="F410">
            <v>406.197</v>
          </cell>
          <cell r="G410">
            <v>46.369564871268807</v>
          </cell>
          <cell r="H410">
            <v>350</v>
          </cell>
          <cell r="I410">
            <v>0.14285714285714285</v>
          </cell>
          <cell r="J410">
            <v>12.998304000000001</v>
          </cell>
          <cell r="K410">
            <v>62.998304000000005</v>
          </cell>
          <cell r="L410">
            <v>300</v>
          </cell>
          <cell r="M410">
            <v>362.99830400000002</v>
          </cell>
          <cell r="N410">
            <v>369.16891149731225</v>
          </cell>
          <cell r="O410">
            <v>0.82</v>
          </cell>
          <cell r="P410">
            <v>1.0090673960203322</v>
          </cell>
          <cell r="Q410">
            <v>0.15509298197672558</v>
          </cell>
          <cell r="R410">
            <v>1.3586132234558574</v>
          </cell>
          <cell r="S410" t="str">
            <v>RET</v>
          </cell>
          <cell r="T410" t="str">
            <v>COM</v>
          </cell>
          <cell r="U410" t="str">
            <v>Other Commercial</v>
          </cell>
          <cell r="V410" t="str">
            <v>Business Energy Rebates</v>
          </cell>
          <cell r="W410" t="str">
            <v>Business Energy Rebates</v>
          </cell>
          <cell r="X410" t="str">
            <v>Conventional Dairy Scroll Compressor</v>
          </cell>
          <cell r="Y410"/>
          <cell r="Z410" t="str">
            <v>Dairy Scroll Compressor</v>
          </cell>
          <cell r="AA410">
            <v>0.47279682185799282</v>
          </cell>
          <cell r="AB410">
            <v>4.1416962005448319</v>
          </cell>
          <cell r="AC410">
            <v>0.47279682185799282</v>
          </cell>
          <cell r="AD410">
            <v>4.1416962005448319</v>
          </cell>
          <cell r="AE410">
            <v>3764.147637987699</v>
          </cell>
          <cell r="AF410">
            <v>3730.3233191689146</v>
          </cell>
          <cell r="AG410">
            <v>33.824318818784377</v>
          </cell>
          <cell r="AH410">
            <v>1.0090673960203322</v>
          </cell>
          <cell r="AI410">
            <v>783.35123680996639</v>
          </cell>
          <cell r="AJ410">
            <v>4.8051850320890548</v>
          </cell>
          <cell r="AK410">
            <v>8822.7426431370404</v>
          </cell>
          <cell r="AL410">
            <v>0.42664144135675564</v>
          </cell>
          <cell r="AM410">
            <v>0.43266521962267568</v>
          </cell>
          <cell r="AN410">
            <v>3.7901437010026235</v>
          </cell>
          <cell r="AO410">
            <v>0.90546204148066844</v>
          </cell>
          <cell r="AP410">
            <v>7.9318399015474554</v>
          </cell>
          <cell r="AQ410">
            <v>3640.4264686693814</v>
          </cell>
          <cell r="AR410">
            <v>3413.6886788054062</v>
          </cell>
          <cell r="AS410">
            <v>226.73778986397519</v>
          </cell>
          <cell r="AT410">
            <v>1.0664201721942963</v>
          </cell>
          <cell r="AU410">
            <v>716.85937647414619</v>
          </cell>
          <cell r="AV410">
            <v>5.0782992984966207</v>
          </cell>
          <cell r="AW410">
            <v>8494.4241171557478</v>
          </cell>
          <cell r="AX410">
            <v>0.42856660068538383</v>
          </cell>
          <cell r="AY410">
            <v>0.48416793024945842</v>
          </cell>
          <cell r="AZ410">
            <v>4.2413070148388883</v>
          </cell>
          <cell r="BA410">
            <v>1.3896299717301268</v>
          </cell>
          <cell r="BB410">
            <v>12.173146916386344</v>
          </cell>
          <cell r="BC410">
            <v>4324.8257911628325</v>
          </cell>
          <cell r="BD410">
            <v>3820.0403156385346</v>
          </cell>
          <cell r="BE410">
            <v>504.78547552429791</v>
          </cell>
          <cell r="BF410">
            <v>1.132141400041722</v>
          </cell>
          <cell r="BG410">
            <v>802.19140537825285</v>
          </cell>
          <cell r="BH410">
            <v>5.3912641822977045</v>
          </cell>
          <cell r="BI410">
            <v>10003.099534425306</v>
          </cell>
          <cell r="BJ410">
            <v>0.43234857118827025</v>
          </cell>
        </row>
        <row r="411">
          <cell r="A411" t="str">
            <v>Heat Reclaimer UnitOther Commercial</v>
          </cell>
          <cell r="B411" t="str">
            <v>Heat Reclaimer Unit</v>
          </cell>
          <cell r="C411" t="str">
            <v>COM-Other</v>
          </cell>
          <cell r="D411" t="str">
            <v>Other Commercial</v>
          </cell>
          <cell r="E411">
            <v>15</v>
          </cell>
          <cell r="F411">
            <v>158.22660000000002</v>
          </cell>
          <cell r="G411">
            <v>18.062414525612699</v>
          </cell>
          <cell r="H411">
            <v>35</v>
          </cell>
          <cell r="I411">
            <v>0.42857142857142855</v>
          </cell>
          <cell r="J411">
            <v>5.0632512000000007</v>
          </cell>
          <cell r="K411">
            <v>20.0632512</v>
          </cell>
          <cell r="L411">
            <v>20</v>
          </cell>
          <cell r="M411">
            <v>40.063251199999996</v>
          </cell>
          <cell r="N411">
            <v>143.80298646203846</v>
          </cell>
          <cell r="O411">
            <v>0.82</v>
          </cell>
          <cell r="P411">
            <v>3.4925087101467152</v>
          </cell>
          <cell r="Q411">
            <v>0.12680074778829853</v>
          </cell>
          <cell r="R411">
            <v>1.1107734888682848</v>
          </cell>
          <cell r="S411" t="str">
            <v>RET</v>
          </cell>
          <cell r="T411" t="str">
            <v>COM</v>
          </cell>
          <cell r="U411" t="str">
            <v>Other Commercial</v>
          </cell>
          <cell r="V411" t="str">
            <v>Business Energy Rebates</v>
          </cell>
          <cell r="W411" t="str">
            <v>Business Energy Rebates</v>
          </cell>
          <cell r="X411" t="str">
            <v>No Heat Reclaimer Unit</v>
          </cell>
          <cell r="Y411"/>
          <cell r="Z411" t="str">
            <v>Heat Reclaimer Unit</v>
          </cell>
          <cell r="AA411">
            <v>0.2128872381029501</v>
          </cell>
          <cell r="AB411">
            <v>1.8648904231854149</v>
          </cell>
          <cell r="AC411">
            <v>0.2128872381029501</v>
          </cell>
          <cell r="AD411">
            <v>1.8648904231854149</v>
          </cell>
          <cell r="AE411">
            <v>1694.8908228990408</v>
          </cell>
          <cell r="AF411">
            <v>485.29322717933633</v>
          </cell>
          <cell r="AG411">
            <v>1209.5975957197045</v>
          </cell>
          <cell r="AH411">
            <v>3.4925087101467152</v>
          </cell>
          <cell r="AI411">
            <v>288.37743927213069</v>
          </cell>
          <cell r="AJ411">
            <v>5.8773350203017705</v>
          </cell>
          <cell r="AK411">
            <v>3908.2914348776608</v>
          </cell>
          <cell r="AL411">
            <v>0.43366541393863456</v>
          </cell>
          <cell r="AM411">
            <v>0.20882802699725969</v>
          </cell>
          <cell r="AN411">
            <v>1.8293317678890877</v>
          </cell>
          <cell r="AO411">
            <v>0.42171526510020985</v>
          </cell>
          <cell r="AP411">
            <v>3.6942221910745028</v>
          </cell>
          <cell r="AQ411">
            <v>1757.0699987020298</v>
          </cell>
          <cell r="AR411">
            <v>476.03993574281498</v>
          </cell>
          <cell r="AS411">
            <v>1281.0300629592148</v>
          </cell>
          <cell r="AT411">
            <v>3.6910138557184062</v>
          </cell>
          <cell r="AU411">
            <v>282.87882453808112</v>
          </cell>
          <cell r="AV411">
            <v>6.2113875139688766</v>
          </cell>
          <cell r="AW411">
            <v>4036.7592521269294</v>
          </cell>
          <cell r="AX411">
            <v>0.43526747298002638</v>
          </cell>
          <cell r="AY411">
            <v>0.23416854673095339</v>
          </cell>
          <cell r="AZ411">
            <v>2.0513145085691713</v>
          </cell>
          <cell r="BA411">
            <v>0.65588381183116318</v>
          </cell>
          <cell r="BB411">
            <v>5.7455366996436741</v>
          </cell>
          <cell r="BC411">
            <v>2091.7084901913099</v>
          </cell>
          <cell r="BD411">
            <v>533.80564640518401</v>
          </cell>
          <cell r="BE411">
            <v>1557.9028437861259</v>
          </cell>
          <cell r="BF411">
            <v>3.9184832612347513</v>
          </cell>
          <cell r="BG411">
            <v>317.20513857994763</v>
          </cell>
          <cell r="BH411">
            <v>6.5941822366289333</v>
          </cell>
          <cell r="BI411">
            <v>4767.2381758235879</v>
          </cell>
          <cell r="BJ411">
            <v>0.43876735607613027</v>
          </cell>
        </row>
        <row r="412">
          <cell r="A412" t="str">
            <v>VSD for Milk Vacuum PumpOther Commercial</v>
          </cell>
          <cell r="B412" t="str">
            <v>VSD for Milk Vacuum Pump</v>
          </cell>
          <cell r="C412" t="str">
            <v>COM-Other</v>
          </cell>
          <cell r="D412" t="str">
            <v>Other Commercial</v>
          </cell>
          <cell r="E412">
            <v>15</v>
          </cell>
          <cell r="F412">
            <v>2310.7350000000001</v>
          </cell>
          <cell r="G412">
            <v>263.78278638889827</v>
          </cell>
          <cell r="H412">
            <v>200</v>
          </cell>
          <cell r="I412">
            <v>0.57499999999999996</v>
          </cell>
          <cell r="J412">
            <v>73.943520000000007</v>
          </cell>
          <cell r="K412">
            <v>188.94351999999998</v>
          </cell>
          <cell r="L412">
            <v>85.000000000000014</v>
          </cell>
          <cell r="M412">
            <v>273.94351999999998</v>
          </cell>
          <cell r="N412">
            <v>2100.0931191238287</v>
          </cell>
          <cell r="O412">
            <v>0.82</v>
          </cell>
          <cell r="P412">
            <v>7.2373324462945643</v>
          </cell>
          <cell r="Q412">
            <v>8.176771460163107E-2</v>
          </cell>
          <cell r="R412">
            <v>0.7162844952340377</v>
          </cell>
          <cell r="S412" t="str">
            <v>RET</v>
          </cell>
          <cell r="T412" t="str">
            <v>COM</v>
          </cell>
          <cell r="U412" t="str">
            <v>Other Commercial</v>
          </cell>
          <cell r="V412" t="str">
            <v>Business Energy Rebates</v>
          </cell>
          <cell r="W412" t="str">
            <v>Business Energy Rebates</v>
          </cell>
          <cell r="X412" t="str">
            <v>No Control Method</v>
          </cell>
          <cell r="Y412"/>
          <cell r="Z412" t="str">
            <v>VSD for Milk Vacuum Pump</v>
          </cell>
          <cell r="AA412">
            <v>3.0163144878562616</v>
          </cell>
          <cell r="AB412">
            <v>26.422889656722035</v>
          </cell>
          <cell r="AC412">
            <v>3.0163144878562616</v>
          </cell>
          <cell r="AD412">
            <v>26.422889656722035</v>
          </cell>
          <cell r="AE412">
            <v>24014.233027781262</v>
          </cell>
          <cell r="AF412">
            <v>3318.1055597461591</v>
          </cell>
          <cell r="AG412">
            <v>20696.127468035102</v>
          </cell>
          <cell r="AH412">
            <v>7.2373324462945634</v>
          </cell>
          <cell r="AI412">
            <v>2634.8040248795578</v>
          </cell>
          <cell r="AJ412">
            <v>9.1142387824760522</v>
          </cell>
          <cell r="AK412">
            <v>53923.923687648581</v>
          </cell>
          <cell r="AL412">
            <v>0.44533541674160082</v>
          </cell>
          <cell r="AM412">
            <v>2.8532898536858382</v>
          </cell>
          <cell r="AN412">
            <v>24.994795226464522</v>
          </cell>
          <cell r="AO412">
            <v>5.8696043415420993</v>
          </cell>
          <cell r="AP412">
            <v>51.417684883186553</v>
          </cell>
          <cell r="AQ412">
            <v>24007.457579331916</v>
          </cell>
          <cell r="AR412">
            <v>3138.7698349090206</v>
          </cell>
          <cell r="AS412">
            <v>20868.687744422896</v>
          </cell>
          <cell r="AT412">
            <v>7.6486836697370606</v>
          </cell>
          <cell r="AU412">
            <v>2492.3991251265388</v>
          </cell>
          <cell r="AV412">
            <v>9.6322684987754759</v>
          </cell>
          <cell r="AW412">
            <v>53782.971037342468</v>
          </cell>
          <cell r="AX412">
            <v>0.44637655964865003</v>
          </cell>
          <cell r="AY412">
            <v>3.0786556929767213</v>
          </cell>
          <cell r="AZ412">
            <v>26.968998091567531</v>
          </cell>
          <cell r="BA412">
            <v>8.9482600345188192</v>
          </cell>
          <cell r="BB412">
            <v>78.386682974754081</v>
          </cell>
          <cell r="BC412">
            <v>27500.064980007832</v>
          </cell>
          <cell r="BD412">
            <v>3386.6841844698984</v>
          </cell>
          <cell r="BE412">
            <v>24113.380795537934</v>
          </cell>
          <cell r="BF412">
            <v>8.1200559255312683</v>
          </cell>
          <cell r="BG412">
            <v>2689.2601695649118</v>
          </cell>
          <cell r="BH412">
            <v>10.22588490739332</v>
          </cell>
          <cell r="BI412">
            <v>61194.639031506158</v>
          </cell>
          <cell r="BJ412">
            <v>0.44938683216759201</v>
          </cell>
        </row>
        <row r="413">
          <cell r="A413" t="str">
            <v>00</v>
          </cell>
          <cell r="B413">
            <v>0</v>
          </cell>
          <cell r="C413" t="str">
            <v>COM-Other</v>
          </cell>
          <cell r="D413">
            <v>0</v>
          </cell>
          <cell r="E413">
            <v>0</v>
          </cell>
          <cell r="F413" t="e">
            <v>#VALUE!</v>
          </cell>
          <cell r="G413" t="e">
            <v>#VALUE!</v>
          </cell>
          <cell r="H413" t="str">
            <v/>
          </cell>
          <cell r="I413" t="e">
            <v>#VALUE!</v>
          </cell>
          <cell r="J413" t="e">
            <v>#VALUE!</v>
          </cell>
          <cell r="K413" t="e">
            <v>#VALUE!</v>
          </cell>
          <cell r="L413" t="e">
            <v>#VALUE!</v>
          </cell>
          <cell r="M413" t="e">
            <v>#VALUE!</v>
          </cell>
          <cell r="N413" t="e">
            <v>#N/A</v>
          </cell>
          <cell r="O413" t="str">
            <v/>
          </cell>
          <cell r="P413" t="e">
            <v>#N/A</v>
          </cell>
          <cell r="Q413" t="e">
            <v>#VALUE!</v>
          </cell>
          <cell r="R413" t="e">
            <v>#VALUE!</v>
          </cell>
          <cell r="S413">
            <v>0</v>
          </cell>
          <cell r="T413">
            <v>0</v>
          </cell>
          <cell r="U413">
            <v>0</v>
          </cell>
          <cell r="V413">
            <v>0</v>
          </cell>
          <cell r="W413">
            <v>0</v>
          </cell>
          <cell r="X413">
            <v>0</v>
          </cell>
          <cell r="Y413"/>
          <cell r="Z413">
            <v>0</v>
          </cell>
          <cell r="AA413">
            <v>0</v>
          </cell>
          <cell r="AB413">
            <v>0</v>
          </cell>
          <cell r="AC413" t="e">
            <v>#VALUE!</v>
          </cell>
          <cell r="AD413">
            <v>0</v>
          </cell>
          <cell r="AE413">
            <v>0</v>
          </cell>
          <cell r="AF413">
            <v>0</v>
          </cell>
          <cell r="AG413">
            <v>0</v>
          </cell>
          <cell r="AH413">
            <v>0</v>
          </cell>
          <cell r="AI413">
            <v>0</v>
          </cell>
          <cell r="AJ413">
            <v>0</v>
          </cell>
          <cell r="AK413">
            <v>0</v>
          </cell>
          <cell r="AL413">
            <v>0</v>
          </cell>
          <cell r="AM413">
            <v>0</v>
          </cell>
          <cell r="AN413">
            <v>0</v>
          </cell>
          <cell r="AO413" t="e">
            <v>#VALUE!</v>
          </cell>
          <cell r="AP413">
            <v>0</v>
          </cell>
          <cell r="AQ413">
            <v>0</v>
          </cell>
          <cell r="AR413">
            <v>0</v>
          </cell>
          <cell r="AS413">
            <v>0</v>
          </cell>
          <cell r="AT413">
            <v>0</v>
          </cell>
          <cell r="AU413">
            <v>0</v>
          </cell>
          <cell r="AV413">
            <v>0</v>
          </cell>
          <cell r="AW413">
            <v>0</v>
          </cell>
          <cell r="AX413">
            <v>0</v>
          </cell>
          <cell r="AY413">
            <v>0</v>
          </cell>
          <cell r="AZ413">
            <v>0</v>
          </cell>
          <cell r="BA413" t="e">
            <v>#VALUE!</v>
          </cell>
          <cell r="BB413">
            <v>0</v>
          </cell>
          <cell r="BC413">
            <v>0</v>
          </cell>
          <cell r="BD413">
            <v>0</v>
          </cell>
          <cell r="BE413">
            <v>0</v>
          </cell>
          <cell r="BF413">
            <v>0</v>
          </cell>
          <cell r="BG413">
            <v>0</v>
          </cell>
          <cell r="BH413">
            <v>0</v>
          </cell>
          <cell r="BI413">
            <v>0</v>
          </cell>
          <cell r="BJ413">
            <v>0</v>
          </cell>
        </row>
        <row r="414">
          <cell r="A414" t="str">
            <v>Custom EfficiencyCOM</v>
          </cell>
          <cell r="B414" t="str">
            <v>Custom Efficiency</v>
          </cell>
          <cell r="C414" t="str">
            <v>COM-Other</v>
          </cell>
          <cell r="D414" t="str">
            <v>COM</v>
          </cell>
          <cell r="E414">
            <v>15</v>
          </cell>
          <cell r="F414">
            <v>37581615</v>
          </cell>
          <cell r="G414">
            <v>4941061.9581209496</v>
          </cell>
          <cell r="H414">
            <v>10728000.000000002</v>
          </cell>
          <cell r="I414">
            <v>0.5</v>
          </cell>
          <cell r="J414">
            <v>2254896.9</v>
          </cell>
          <cell r="K414">
            <v>7618896.9000000004</v>
          </cell>
          <cell r="L414">
            <v>5364000.0000000009</v>
          </cell>
          <cell r="M414">
            <v>12982896.900000002</v>
          </cell>
          <cell r="N414">
            <v>35175370.804489881</v>
          </cell>
          <cell r="O414">
            <v>0.88</v>
          </cell>
          <cell r="P414">
            <v>2.6466785212700317</v>
          </cell>
          <cell r="Q414">
            <v>0.20272936381259826</v>
          </cell>
          <cell r="R414">
            <v>1.5419553457486723</v>
          </cell>
          <cell r="S414" t="str">
            <v>RET</v>
          </cell>
          <cell r="T414" t="str">
            <v>COM</v>
          </cell>
          <cell r="U414" t="str">
            <v>COM</v>
          </cell>
          <cell r="V414" t="str">
            <v>Custom</v>
          </cell>
          <cell r="W414" t="str">
            <v>Custom</v>
          </cell>
          <cell r="X414" t="str">
            <v>Custom Base</v>
          </cell>
          <cell r="Y414"/>
          <cell r="Z414" t="str">
            <v>Custom Efficiency</v>
          </cell>
          <cell r="AA414">
            <v>2588.7979308687973</v>
          </cell>
          <cell r="AB414">
            <v>19690.343487962837</v>
          </cell>
          <cell r="AC414">
            <v>2588.7979308687973</v>
          </cell>
          <cell r="AD414">
            <v>19690.343487962837</v>
          </cell>
          <cell r="AE414">
            <v>18429626.652736064</v>
          </cell>
          <cell r="AF414">
            <v>6963303.8182107769</v>
          </cell>
          <cell r="AG414">
            <v>11466322.834525287</v>
          </cell>
          <cell r="AH414">
            <v>2.6466785212700317</v>
          </cell>
          <cell r="AI414">
            <v>4536148.6460980037</v>
          </cell>
          <cell r="AJ414">
            <v>4.0628356984265128</v>
          </cell>
          <cell r="AK414">
            <v>42756812.49004022</v>
          </cell>
          <cell r="AL414">
            <v>0.43103368982496215</v>
          </cell>
          <cell r="AM414">
            <v>2633.0657774684037</v>
          </cell>
          <cell r="AN414">
            <v>20027.043813092569</v>
          </cell>
          <cell r="AO414">
            <v>5221.8637083372014</v>
          </cell>
          <cell r="AP414">
            <v>39717.387301055409</v>
          </cell>
          <cell r="AQ414">
            <v>19842400.481319495</v>
          </cell>
          <cell r="AR414">
            <v>7082374.7049630536</v>
          </cell>
          <cell r="AS414">
            <v>12760025.77635644</v>
          </cell>
          <cell r="AT414">
            <v>2.801659232660298</v>
          </cell>
          <cell r="AU414">
            <v>4613715.7400855552</v>
          </cell>
          <cell r="AV414">
            <v>4.300741874693724</v>
          </cell>
          <cell r="AW414">
            <v>45710212.89389798</v>
          </cell>
          <cell r="AX414">
            <v>0.43409118499135951</v>
          </cell>
          <cell r="AY414">
            <v>2686.679588355164</v>
          </cell>
          <cell r="AZ414">
            <v>20434.829349179083</v>
          </cell>
          <cell r="BA414">
            <v>7908.5432966923654</v>
          </cell>
          <cell r="BB414">
            <v>60152.216650234492</v>
          </cell>
          <cell r="BC414">
            <v>21524618.284485668</v>
          </cell>
          <cell r="BD414">
            <v>7226584.2045168951</v>
          </cell>
          <cell r="BE414">
            <v>14298034.079968773</v>
          </cell>
          <cell r="BF414">
            <v>2.9785328275884404</v>
          </cell>
          <cell r="BG414">
            <v>4707659.0381569173</v>
          </cell>
          <cell r="BH414">
            <v>4.5722551506008626</v>
          </cell>
          <cell r="BI414">
            <v>49038094.636602581</v>
          </cell>
          <cell r="BJ414">
            <v>0.43893667655715668</v>
          </cell>
        </row>
        <row r="415">
          <cell r="A415" t="str">
            <v xml:space="preserve">Custom EfficiencyIndustrial </v>
          </cell>
          <cell r="B415" t="str">
            <v>Custom Efficiency</v>
          </cell>
          <cell r="C415" t="str">
            <v>IND</v>
          </cell>
          <cell r="D415" t="str">
            <v xml:space="preserve">Industrial </v>
          </cell>
          <cell r="E415">
            <v>15</v>
          </cell>
          <cell r="F415">
            <v>37581615</v>
          </cell>
          <cell r="G415">
            <v>4290138.6986301569</v>
          </cell>
          <cell r="H415">
            <v>10728000.000000002</v>
          </cell>
          <cell r="I415">
            <v>0.5</v>
          </cell>
          <cell r="J415">
            <v>2254896.9</v>
          </cell>
          <cell r="K415">
            <v>7618896.9000000004</v>
          </cell>
          <cell r="L415">
            <v>5364000.0000000009</v>
          </cell>
          <cell r="M415">
            <v>12982896.900000002</v>
          </cell>
          <cell r="N415">
            <v>34155745.346699707</v>
          </cell>
          <cell r="O415">
            <v>0.88</v>
          </cell>
          <cell r="P415">
            <v>2.569959477883887</v>
          </cell>
          <cell r="Q415">
            <v>0.20272936381259826</v>
          </cell>
          <cell r="R415">
            <v>1.7759092269983525</v>
          </cell>
          <cell r="S415" t="str">
            <v>RET</v>
          </cell>
          <cell r="T415" t="str">
            <v>IND</v>
          </cell>
          <cell r="U415" t="str">
            <v xml:space="preserve">Industrial </v>
          </cell>
          <cell r="V415" t="str">
            <v>Custom</v>
          </cell>
          <cell r="W415" t="str">
            <v>Custom</v>
          </cell>
          <cell r="X415" t="str">
            <v>Custom Base</v>
          </cell>
          <cell r="Y415"/>
          <cell r="Z415" t="str">
            <v>Custom Efficiency</v>
          </cell>
          <cell r="AA415">
            <v>1490.4589217815271</v>
          </cell>
          <cell r="AB415">
            <v>13056.420154806117</v>
          </cell>
          <cell r="AC415">
            <v>1490.4589217815271</v>
          </cell>
          <cell r="AD415">
            <v>13056.420154806117</v>
          </cell>
          <cell r="AE415">
            <v>11866221.341128506</v>
          </cell>
          <cell r="AF415">
            <v>4617279.5498313429</v>
          </cell>
          <cell r="AG415">
            <v>7248941.7912971629</v>
          </cell>
          <cell r="AH415">
            <v>2.5699594778838866</v>
          </cell>
          <cell r="AI415">
            <v>3007863.3541520797</v>
          </cell>
          <cell r="AJ415">
            <v>3.9450666283587235</v>
          </cell>
          <cell r="AK415">
            <v>15073663.494318657</v>
          </cell>
          <cell r="AL415">
            <v>0.78721548650737405</v>
          </cell>
          <cell r="AM415">
            <v>1476.7999739023849</v>
          </cell>
          <cell r="AN415">
            <v>12936.767771384832</v>
          </cell>
          <cell r="AO415">
            <v>2967.2588956839118</v>
          </cell>
          <cell r="AP415">
            <v>25993.187926190949</v>
          </cell>
          <cell r="AQ415">
            <v>12425740.598499876</v>
          </cell>
          <cell r="AR415">
            <v>4574965.6156511297</v>
          </cell>
          <cell r="AS415">
            <v>7850774.9828487458</v>
          </cell>
          <cell r="AT415">
            <v>2.716029286863042</v>
          </cell>
          <cell r="AU415">
            <v>2980298.5228229226</v>
          </cell>
          <cell r="AV415">
            <v>4.16929394936259</v>
          </cell>
          <cell r="AW415">
            <v>15125488.907374009</v>
          </cell>
          <cell r="AX415">
            <v>0.82151001363281906</v>
          </cell>
          <cell r="AY415">
            <v>1467.7465415684089</v>
          </cell>
          <cell r="AZ415">
            <v>12857.459704139204</v>
          </cell>
          <cell r="BA415">
            <v>4435.0054372523209</v>
          </cell>
          <cell r="BB415">
            <v>38850.647630330153</v>
          </cell>
          <cell r="BC415">
            <v>13110642.918822603</v>
          </cell>
          <cell r="BD415">
            <v>4546919.0674634874</v>
          </cell>
          <cell r="BE415">
            <v>8563723.8513591159</v>
          </cell>
          <cell r="BF415">
            <v>2.8834124215314909</v>
          </cell>
          <cell r="BG415">
            <v>2962027.9841662035</v>
          </cell>
          <cell r="BH415">
            <v>4.4262387083804633</v>
          </cell>
          <cell r="BI415">
            <v>15166737.356971337</v>
          </cell>
          <cell r="BJ415">
            <v>0.86443396560805763</v>
          </cell>
        </row>
        <row r="416">
          <cell r="A416" t="str">
            <v>00</v>
          </cell>
          <cell r="B416">
            <v>0</v>
          </cell>
          <cell r="C416" t="str">
            <v>COM-Other</v>
          </cell>
          <cell r="D416">
            <v>0</v>
          </cell>
          <cell r="E416">
            <v>0</v>
          </cell>
          <cell r="F416" t="e">
            <v>#VALUE!</v>
          </cell>
          <cell r="G416" t="e">
            <v>#VALUE!</v>
          </cell>
          <cell r="H416" t="str">
            <v/>
          </cell>
          <cell r="I416" t="e">
            <v>#VALUE!</v>
          </cell>
          <cell r="J416" t="e">
            <v>#VALUE!</v>
          </cell>
          <cell r="K416" t="e">
            <v>#VALUE!</v>
          </cell>
          <cell r="L416" t="e">
            <v>#VALUE!</v>
          </cell>
          <cell r="M416" t="e">
            <v>#VALUE!</v>
          </cell>
          <cell r="N416" t="e">
            <v>#N/A</v>
          </cell>
          <cell r="O416" t="str">
            <v/>
          </cell>
          <cell r="P416" t="e">
            <v>#N/A</v>
          </cell>
          <cell r="Q416" t="e">
            <v>#VALUE!</v>
          </cell>
          <cell r="R416" t="e">
            <v>#VALUE!</v>
          </cell>
          <cell r="S416">
            <v>0</v>
          </cell>
          <cell r="T416">
            <v>0</v>
          </cell>
          <cell r="U416">
            <v>0</v>
          </cell>
          <cell r="V416">
            <v>0</v>
          </cell>
          <cell r="W416">
            <v>0</v>
          </cell>
          <cell r="X416">
            <v>0</v>
          </cell>
          <cell r="Y416"/>
          <cell r="Z416">
            <v>0</v>
          </cell>
          <cell r="AA416">
            <v>0</v>
          </cell>
          <cell r="AB416">
            <v>0</v>
          </cell>
          <cell r="AC416" t="e">
            <v>#VALUE!</v>
          </cell>
          <cell r="AD416">
            <v>0</v>
          </cell>
          <cell r="AE416">
            <v>0</v>
          </cell>
          <cell r="AF416">
            <v>0</v>
          </cell>
          <cell r="AG416">
            <v>0</v>
          </cell>
          <cell r="AH416">
            <v>0</v>
          </cell>
          <cell r="AI416">
            <v>0</v>
          </cell>
          <cell r="AJ416">
            <v>0</v>
          </cell>
          <cell r="AK416">
            <v>0</v>
          </cell>
          <cell r="AL416">
            <v>0</v>
          </cell>
          <cell r="AM416">
            <v>0</v>
          </cell>
          <cell r="AN416">
            <v>0</v>
          </cell>
          <cell r="AO416" t="e">
            <v>#VALUE!</v>
          </cell>
          <cell r="AP416">
            <v>0</v>
          </cell>
          <cell r="AQ416">
            <v>0</v>
          </cell>
          <cell r="AR416">
            <v>0</v>
          </cell>
          <cell r="AS416">
            <v>0</v>
          </cell>
          <cell r="AT416">
            <v>0</v>
          </cell>
          <cell r="AU416">
            <v>0</v>
          </cell>
          <cell r="AV416">
            <v>0</v>
          </cell>
          <cell r="AW416">
            <v>0</v>
          </cell>
          <cell r="AX416">
            <v>0</v>
          </cell>
          <cell r="AY416">
            <v>0</v>
          </cell>
          <cell r="AZ416">
            <v>0</v>
          </cell>
          <cell r="BA416" t="e">
            <v>#VALUE!</v>
          </cell>
          <cell r="BB416">
            <v>0</v>
          </cell>
          <cell r="BC416">
            <v>0</v>
          </cell>
          <cell r="BD416">
            <v>0</v>
          </cell>
          <cell r="BE416">
            <v>0</v>
          </cell>
          <cell r="BF416">
            <v>0</v>
          </cell>
          <cell r="BG416">
            <v>0</v>
          </cell>
          <cell r="BH416">
            <v>0</v>
          </cell>
          <cell r="BI416">
            <v>0</v>
          </cell>
          <cell r="BJ416">
            <v>0</v>
          </cell>
        </row>
        <row r="417">
          <cell r="A417" t="str">
            <v xml:space="preserve">Unidentified Industrial Future ETIndustrial </v>
          </cell>
          <cell r="B417" t="str">
            <v>Unidentified Industrial Future ET</v>
          </cell>
          <cell r="C417" t="str">
            <v>IND</v>
          </cell>
          <cell r="D417" t="str">
            <v xml:space="preserve">Industrial </v>
          </cell>
          <cell r="E417">
            <v>10</v>
          </cell>
          <cell r="F417">
            <v>0</v>
          </cell>
          <cell r="G417">
            <v>0</v>
          </cell>
          <cell r="H417">
            <v>7500000</v>
          </cell>
          <cell r="I417">
            <v>0.1</v>
          </cell>
          <cell r="J417">
            <v>0</v>
          </cell>
          <cell r="K417">
            <v>750000</v>
          </cell>
          <cell r="L417">
            <v>6750000</v>
          </cell>
          <cell r="M417">
            <v>7500000</v>
          </cell>
          <cell r="N417">
            <v>0</v>
          </cell>
          <cell r="O417">
            <v>0.9</v>
          </cell>
          <cell r="P417">
            <v>0</v>
          </cell>
          <cell r="Q417" t="e">
            <v>#DIV/0!</v>
          </cell>
          <cell r="R417">
            <v>0</v>
          </cell>
          <cell r="S417" t="str">
            <v>RET</v>
          </cell>
          <cell r="T417" t="str">
            <v>IND</v>
          </cell>
          <cell r="U417" t="str">
            <v xml:space="preserve">Industrial </v>
          </cell>
          <cell r="V417" t="str">
            <v>Custom</v>
          </cell>
          <cell r="W417" t="str">
            <v>Custom</v>
          </cell>
          <cell r="X417" t="str">
            <v>Unidentified Base</v>
          </cell>
          <cell r="Y417"/>
          <cell r="Z417" t="str">
            <v>Unidentified Industrial Future ET</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row>
        <row r="418">
          <cell r="A418" t="str">
            <v>Unidentified Commercial Future ETOther Commercial</v>
          </cell>
          <cell r="B418" t="str">
            <v>Unidentified Commercial Future ET</v>
          </cell>
          <cell r="C418" t="str">
            <v>COM-Other</v>
          </cell>
          <cell r="D418" t="str">
            <v>Other Commercial</v>
          </cell>
          <cell r="E418">
            <v>10</v>
          </cell>
          <cell r="F418">
            <v>0</v>
          </cell>
          <cell r="G418">
            <v>0</v>
          </cell>
          <cell r="H418">
            <v>7500000</v>
          </cell>
          <cell r="I418">
            <v>0.1</v>
          </cell>
          <cell r="J418">
            <v>0</v>
          </cell>
          <cell r="K418">
            <v>750000</v>
          </cell>
          <cell r="L418">
            <v>6750000</v>
          </cell>
          <cell r="M418">
            <v>7500000</v>
          </cell>
          <cell r="N418">
            <v>0</v>
          </cell>
          <cell r="O418">
            <v>0.9</v>
          </cell>
          <cell r="P418">
            <v>0</v>
          </cell>
          <cell r="Q418" t="e">
            <v>#DIV/0!</v>
          </cell>
          <cell r="R418">
            <v>0</v>
          </cell>
          <cell r="S418" t="str">
            <v>RET</v>
          </cell>
          <cell r="T418" t="str">
            <v>COM</v>
          </cell>
          <cell r="U418" t="str">
            <v>Other Commercial</v>
          </cell>
          <cell r="V418" t="str">
            <v>Custom</v>
          </cell>
          <cell r="W418" t="str">
            <v>Custom</v>
          </cell>
          <cell r="X418" t="str">
            <v>Unidentified Base</v>
          </cell>
          <cell r="Y418"/>
          <cell r="Z418" t="str">
            <v>Unidentified Commercial Future ET</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row>
        <row r="419">
          <cell r="A419" t="str">
            <v>00</v>
          </cell>
          <cell r="B419">
            <v>0</v>
          </cell>
          <cell r="C419" t="str">
            <v>COM-Other</v>
          </cell>
          <cell r="D419">
            <v>0</v>
          </cell>
          <cell r="E419">
            <v>0</v>
          </cell>
          <cell r="F419" t="e">
            <v>#VALUE!</v>
          </cell>
          <cell r="G419" t="e">
            <v>#VALUE!</v>
          </cell>
          <cell r="H419" t="str">
            <v/>
          </cell>
          <cell r="I419" t="e">
            <v>#VALUE!</v>
          </cell>
          <cell r="J419" t="e">
            <v>#VALUE!</v>
          </cell>
          <cell r="K419" t="e">
            <v>#VALUE!</v>
          </cell>
          <cell r="L419" t="e">
            <v>#VALUE!</v>
          </cell>
          <cell r="M419" t="e">
            <v>#VALUE!</v>
          </cell>
          <cell r="N419" t="e">
            <v>#N/A</v>
          </cell>
          <cell r="O419" t="str">
            <v/>
          </cell>
          <cell r="P419" t="e">
            <v>#N/A</v>
          </cell>
          <cell r="Q419" t="e">
            <v>#VALUE!</v>
          </cell>
          <cell r="R419" t="e">
            <v>#VALUE!</v>
          </cell>
          <cell r="S419">
            <v>0</v>
          </cell>
          <cell r="T419">
            <v>0</v>
          </cell>
          <cell r="U419">
            <v>0</v>
          </cell>
          <cell r="V419">
            <v>0</v>
          </cell>
          <cell r="W419">
            <v>0</v>
          </cell>
          <cell r="X419">
            <v>0</v>
          </cell>
          <cell r="Y419"/>
          <cell r="Z419">
            <v>0</v>
          </cell>
          <cell r="AA419">
            <v>0</v>
          </cell>
          <cell r="AB419">
            <v>0</v>
          </cell>
          <cell r="AC419" t="e">
            <v>#VALUE!</v>
          </cell>
          <cell r="AD419">
            <v>0</v>
          </cell>
          <cell r="AE419">
            <v>0</v>
          </cell>
          <cell r="AF419">
            <v>0</v>
          </cell>
          <cell r="AG419">
            <v>0</v>
          </cell>
          <cell r="AH419">
            <v>0</v>
          </cell>
          <cell r="AI419">
            <v>0</v>
          </cell>
          <cell r="AJ419">
            <v>0</v>
          </cell>
          <cell r="AK419">
            <v>0</v>
          </cell>
          <cell r="AL419">
            <v>0</v>
          </cell>
          <cell r="AM419">
            <v>0</v>
          </cell>
          <cell r="AN419">
            <v>0</v>
          </cell>
          <cell r="AO419" t="e">
            <v>#VALUE!</v>
          </cell>
          <cell r="AP419">
            <v>0</v>
          </cell>
          <cell r="AQ419">
            <v>0</v>
          </cell>
          <cell r="AR419">
            <v>0</v>
          </cell>
          <cell r="AS419">
            <v>0</v>
          </cell>
          <cell r="AT419">
            <v>0</v>
          </cell>
          <cell r="AU419">
            <v>0</v>
          </cell>
          <cell r="AV419">
            <v>0</v>
          </cell>
          <cell r="AW419">
            <v>0</v>
          </cell>
          <cell r="AX419">
            <v>0</v>
          </cell>
          <cell r="AY419">
            <v>0</v>
          </cell>
          <cell r="AZ419">
            <v>0</v>
          </cell>
          <cell r="BA419" t="e">
            <v>#VALUE!</v>
          </cell>
          <cell r="BB419">
            <v>0</v>
          </cell>
          <cell r="BC419">
            <v>0</v>
          </cell>
          <cell r="BD419">
            <v>0</v>
          </cell>
          <cell r="BE419">
            <v>0</v>
          </cell>
          <cell r="BF419">
            <v>0</v>
          </cell>
          <cell r="BG419">
            <v>0</v>
          </cell>
          <cell r="BH419">
            <v>0</v>
          </cell>
          <cell r="BI419">
            <v>0</v>
          </cell>
          <cell r="BJ419">
            <v>0</v>
          </cell>
        </row>
        <row r="420">
          <cell r="A420" t="str">
            <v>Whole Building 20% Over BaselineNew Construction - BNI</v>
          </cell>
          <cell r="B420" t="str">
            <v>Whole Building 20% Over Baseline</v>
          </cell>
          <cell r="C420" t="str">
            <v>COM-Other</v>
          </cell>
          <cell r="D420" t="str">
            <v>New Construction - BNI</v>
          </cell>
          <cell r="E420">
            <v>25</v>
          </cell>
          <cell r="F420">
            <v>2378.3673599999997</v>
          </cell>
          <cell r="G420">
            <v>312.69705905221349</v>
          </cell>
          <cell r="H420">
            <v>1737</v>
          </cell>
          <cell r="I420">
            <v>0.5</v>
          </cell>
          <cell r="J420">
            <v>126.05347007999998</v>
          </cell>
          <cell r="K420">
            <v>994.55347008000001</v>
          </cell>
          <cell r="L420">
            <v>868.5</v>
          </cell>
          <cell r="M420">
            <v>1863.0534700799999</v>
          </cell>
          <cell r="N420">
            <v>3321.2166515288218</v>
          </cell>
          <cell r="O420">
            <v>0.76</v>
          </cell>
          <cell r="P420">
            <v>1.7453816622858349</v>
          </cell>
          <cell r="Q420">
            <v>0.4181664644439117</v>
          </cell>
          <cell r="R420">
            <v>3.1805654747585317</v>
          </cell>
          <cell r="S420" t="str">
            <v>New</v>
          </cell>
          <cell r="T420" t="str">
            <v>COM</v>
          </cell>
          <cell r="U420" t="str">
            <v>New Construction - BNI</v>
          </cell>
          <cell r="V420" t="str">
            <v>Custom</v>
          </cell>
          <cell r="W420" t="str">
            <v>New Construction - BNI</v>
          </cell>
          <cell r="X420" t="str">
            <v>Code NC</v>
          </cell>
          <cell r="Y420"/>
          <cell r="Z420" t="str">
            <v>Whole Building 20% Over Baseline</v>
          </cell>
          <cell r="AA420">
            <v>54.711233213228482</v>
          </cell>
          <cell r="AB420">
            <v>416.13250759087822</v>
          </cell>
          <cell r="AC420">
            <v>54.711233213228482</v>
          </cell>
          <cell r="AD420">
            <v>416.13250759087822</v>
          </cell>
          <cell r="AE420">
            <v>581098.71363743767</v>
          </cell>
          <cell r="AF420">
            <v>332935.04005101282</v>
          </cell>
          <cell r="AG420">
            <v>248163.67358642485</v>
          </cell>
          <cell r="AH420">
            <v>1.7453816622858345</v>
          </cell>
          <cell r="AI420">
            <v>228964.02557823263</v>
          </cell>
          <cell r="AJ420">
            <v>2.537947663044068</v>
          </cell>
          <cell r="AK420">
            <v>1509956.9074391674</v>
          </cell>
          <cell r="AL420">
            <v>0.38484456793072341</v>
          </cell>
          <cell r="AM420">
            <v>48.90708553253441</v>
          </cell>
          <cell r="AN420">
            <v>371.98628044623001</v>
          </cell>
          <cell r="AO420">
            <v>103.61831874576289</v>
          </cell>
          <cell r="AP420">
            <v>788.11878803710829</v>
          </cell>
          <cell r="AQ420">
            <v>545771.20110480092</v>
          </cell>
          <cell r="AR420">
            <v>297614.97820918536</v>
          </cell>
          <cell r="AS420">
            <v>248156.22289561556</v>
          </cell>
          <cell r="AT420">
            <v>1.8338163098807259</v>
          </cell>
          <cell r="AU420">
            <v>204673.93120505448</v>
          </cell>
          <cell r="AV420">
            <v>2.6665398856194096</v>
          </cell>
          <cell r="AW420">
            <v>1412922.4197043334</v>
          </cell>
          <cell r="AX420">
            <v>0.38627117348665779</v>
          </cell>
          <cell r="AY420">
            <v>50.082174441622186</v>
          </cell>
          <cell r="AZ420">
            <v>380.923982370717</v>
          </cell>
          <cell r="BA420">
            <v>153.70049318738506</v>
          </cell>
          <cell r="BB420">
            <v>1169.0427704078252</v>
          </cell>
          <cell r="BC420">
            <v>588198.14620748593</v>
          </cell>
          <cell r="BD420">
            <v>304765.76334111416</v>
          </cell>
          <cell r="BE420">
            <v>283432.38286637177</v>
          </cell>
          <cell r="BF420">
            <v>1.9300007315754013</v>
          </cell>
          <cell r="BG420">
            <v>209591.62490770748</v>
          </cell>
          <cell r="BH420">
            <v>2.8064010022656953</v>
          </cell>
          <cell r="BI420">
            <v>1512712.8367291056</v>
          </cell>
          <cell r="BJ420">
            <v>0.38883661983019163</v>
          </cell>
        </row>
        <row r="421">
          <cell r="A421" t="str">
            <v>Whole Building 40% Over BaselineNew Construction - BNI</v>
          </cell>
          <cell r="B421" t="str">
            <v>Whole Building 40% Over Baseline</v>
          </cell>
          <cell r="C421" t="str">
            <v>COM-Other</v>
          </cell>
          <cell r="D421" t="str">
            <v>New Construction - BNI</v>
          </cell>
          <cell r="E421">
            <v>25</v>
          </cell>
          <cell r="F421">
            <v>4756.7347199999995</v>
          </cell>
          <cell r="G421">
            <v>625.39411810442698</v>
          </cell>
          <cell r="H421">
            <v>3473</v>
          </cell>
          <cell r="I421">
            <v>0.5</v>
          </cell>
          <cell r="J421">
            <v>252.10694015999997</v>
          </cell>
          <cell r="K421">
            <v>1988.60694016</v>
          </cell>
          <cell r="L421">
            <v>1736.5</v>
          </cell>
          <cell r="M421">
            <v>3725.1069401599998</v>
          </cell>
          <cell r="N421">
            <v>6642.4333030576436</v>
          </cell>
          <cell r="O421">
            <v>0.76</v>
          </cell>
          <cell r="P421">
            <v>1.7458404034860093</v>
          </cell>
          <cell r="Q421">
            <v>0.418061350320583</v>
          </cell>
          <cell r="R421">
            <v>3.1797659789117918</v>
          </cell>
          <cell r="S421" t="str">
            <v>New</v>
          </cell>
          <cell r="T421" t="str">
            <v>COM</v>
          </cell>
          <cell r="U421" t="str">
            <v>New Construction - BNI</v>
          </cell>
          <cell r="V421" t="str">
            <v>Custom</v>
          </cell>
          <cell r="W421" t="str">
            <v>New Construction - BNI</v>
          </cell>
          <cell r="X421" t="str">
            <v>Code NC</v>
          </cell>
          <cell r="Y421"/>
          <cell r="Z421" t="str">
            <v>Whole Building 40% Over Baseline</v>
          </cell>
          <cell r="AA421">
            <v>109.42238984271037</v>
          </cell>
          <cell r="AB421">
            <v>832.26443268736477</v>
          </cell>
          <cell r="AC421">
            <v>109.42238984271037</v>
          </cell>
          <cell r="AD421">
            <v>832.26443268736477</v>
          </cell>
          <cell r="AE421">
            <v>1162196.6138639173</v>
          </cell>
          <cell r="AF421">
            <v>665694.64857343177</v>
          </cell>
          <cell r="AG421">
            <v>496501.96529048553</v>
          </cell>
          <cell r="AH421">
            <v>1.7458404034860093</v>
          </cell>
          <cell r="AI421">
            <v>457812.62178036</v>
          </cell>
          <cell r="AJ421">
            <v>2.5385857850408771</v>
          </cell>
          <cell r="AK421">
            <v>3019796.5923926886</v>
          </cell>
          <cell r="AL421">
            <v>0.38485923747038503</v>
          </cell>
          <cell r="AM421">
            <v>97.814215032223473</v>
          </cell>
          <cell r="AN421">
            <v>743.97289530572846</v>
          </cell>
          <cell r="AO421">
            <v>207.23660487493385</v>
          </cell>
          <cell r="AP421">
            <v>1576.2373279930932</v>
          </cell>
          <cell r="AQ421">
            <v>1091542.8928543935</v>
          </cell>
          <cell r="AR421">
            <v>595073.81985497696</v>
          </cell>
          <cell r="AS421">
            <v>496469.0729994165</v>
          </cell>
          <cell r="AT421">
            <v>1.8342982944879158</v>
          </cell>
          <cell r="AU421">
            <v>409245.14896503487</v>
          </cell>
          <cell r="AV421">
            <v>2.6672103398534182</v>
          </cell>
          <cell r="AW421">
            <v>2825743.2121711951</v>
          </cell>
          <cell r="AX421">
            <v>0.38628523927894098</v>
          </cell>
          <cell r="AY421">
            <v>100.1644875509926</v>
          </cell>
          <cell r="AZ421">
            <v>761.84901944545732</v>
          </cell>
          <cell r="BA421">
            <v>307.40109242592644</v>
          </cell>
          <cell r="BB421">
            <v>2338.0863474385505</v>
          </cell>
          <cell r="BC421">
            <v>1176397.9210206254</v>
          </cell>
          <cell r="BD421">
            <v>609372.20833545888</v>
          </cell>
          <cell r="BE421">
            <v>567025.71268516651</v>
          </cell>
          <cell r="BF421">
            <v>1.9305079964740028</v>
          </cell>
          <cell r="BG421">
            <v>419078.46027602628</v>
          </cell>
          <cell r="BH421">
            <v>2.8071066221007643</v>
          </cell>
          <cell r="BI421">
            <v>3025324.4920066521</v>
          </cell>
          <cell r="BJ421">
            <v>0.38885016272761486</v>
          </cell>
        </row>
        <row r="422">
          <cell r="A422" t="str">
            <v>00</v>
          </cell>
          <cell r="B422">
            <v>0</v>
          </cell>
          <cell r="C422" t="str">
            <v>COM-Other</v>
          </cell>
          <cell r="D422">
            <v>0</v>
          </cell>
          <cell r="E422">
            <v>0</v>
          </cell>
          <cell r="F422" t="e">
            <v>#VALUE!</v>
          </cell>
          <cell r="G422" t="e">
            <v>#VALUE!</v>
          </cell>
          <cell r="H422" t="str">
            <v/>
          </cell>
          <cell r="I422" t="e">
            <v>#VALUE!</v>
          </cell>
          <cell r="J422" t="e">
            <v>#VALUE!</v>
          </cell>
          <cell r="K422" t="e">
            <v>#VALUE!</v>
          </cell>
          <cell r="L422" t="e">
            <v>#VALUE!</v>
          </cell>
          <cell r="M422" t="e">
            <v>#VALUE!</v>
          </cell>
          <cell r="N422" t="e">
            <v>#N/A</v>
          </cell>
          <cell r="O422" t="str">
            <v/>
          </cell>
          <cell r="P422" t="e">
            <v>#N/A</v>
          </cell>
          <cell r="Q422" t="e">
            <v>#VALUE!</v>
          </cell>
          <cell r="R422" t="e">
            <v>#VALUE!</v>
          </cell>
          <cell r="S422">
            <v>0</v>
          </cell>
          <cell r="T422">
            <v>0</v>
          </cell>
          <cell r="U422">
            <v>0</v>
          </cell>
          <cell r="V422">
            <v>0</v>
          </cell>
          <cell r="W422">
            <v>0</v>
          </cell>
          <cell r="X422">
            <v>0</v>
          </cell>
          <cell r="Y422"/>
          <cell r="Z422">
            <v>0</v>
          </cell>
          <cell r="AA422">
            <v>0</v>
          </cell>
          <cell r="AB422">
            <v>0</v>
          </cell>
          <cell r="AC422" t="e">
            <v>#VALUE!</v>
          </cell>
          <cell r="AD422">
            <v>0</v>
          </cell>
          <cell r="AE422">
            <v>0</v>
          </cell>
          <cell r="AF422">
            <v>0</v>
          </cell>
          <cell r="AG422">
            <v>0</v>
          </cell>
          <cell r="AH422">
            <v>0</v>
          </cell>
          <cell r="AI422">
            <v>0</v>
          </cell>
          <cell r="AJ422">
            <v>0</v>
          </cell>
          <cell r="AK422">
            <v>0</v>
          </cell>
          <cell r="AL422">
            <v>0</v>
          </cell>
          <cell r="AM422">
            <v>0</v>
          </cell>
          <cell r="AN422">
            <v>0</v>
          </cell>
          <cell r="AO422" t="e">
            <v>#VALUE!</v>
          </cell>
          <cell r="AP422">
            <v>0</v>
          </cell>
          <cell r="AQ422">
            <v>0</v>
          </cell>
          <cell r="AR422">
            <v>0</v>
          </cell>
          <cell r="AS422">
            <v>0</v>
          </cell>
          <cell r="AT422">
            <v>0</v>
          </cell>
          <cell r="AU422">
            <v>0</v>
          </cell>
          <cell r="AV422">
            <v>0</v>
          </cell>
          <cell r="AW422">
            <v>0</v>
          </cell>
          <cell r="AX422">
            <v>0</v>
          </cell>
          <cell r="AY422">
            <v>0</v>
          </cell>
          <cell r="AZ422">
            <v>0</v>
          </cell>
          <cell r="BA422" t="e">
            <v>#VALUE!</v>
          </cell>
          <cell r="BB422">
            <v>0</v>
          </cell>
          <cell r="BC422">
            <v>0</v>
          </cell>
          <cell r="BD422">
            <v>0</v>
          </cell>
          <cell r="BE422">
            <v>0</v>
          </cell>
          <cell r="BF422">
            <v>0</v>
          </cell>
          <cell r="BG422">
            <v>0</v>
          </cell>
          <cell r="BH422">
            <v>0</v>
          </cell>
          <cell r="BI422">
            <v>0</v>
          </cell>
          <cell r="BJ422">
            <v>0</v>
          </cell>
        </row>
        <row r="423">
          <cell r="A423" t="str">
            <v>Electric Thermal StorageCOM</v>
          </cell>
          <cell r="B423" t="str">
            <v>Electric Thermal Storage</v>
          </cell>
          <cell r="C423" t="str">
            <v>COM-Other</v>
          </cell>
          <cell r="D423" t="str">
            <v>COM</v>
          </cell>
          <cell r="E423">
            <v>1</v>
          </cell>
          <cell r="F423">
            <v>0</v>
          </cell>
          <cell r="G423">
            <v>0</v>
          </cell>
          <cell r="H423">
            <v>2000</v>
          </cell>
          <cell r="I423">
            <v>0.5</v>
          </cell>
          <cell r="J423">
            <v>0</v>
          </cell>
          <cell r="K423">
            <v>1000</v>
          </cell>
          <cell r="L423">
            <v>1000</v>
          </cell>
          <cell r="M423">
            <v>2000</v>
          </cell>
          <cell r="N423">
            <v>0</v>
          </cell>
          <cell r="O423">
            <v>1</v>
          </cell>
          <cell r="P423">
            <v>0</v>
          </cell>
          <cell r="Q423" t="e">
            <v>#DIV/0!</v>
          </cell>
          <cell r="R423">
            <v>0</v>
          </cell>
          <cell r="S423" t="str">
            <v>RET</v>
          </cell>
          <cell r="T423" t="str">
            <v>COM</v>
          </cell>
          <cell r="U423" t="str">
            <v>COM</v>
          </cell>
          <cell r="V423" t="str">
            <v>Demand Response</v>
          </cell>
          <cell r="W423" t="str">
            <v>Demand Response</v>
          </cell>
          <cell r="X423" t="str">
            <v>No Storage</v>
          </cell>
          <cell r="Y423"/>
          <cell r="Z423" t="str">
            <v>Electric Thermal Storage</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row>
        <row r="424">
          <cell r="A424" t="str">
            <v>Heat &amp; Power Load ControlCOM</v>
          </cell>
          <cell r="B424" t="str">
            <v>Heat &amp; Power Load Control</v>
          </cell>
          <cell r="C424" t="str">
            <v>COM-Other</v>
          </cell>
          <cell r="D424" t="str">
            <v>COM</v>
          </cell>
          <cell r="E424">
            <v>1</v>
          </cell>
          <cell r="F424">
            <v>0</v>
          </cell>
          <cell r="G424">
            <v>0</v>
          </cell>
          <cell r="H424">
            <v>750</v>
          </cell>
          <cell r="I424">
            <v>0.33333333333333331</v>
          </cell>
          <cell r="J424">
            <v>0</v>
          </cell>
          <cell r="K424">
            <v>250</v>
          </cell>
          <cell r="L424">
            <v>500</v>
          </cell>
          <cell r="M424">
            <v>750</v>
          </cell>
          <cell r="N424">
            <v>0</v>
          </cell>
          <cell r="O424">
            <v>1</v>
          </cell>
          <cell r="P424">
            <v>0</v>
          </cell>
          <cell r="Q424" t="e">
            <v>#DIV/0!</v>
          </cell>
          <cell r="R424">
            <v>0</v>
          </cell>
          <cell r="S424" t="str">
            <v>RET</v>
          </cell>
          <cell r="T424" t="str">
            <v>COM</v>
          </cell>
          <cell r="U424" t="str">
            <v>COM</v>
          </cell>
          <cell r="V424" t="str">
            <v>Demand Response</v>
          </cell>
          <cell r="W424" t="str">
            <v>Demand Response</v>
          </cell>
          <cell r="X424" t="str">
            <v>No Load Control</v>
          </cell>
          <cell r="Y424"/>
          <cell r="Z424" t="str">
            <v>Heat &amp; Power Load Control</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row>
        <row r="425">
          <cell r="B425"/>
        </row>
        <row r="426">
          <cell r="B426"/>
        </row>
        <row r="427">
          <cell r="B427"/>
        </row>
        <row r="428">
          <cell r="B428"/>
        </row>
        <row r="429">
          <cell r="B429"/>
        </row>
        <row r="430">
          <cell r="B430"/>
        </row>
        <row r="431">
          <cell r="B431"/>
        </row>
        <row r="432">
          <cell r="B432"/>
        </row>
        <row r="433">
          <cell r="B433"/>
        </row>
        <row r="434">
          <cell r="B434"/>
        </row>
        <row r="435">
          <cell r="B435"/>
        </row>
        <row r="436">
          <cell r="B436"/>
        </row>
        <row r="437">
          <cell r="B437"/>
        </row>
        <row r="438">
          <cell r="B438"/>
        </row>
        <row r="439">
          <cell r="B439"/>
        </row>
        <row r="440">
          <cell r="B440"/>
        </row>
        <row r="441">
          <cell r="B441"/>
        </row>
        <row r="442">
          <cell r="B442"/>
        </row>
        <row r="443">
          <cell r="B443"/>
        </row>
        <row r="444">
          <cell r="B444"/>
        </row>
        <row r="445">
          <cell r="B445"/>
        </row>
        <row r="446">
          <cell r="B446"/>
        </row>
        <row r="447">
          <cell r="B447"/>
        </row>
        <row r="448">
          <cell r="B448"/>
        </row>
        <row r="449">
          <cell r="B449"/>
        </row>
        <row r="450">
          <cell r="B450"/>
        </row>
        <row r="451">
          <cell r="B451"/>
        </row>
        <row r="452">
          <cell r="B452"/>
        </row>
        <row r="453">
          <cell r="B453"/>
        </row>
        <row r="454">
          <cell r="B454"/>
        </row>
        <row r="455">
          <cell r="B455"/>
        </row>
        <row r="456">
          <cell r="B456"/>
        </row>
        <row r="457">
          <cell r="B457"/>
        </row>
        <row r="458">
          <cell r="B458"/>
        </row>
        <row r="459">
          <cell r="B459"/>
        </row>
        <row r="460">
          <cell r="B460"/>
        </row>
        <row r="461">
          <cell r="B461"/>
        </row>
        <row r="462">
          <cell r="B462"/>
        </row>
        <row r="463">
          <cell r="B463"/>
        </row>
        <row r="464">
          <cell r="B464"/>
        </row>
        <row r="465">
          <cell r="B465"/>
        </row>
        <row r="466">
          <cell r="B466"/>
        </row>
        <row r="467">
          <cell r="B467"/>
        </row>
        <row r="468">
          <cell r="B468"/>
        </row>
        <row r="469">
          <cell r="B469"/>
        </row>
        <row r="470">
          <cell r="B470"/>
        </row>
        <row r="471">
          <cell r="B471"/>
        </row>
        <row r="472">
          <cell r="B472"/>
        </row>
        <row r="473">
          <cell r="B473"/>
        </row>
        <row r="474">
          <cell r="B474"/>
        </row>
        <row r="475">
          <cell r="B475"/>
        </row>
        <row r="476">
          <cell r="B476"/>
        </row>
        <row r="477">
          <cell r="B477"/>
        </row>
        <row r="478">
          <cell r="B478"/>
        </row>
        <row r="479">
          <cell r="B479"/>
        </row>
        <row r="480">
          <cell r="B480"/>
        </row>
        <row r="481">
          <cell r="B481"/>
        </row>
        <row r="482">
          <cell r="B482"/>
        </row>
        <row r="483">
          <cell r="B483"/>
        </row>
        <row r="484">
          <cell r="B484"/>
        </row>
        <row r="485">
          <cell r="B485"/>
        </row>
        <row r="486">
          <cell r="B486"/>
        </row>
        <row r="487">
          <cell r="B487"/>
        </row>
        <row r="488">
          <cell r="B488"/>
        </row>
        <row r="489">
          <cell r="B489"/>
        </row>
        <row r="490">
          <cell r="B490"/>
        </row>
        <row r="491">
          <cell r="B491"/>
        </row>
        <row r="492">
          <cell r="B492"/>
        </row>
        <row r="493">
          <cell r="B493"/>
        </row>
        <row r="494">
          <cell r="B494"/>
        </row>
        <row r="495">
          <cell r="B495"/>
        </row>
        <row r="496">
          <cell r="B496"/>
        </row>
        <row r="497">
          <cell r="B497"/>
        </row>
        <row r="498">
          <cell r="B498"/>
        </row>
        <row r="499">
          <cell r="B499"/>
        </row>
        <row r="500">
          <cell r="B500"/>
        </row>
        <row r="501">
          <cell r="B501"/>
        </row>
        <row r="502">
          <cell r="B502"/>
        </row>
        <row r="503">
          <cell r="B503"/>
        </row>
        <row r="504">
          <cell r="B504"/>
        </row>
        <row r="505">
          <cell r="B505"/>
        </row>
        <row r="506">
          <cell r="B506"/>
        </row>
        <row r="507">
          <cell r="B507"/>
        </row>
        <row r="508">
          <cell r="B508"/>
        </row>
        <row r="509">
          <cell r="B509"/>
        </row>
        <row r="510">
          <cell r="B510"/>
        </row>
        <row r="511">
          <cell r="B511"/>
        </row>
        <row r="512">
          <cell r="B512"/>
        </row>
        <row r="513">
          <cell r="B513"/>
        </row>
        <row r="514">
          <cell r="B514"/>
        </row>
        <row r="515">
          <cell r="B515"/>
        </row>
        <row r="516">
          <cell r="B516"/>
        </row>
        <row r="517">
          <cell r="B517"/>
        </row>
        <row r="518">
          <cell r="B518"/>
        </row>
        <row r="519">
          <cell r="B519"/>
        </row>
        <row r="520">
          <cell r="B520"/>
        </row>
        <row r="521">
          <cell r="B521"/>
        </row>
        <row r="522">
          <cell r="B522"/>
        </row>
        <row r="523">
          <cell r="B523"/>
        </row>
        <row r="524">
          <cell r="B524"/>
        </row>
        <row r="525">
          <cell r="B525"/>
        </row>
        <row r="526">
          <cell r="B526"/>
        </row>
        <row r="527">
          <cell r="B527"/>
        </row>
        <row r="528">
          <cell r="B528"/>
        </row>
        <row r="529">
          <cell r="B529"/>
        </row>
        <row r="530">
          <cell r="B530"/>
        </row>
        <row r="531">
          <cell r="B531"/>
        </row>
        <row r="532">
          <cell r="B532"/>
        </row>
        <row r="533">
          <cell r="B533"/>
        </row>
        <row r="534">
          <cell r="B534"/>
        </row>
        <row r="535">
          <cell r="B535"/>
        </row>
        <row r="536">
          <cell r="B536"/>
        </row>
        <row r="537">
          <cell r="B537"/>
        </row>
        <row r="538">
          <cell r="B538"/>
        </row>
        <row r="539">
          <cell r="B539"/>
        </row>
        <row r="540">
          <cell r="B540"/>
        </row>
        <row r="541">
          <cell r="B541"/>
        </row>
        <row r="542">
          <cell r="B542"/>
        </row>
        <row r="543">
          <cell r="B543"/>
        </row>
        <row r="544">
          <cell r="B544"/>
        </row>
        <row r="545">
          <cell r="B545"/>
        </row>
        <row r="546">
          <cell r="B546"/>
        </row>
        <row r="547">
          <cell r="B547"/>
        </row>
        <row r="548">
          <cell r="B548"/>
        </row>
        <row r="549">
          <cell r="B549"/>
        </row>
        <row r="550">
          <cell r="B550"/>
        </row>
        <row r="551">
          <cell r="B551"/>
        </row>
        <row r="552">
          <cell r="B552"/>
        </row>
        <row r="553">
          <cell r="B553"/>
        </row>
        <row r="554">
          <cell r="B554"/>
        </row>
        <row r="555">
          <cell r="B555"/>
        </row>
        <row r="556">
          <cell r="B556"/>
        </row>
        <row r="557">
          <cell r="B557"/>
        </row>
        <row r="558">
          <cell r="B558"/>
        </row>
        <row r="559">
          <cell r="B559"/>
        </row>
        <row r="560">
          <cell r="B560"/>
        </row>
        <row r="561">
          <cell r="B561"/>
        </row>
        <row r="562">
          <cell r="B562"/>
        </row>
        <row r="563">
          <cell r="B563"/>
        </row>
        <row r="564">
          <cell r="B564"/>
        </row>
        <row r="565">
          <cell r="B565"/>
        </row>
        <row r="566">
          <cell r="B566"/>
        </row>
        <row r="567">
          <cell r="B567"/>
        </row>
        <row r="568">
          <cell r="B568"/>
        </row>
        <row r="569">
          <cell r="B569"/>
        </row>
        <row r="570">
          <cell r="B570"/>
        </row>
        <row r="571">
          <cell r="B571"/>
        </row>
        <row r="572">
          <cell r="B572"/>
        </row>
        <row r="573">
          <cell r="B573"/>
        </row>
        <row r="574">
          <cell r="B574"/>
        </row>
        <row r="575">
          <cell r="B575"/>
        </row>
        <row r="576">
          <cell r="B576"/>
        </row>
        <row r="577">
          <cell r="B577"/>
        </row>
        <row r="578">
          <cell r="B578"/>
        </row>
        <row r="579">
          <cell r="B579"/>
        </row>
        <row r="580">
          <cell r="B580"/>
        </row>
        <row r="581">
          <cell r="B581"/>
        </row>
        <row r="582">
          <cell r="B582"/>
        </row>
        <row r="583">
          <cell r="B583"/>
        </row>
        <row r="584">
          <cell r="B584"/>
        </row>
        <row r="585">
          <cell r="B585"/>
        </row>
        <row r="586">
          <cell r="B586"/>
        </row>
        <row r="587">
          <cell r="B587"/>
        </row>
        <row r="588">
          <cell r="B588"/>
        </row>
        <row r="589">
          <cell r="B589"/>
        </row>
        <row r="590">
          <cell r="B590"/>
        </row>
        <row r="591">
          <cell r="B591"/>
        </row>
        <row r="592">
          <cell r="B592"/>
        </row>
        <row r="593">
          <cell r="B593"/>
        </row>
        <row r="594">
          <cell r="B594"/>
        </row>
        <row r="595">
          <cell r="B595"/>
        </row>
        <row r="596">
          <cell r="B596"/>
        </row>
        <row r="597">
          <cell r="B597"/>
        </row>
        <row r="598">
          <cell r="B598"/>
        </row>
        <row r="599">
          <cell r="B599"/>
        </row>
        <row r="600">
          <cell r="B600"/>
        </row>
        <row r="601">
          <cell r="B601"/>
        </row>
        <row r="602">
          <cell r="B602"/>
        </row>
        <row r="603">
          <cell r="B603"/>
        </row>
        <row r="604">
          <cell r="B604"/>
        </row>
        <row r="605">
          <cell r="B605"/>
        </row>
        <row r="606">
          <cell r="B606"/>
        </row>
        <row r="607">
          <cell r="B607"/>
        </row>
        <row r="608">
          <cell r="B608"/>
        </row>
        <row r="609">
          <cell r="B609"/>
        </row>
        <row r="610">
          <cell r="B610"/>
        </row>
        <row r="611">
          <cell r="B611"/>
        </row>
        <row r="612">
          <cell r="B612"/>
        </row>
        <row r="613">
          <cell r="B613"/>
        </row>
        <row r="614">
          <cell r="B614"/>
        </row>
        <row r="615">
          <cell r="B615"/>
        </row>
        <row r="616">
          <cell r="B616"/>
        </row>
        <row r="617">
          <cell r="B617"/>
        </row>
        <row r="618">
          <cell r="B618"/>
        </row>
        <row r="619">
          <cell r="B619"/>
        </row>
        <row r="620">
          <cell r="B620"/>
        </row>
        <row r="621">
          <cell r="B621"/>
        </row>
        <row r="622">
          <cell r="B622"/>
        </row>
        <row r="623">
          <cell r="B623"/>
        </row>
        <row r="624">
          <cell r="B624"/>
        </row>
        <row r="625">
          <cell r="B625"/>
        </row>
        <row r="626">
          <cell r="B626"/>
        </row>
        <row r="627">
          <cell r="B627"/>
        </row>
        <row r="628">
          <cell r="B628"/>
        </row>
        <row r="629">
          <cell r="B629"/>
        </row>
        <row r="630">
          <cell r="B630"/>
        </row>
        <row r="631">
          <cell r="B631"/>
        </row>
        <row r="632">
          <cell r="B632"/>
        </row>
        <row r="633">
          <cell r="B633"/>
        </row>
        <row r="634">
          <cell r="B634"/>
        </row>
        <row r="635">
          <cell r="B635"/>
        </row>
        <row r="636">
          <cell r="B636"/>
        </row>
        <row r="637">
          <cell r="B637"/>
        </row>
        <row r="638">
          <cell r="B638"/>
        </row>
        <row r="639">
          <cell r="B639"/>
        </row>
        <row r="640">
          <cell r="B640"/>
        </row>
        <row r="641">
          <cell r="B641"/>
        </row>
        <row r="642">
          <cell r="B642"/>
        </row>
        <row r="643">
          <cell r="B643"/>
        </row>
        <row r="644">
          <cell r="B644"/>
        </row>
        <row r="645">
          <cell r="B645"/>
        </row>
        <row r="646">
          <cell r="B646"/>
        </row>
        <row r="647">
          <cell r="B647"/>
        </row>
        <row r="648">
          <cell r="B648"/>
        </row>
        <row r="649">
          <cell r="B649"/>
        </row>
        <row r="650">
          <cell r="B650"/>
        </row>
        <row r="651">
          <cell r="B651"/>
        </row>
        <row r="652">
          <cell r="B652"/>
        </row>
        <row r="653">
          <cell r="B653"/>
        </row>
        <row r="654">
          <cell r="B654"/>
        </row>
        <row r="655">
          <cell r="B655"/>
        </row>
        <row r="656">
          <cell r="B656"/>
        </row>
        <row r="657">
          <cell r="B657"/>
        </row>
        <row r="658">
          <cell r="B658"/>
        </row>
        <row r="659">
          <cell r="B659"/>
        </row>
        <row r="660">
          <cell r="B660"/>
        </row>
        <row r="661">
          <cell r="B661"/>
        </row>
        <row r="662">
          <cell r="B662"/>
        </row>
        <row r="663">
          <cell r="B663"/>
        </row>
        <row r="664">
          <cell r="B664"/>
        </row>
        <row r="665">
          <cell r="B665"/>
        </row>
        <row r="666">
          <cell r="B666"/>
        </row>
        <row r="667">
          <cell r="B667"/>
        </row>
        <row r="668">
          <cell r="B668"/>
        </row>
        <row r="669">
          <cell r="B669"/>
        </row>
        <row r="670">
          <cell r="B670"/>
        </row>
        <row r="671">
          <cell r="B671"/>
        </row>
        <row r="672">
          <cell r="B672"/>
        </row>
        <row r="673">
          <cell r="B673"/>
        </row>
        <row r="674">
          <cell r="B674"/>
        </row>
        <row r="675">
          <cell r="B675"/>
        </row>
        <row r="676">
          <cell r="B676"/>
        </row>
        <row r="677">
          <cell r="B677"/>
        </row>
        <row r="678">
          <cell r="B678"/>
        </row>
        <row r="679">
          <cell r="B679"/>
        </row>
        <row r="680">
          <cell r="B680"/>
        </row>
        <row r="681">
          <cell r="B681"/>
        </row>
        <row r="682">
          <cell r="B682"/>
        </row>
        <row r="683">
          <cell r="B683"/>
        </row>
        <row r="684">
          <cell r="B684"/>
        </row>
        <row r="685">
          <cell r="B685"/>
        </row>
        <row r="686">
          <cell r="B686"/>
        </row>
        <row r="687">
          <cell r="B687"/>
        </row>
        <row r="688">
          <cell r="B688"/>
        </row>
        <row r="689">
          <cell r="B689"/>
        </row>
        <row r="690">
          <cell r="B690"/>
        </row>
        <row r="691">
          <cell r="B691"/>
        </row>
        <row r="692">
          <cell r="B692"/>
        </row>
        <row r="693">
          <cell r="B693"/>
        </row>
        <row r="694">
          <cell r="B694"/>
        </row>
        <row r="695">
          <cell r="B695"/>
        </row>
        <row r="696">
          <cell r="B696"/>
        </row>
        <row r="697">
          <cell r="B697"/>
        </row>
        <row r="698">
          <cell r="B698"/>
        </row>
        <row r="699">
          <cell r="B699"/>
        </row>
        <row r="700">
          <cell r="B700"/>
        </row>
        <row r="701">
          <cell r="B701"/>
        </row>
        <row r="702">
          <cell r="B702"/>
        </row>
        <row r="703">
          <cell r="B703"/>
        </row>
        <row r="704">
          <cell r="B704"/>
        </row>
        <row r="705">
          <cell r="B705"/>
        </row>
        <row r="706">
          <cell r="B706"/>
        </row>
        <row r="707">
          <cell r="B707"/>
        </row>
        <row r="708">
          <cell r="B708"/>
        </row>
        <row r="709">
          <cell r="B709"/>
        </row>
        <row r="710">
          <cell r="B710"/>
        </row>
        <row r="711">
          <cell r="B711"/>
        </row>
        <row r="712">
          <cell r="B712"/>
        </row>
        <row r="713">
          <cell r="B713"/>
        </row>
        <row r="714">
          <cell r="B714"/>
        </row>
        <row r="715">
          <cell r="B715"/>
        </row>
        <row r="716">
          <cell r="B716"/>
        </row>
        <row r="717">
          <cell r="B717"/>
        </row>
        <row r="718">
          <cell r="B718"/>
        </row>
        <row r="719">
          <cell r="B719"/>
        </row>
        <row r="720">
          <cell r="B720"/>
        </row>
        <row r="721">
          <cell r="B721"/>
        </row>
        <row r="722">
          <cell r="B722"/>
        </row>
      </sheetData>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theme="9" tint="-0.249977111117893"/>
    <pageSetUpPr fitToPage="1"/>
  </sheetPr>
  <dimension ref="A1:BV1122"/>
  <sheetViews>
    <sheetView tabSelected="1" topLeftCell="X2" zoomScale="85" zoomScaleNormal="85" zoomScaleSheetLayoutView="25" workbookViewId="0">
      <selection activeCell="Y2" sqref="Y2"/>
    </sheetView>
  </sheetViews>
  <sheetFormatPr defaultRowHeight="15"/>
  <cols>
    <col min="1" max="1" width="98.42578125" bestFit="1" customWidth="1"/>
    <col min="2" max="2" width="23.42578125" customWidth="1"/>
    <col min="3" max="3" width="27.5703125" bestFit="1" customWidth="1"/>
    <col min="4" max="8" width="22.42578125" customWidth="1"/>
    <col min="9" max="9" width="16.42578125" customWidth="1"/>
    <col min="10" max="10" width="17.5703125" customWidth="1"/>
    <col min="11" max="11" width="16.85546875" customWidth="1"/>
    <col min="12" max="12" width="14.140625" customWidth="1"/>
    <col min="13" max="13" width="17.5703125" customWidth="1"/>
    <col min="14" max="14" width="14.5703125" customWidth="1"/>
    <col min="15" max="15" width="19.140625" customWidth="1"/>
    <col min="16" max="16" width="16.140625" customWidth="1"/>
    <col min="17" max="17" width="19.42578125" customWidth="1"/>
    <col min="18" max="19" width="12.5703125" customWidth="1"/>
    <col min="20" max="20" width="24.42578125" customWidth="1"/>
    <col min="21" max="21" width="48.140625" customWidth="1"/>
    <col min="22" max="22" width="29.5703125" customWidth="1"/>
    <col min="23" max="23" width="112.5703125" style="32" customWidth="1"/>
    <col min="24" max="24" width="20.42578125" customWidth="1"/>
    <col min="25" max="25" width="98.42578125" customWidth="1"/>
    <col min="26" max="26" width="19.5703125" customWidth="1"/>
    <col min="27" max="27" width="10.85546875" customWidth="1"/>
    <col min="28" max="29" width="12.42578125" customWidth="1"/>
    <col min="30" max="30" width="14.42578125" customWidth="1"/>
    <col min="31" max="32" width="14.140625" customWidth="1"/>
    <col min="33" max="33" width="10.42578125" customWidth="1"/>
    <col min="34" max="34" width="14.140625" customWidth="1"/>
    <col min="35" max="35" width="10.42578125" customWidth="1"/>
    <col min="36" max="36" width="15.42578125" customWidth="1"/>
    <col min="37" max="37" width="10.42578125" customWidth="1"/>
    <col min="38" max="38" width="19.5703125" customWidth="1"/>
    <col min="39" max="39" width="10.5703125" customWidth="1"/>
    <col min="40" max="41" width="12.42578125" customWidth="1"/>
    <col min="42" max="42" width="14.42578125" customWidth="1"/>
    <col min="43" max="44" width="14.140625" customWidth="1"/>
    <col min="45" max="45" width="10.42578125" customWidth="1"/>
    <col min="46" max="46" width="14.140625" customWidth="1"/>
    <col min="47" max="47" width="10.42578125" customWidth="1"/>
    <col min="48" max="48" width="15.42578125" customWidth="1"/>
    <col min="49" max="49" width="10.42578125" customWidth="1"/>
    <col min="50" max="50" width="19.5703125" customWidth="1"/>
    <col min="51" max="51" width="10.5703125" customWidth="1"/>
    <col min="52" max="53" width="12.42578125" customWidth="1"/>
    <col min="54" max="54" width="14.42578125" customWidth="1"/>
    <col min="55" max="56" width="14.140625" customWidth="1"/>
    <col min="57" max="57" width="10.42578125" customWidth="1"/>
    <col min="58" max="58" width="14.140625" customWidth="1"/>
    <col min="59" max="59" width="10.42578125" customWidth="1"/>
    <col min="60" max="60" width="15.42578125" customWidth="1"/>
    <col min="61" max="61" width="10.42578125" customWidth="1"/>
    <col min="63" max="63" width="21.85546875" customWidth="1"/>
  </cols>
  <sheetData>
    <row r="1" spans="1:63" ht="16.5" hidden="1" customHeight="1">
      <c r="A1" s="1">
        <v>2</v>
      </c>
      <c r="B1" s="1">
        <v>3</v>
      </c>
      <c r="C1" s="1">
        <v>4</v>
      </c>
      <c r="D1" s="2">
        <v>5</v>
      </c>
      <c r="E1" s="3">
        <v>6</v>
      </c>
      <c r="F1" s="3">
        <v>7</v>
      </c>
      <c r="G1" s="2">
        <v>8</v>
      </c>
      <c r="H1" s="2">
        <v>9</v>
      </c>
      <c r="I1" s="2">
        <f>1+H1</f>
        <v>10</v>
      </c>
      <c r="J1" s="2">
        <f t="shared" ref="J1:BG1" si="0">1+I1</f>
        <v>11</v>
      </c>
      <c r="K1" s="2">
        <f t="shared" si="0"/>
        <v>12</v>
      </c>
      <c r="L1" s="2">
        <f t="shared" si="0"/>
        <v>13</v>
      </c>
      <c r="M1" s="2">
        <f t="shared" si="0"/>
        <v>14</v>
      </c>
      <c r="N1" s="2">
        <f t="shared" si="0"/>
        <v>15</v>
      </c>
      <c r="O1" s="2">
        <f t="shared" si="0"/>
        <v>16</v>
      </c>
      <c r="P1" s="2">
        <f t="shared" si="0"/>
        <v>17</v>
      </c>
      <c r="Q1" s="2">
        <f t="shared" si="0"/>
        <v>18</v>
      </c>
      <c r="R1" s="2">
        <f t="shared" si="0"/>
        <v>19</v>
      </c>
      <c r="S1" s="2">
        <f t="shared" si="0"/>
        <v>20</v>
      </c>
      <c r="T1" s="2">
        <f t="shared" si="0"/>
        <v>21</v>
      </c>
      <c r="U1" s="2">
        <f t="shared" si="0"/>
        <v>22</v>
      </c>
      <c r="V1" s="2">
        <f t="shared" si="0"/>
        <v>23</v>
      </c>
      <c r="W1" s="2">
        <f t="shared" si="0"/>
        <v>24</v>
      </c>
      <c r="X1" s="2">
        <f t="shared" si="0"/>
        <v>25</v>
      </c>
      <c r="Y1" s="2">
        <f t="shared" si="0"/>
        <v>26</v>
      </c>
      <c r="Z1" s="2">
        <f t="shared" si="0"/>
        <v>27</v>
      </c>
      <c r="AA1" s="2">
        <f t="shared" si="0"/>
        <v>28</v>
      </c>
      <c r="AB1" s="2">
        <f t="shared" si="0"/>
        <v>29</v>
      </c>
      <c r="AC1" s="2">
        <f t="shared" si="0"/>
        <v>30</v>
      </c>
      <c r="AD1" s="2">
        <f t="shared" si="0"/>
        <v>31</v>
      </c>
      <c r="AE1" s="2">
        <f t="shared" si="0"/>
        <v>32</v>
      </c>
      <c r="AF1" s="2">
        <f t="shared" si="0"/>
        <v>33</v>
      </c>
      <c r="AG1" s="2">
        <f t="shared" si="0"/>
        <v>34</v>
      </c>
      <c r="AH1" s="2">
        <f t="shared" si="0"/>
        <v>35</v>
      </c>
      <c r="AI1" s="2">
        <f t="shared" si="0"/>
        <v>36</v>
      </c>
      <c r="AJ1" s="2">
        <f>1+AI1</f>
        <v>37</v>
      </c>
      <c r="AK1" s="2">
        <f>1+AJ1</f>
        <v>38</v>
      </c>
      <c r="AL1" s="2">
        <f>1+AK1</f>
        <v>39</v>
      </c>
      <c r="AM1" s="2">
        <f t="shared" si="0"/>
        <v>40</v>
      </c>
      <c r="AN1" s="2">
        <f t="shared" si="0"/>
        <v>41</v>
      </c>
      <c r="AO1" s="2">
        <f t="shared" si="0"/>
        <v>42</v>
      </c>
      <c r="AP1" s="2">
        <f t="shared" si="0"/>
        <v>43</v>
      </c>
      <c r="AQ1" s="2">
        <f t="shared" si="0"/>
        <v>44</v>
      </c>
      <c r="AR1" s="2">
        <f t="shared" si="0"/>
        <v>45</v>
      </c>
      <c r="AS1" s="2">
        <f t="shared" si="0"/>
        <v>46</v>
      </c>
      <c r="AT1" s="2">
        <f t="shared" si="0"/>
        <v>47</v>
      </c>
      <c r="AU1" s="2">
        <f t="shared" si="0"/>
        <v>48</v>
      </c>
      <c r="AV1" s="2">
        <f>1+AU1</f>
        <v>49</v>
      </c>
      <c r="AW1" s="2">
        <f>1+AV1</f>
        <v>50</v>
      </c>
      <c r="AX1" s="2">
        <f>1+AW1</f>
        <v>51</v>
      </c>
      <c r="AY1" s="2">
        <f>1+AX1</f>
        <v>52</v>
      </c>
      <c r="AZ1" s="2">
        <f t="shared" si="0"/>
        <v>53</v>
      </c>
      <c r="BA1" s="2">
        <f t="shared" si="0"/>
        <v>54</v>
      </c>
      <c r="BB1" s="2">
        <f t="shared" si="0"/>
        <v>55</v>
      </c>
      <c r="BC1" s="2">
        <f t="shared" si="0"/>
        <v>56</v>
      </c>
      <c r="BD1" s="2">
        <f t="shared" si="0"/>
        <v>57</v>
      </c>
      <c r="BE1" s="2">
        <f t="shared" si="0"/>
        <v>58</v>
      </c>
      <c r="BF1" s="2">
        <f t="shared" si="0"/>
        <v>59</v>
      </c>
      <c r="BG1" s="2">
        <f t="shared" si="0"/>
        <v>60</v>
      </c>
      <c r="BH1" s="2">
        <f>1+BG1</f>
        <v>61</v>
      </c>
      <c r="BI1" s="2">
        <f>1+BH1</f>
        <v>62</v>
      </c>
      <c r="BJ1" s="2">
        <f t="shared" ref="BJ1:BK1" si="1">1+BI1</f>
        <v>63</v>
      </c>
      <c r="BK1" s="2">
        <f t="shared" si="1"/>
        <v>64</v>
      </c>
    </row>
    <row r="2" spans="1:63" ht="25.7" customHeight="1" thickBot="1">
      <c r="A2" s="56">
        <v>1</v>
      </c>
      <c r="B2" s="56">
        <v>2</v>
      </c>
      <c r="C2" s="56">
        <v>3</v>
      </c>
      <c r="D2" s="56">
        <v>4</v>
      </c>
      <c r="E2" s="56">
        <v>5</v>
      </c>
      <c r="F2" s="56">
        <v>6</v>
      </c>
      <c r="G2" s="56">
        <v>7</v>
      </c>
      <c r="H2" s="56">
        <v>8</v>
      </c>
      <c r="I2" s="56">
        <v>9</v>
      </c>
      <c r="J2" s="56">
        <v>10</v>
      </c>
      <c r="K2" s="56">
        <v>11</v>
      </c>
      <c r="L2" s="56">
        <v>12</v>
      </c>
      <c r="M2" s="56">
        <v>13</v>
      </c>
      <c r="N2" s="56">
        <v>14</v>
      </c>
      <c r="O2" s="56">
        <v>15</v>
      </c>
      <c r="P2" s="56">
        <v>16</v>
      </c>
      <c r="Q2" s="56">
        <v>17</v>
      </c>
      <c r="R2" s="56">
        <v>18</v>
      </c>
      <c r="S2" s="56">
        <v>19</v>
      </c>
      <c r="T2" s="56">
        <v>20</v>
      </c>
      <c r="U2" s="56">
        <v>21</v>
      </c>
      <c r="V2" s="56">
        <v>22</v>
      </c>
      <c r="W2" s="56">
        <v>23</v>
      </c>
      <c r="X2" s="56">
        <v>24</v>
      </c>
      <c r="Y2" s="56">
        <v>25</v>
      </c>
      <c r="Z2" s="56">
        <v>26</v>
      </c>
      <c r="AA2" s="56">
        <v>27</v>
      </c>
      <c r="AB2" s="56">
        <v>28</v>
      </c>
      <c r="AC2" s="56">
        <v>29</v>
      </c>
      <c r="AD2" s="56">
        <v>30</v>
      </c>
      <c r="AE2" s="56">
        <v>31</v>
      </c>
      <c r="AF2" s="56">
        <v>32</v>
      </c>
      <c r="AG2" s="56">
        <v>33</v>
      </c>
      <c r="AH2" s="56">
        <v>34</v>
      </c>
      <c r="AI2" s="56">
        <v>35</v>
      </c>
      <c r="AJ2" s="56">
        <v>36</v>
      </c>
      <c r="AK2" s="56">
        <v>37</v>
      </c>
      <c r="AL2" s="56">
        <v>38</v>
      </c>
      <c r="AM2" s="56">
        <v>39</v>
      </c>
      <c r="AN2" s="56">
        <v>40</v>
      </c>
      <c r="AO2" s="56">
        <v>41</v>
      </c>
      <c r="AP2" s="56">
        <v>42</v>
      </c>
      <c r="AQ2" s="56">
        <v>43</v>
      </c>
      <c r="AR2" s="56">
        <v>44</v>
      </c>
      <c r="AS2" s="56">
        <v>45</v>
      </c>
      <c r="AT2" s="56">
        <v>46</v>
      </c>
      <c r="AU2" s="56">
        <v>47</v>
      </c>
      <c r="AV2" s="56">
        <v>48</v>
      </c>
      <c r="AW2" s="56">
        <v>49</v>
      </c>
      <c r="AX2" s="56">
        <v>50</v>
      </c>
      <c r="AY2" s="56">
        <v>51</v>
      </c>
      <c r="AZ2" s="56">
        <v>52</v>
      </c>
      <c r="BA2" s="56">
        <v>53</v>
      </c>
      <c r="BB2" s="56">
        <v>54</v>
      </c>
      <c r="BC2" s="56">
        <v>55</v>
      </c>
      <c r="BD2" s="56">
        <v>56</v>
      </c>
      <c r="BE2" s="56">
        <v>57</v>
      </c>
      <c r="BF2" s="56">
        <v>58</v>
      </c>
      <c r="BG2" s="56">
        <v>59</v>
      </c>
      <c r="BH2" s="56">
        <v>60</v>
      </c>
      <c r="BI2" s="56">
        <v>61</v>
      </c>
      <c r="BJ2" s="56">
        <v>62</v>
      </c>
      <c r="BK2" s="56">
        <v>63</v>
      </c>
    </row>
    <row r="3" spans="1:63" ht="16.5" customHeight="1" thickBot="1">
      <c r="A3" s="5" t="s">
        <v>0</v>
      </c>
      <c r="B3" s="4"/>
      <c r="C3" s="4"/>
      <c r="D3" s="2"/>
      <c r="E3" s="3"/>
      <c r="F3" s="3"/>
      <c r="G3" s="2"/>
      <c r="H3" s="2"/>
      <c r="I3" s="2"/>
      <c r="J3" s="2"/>
      <c r="K3" s="2"/>
      <c r="L3" s="2"/>
      <c r="M3" s="2"/>
      <c r="N3" s="2"/>
      <c r="O3" s="2"/>
      <c r="P3" s="2"/>
      <c r="Q3" s="2"/>
      <c r="R3" s="2"/>
      <c r="S3" s="2"/>
      <c r="T3" s="2"/>
      <c r="U3" s="2"/>
      <c r="V3" s="2"/>
      <c r="W3" s="2"/>
      <c r="X3" s="2"/>
      <c r="Y3" s="127" t="str">
        <f>A3</f>
        <v>BNI - Efficient Product Rebates</v>
      </c>
      <c r="Z3" s="7" t="s">
        <v>2</v>
      </c>
      <c r="AA3" s="8"/>
      <c r="AB3" s="8"/>
      <c r="AC3" s="8"/>
      <c r="AD3" s="8"/>
      <c r="AE3" s="8"/>
      <c r="AF3" s="8"/>
      <c r="AG3" s="8"/>
      <c r="AH3" s="8"/>
      <c r="AI3" s="8"/>
      <c r="AJ3" s="8"/>
      <c r="AK3" s="9"/>
      <c r="AL3" s="7" t="s">
        <v>3</v>
      </c>
      <c r="AM3" s="8"/>
      <c r="AN3" s="8"/>
      <c r="AO3" s="8"/>
      <c r="AP3" s="8"/>
      <c r="AQ3" s="8"/>
      <c r="AR3" s="8"/>
      <c r="AS3" s="8"/>
      <c r="AT3" s="8"/>
      <c r="AU3" s="8"/>
      <c r="AV3" s="8"/>
      <c r="AW3" s="9"/>
      <c r="AX3" s="7" t="s">
        <v>4</v>
      </c>
      <c r="AY3" s="8"/>
      <c r="AZ3" s="8"/>
      <c r="BA3" s="8"/>
      <c r="BB3" s="8"/>
      <c r="BC3" s="8"/>
      <c r="BD3" s="8"/>
      <c r="BE3" s="8"/>
      <c r="BF3" s="8"/>
      <c r="BG3" s="8"/>
      <c r="BH3" s="8"/>
      <c r="BI3" s="9"/>
      <c r="BK3" s="120" t="s">
        <v>233</v>
      </c>
    </row>
    <row r="4" spans="1:63" ht="16.5" customHeight="1" thickBot="1">
      <c r="A4" s="4"/>
      <c r="B4" s="4"/>
      <c r="C4" s="4"/>
      <c r="D4" s="2"/>
      <c r="E4" s="3"/>
      <c r="F4" s="3"/>
      <c r="G4" s="2"/>
      <c r="H4" s="2"/>
      <c r="I4" s="2"/>
      <c r="J4" s="2"/>
      <c r="K4" s="2"/>
      <c r="L4" s="2"/>
      <c r="M4" s="2"/>
      <c r="N4" s="2"/>
      <c r="O4" s="2"/>
      <c r="P4" s="2"/>
      <c r="Q4" s="2"/>
      <c r="R4" s="2"/>
      <c r="S4" s="2"/>
      <c r="T4" s="2"/>
      <c r="U4" s="2"/>
      <c r="V4" s="2"/>
      <c r="W4" s="2"/>
      <c r="X4" s="2"/>
      <c r="Y4" s="6" t="s">
        <v>1</v>
      </c>
      <c r="Z4" s="10"/>
      <c r="AA4" s="11"/>
      <c r="AB4" s="11"/>
      <c r="AC4" s="11"/>
      <c r="AD4" s="11" t="s">
        <v>5</v>
      </c>
      <c r="AE4" s="11" t="s">
        <v>6</v>
      </c>
      <c r="AF4" s="11" t="s">
        <v>7</v>
      </c>
      <c r="AG4" s="11" t="s">
        <v>8</v>
      </c>
      <c r="AH4" s="11" t="s">
        <v>9</v>
      </c>
      <c r="AI4" s="11" t="s">
        <v>10</v>
      </c>
      <c r="AJ4" s="11" t="s">
        <v>11</v>
      </c>
      <c r="AK4" s="12" t="s">
        <v>12</v>
      </c>
      <c r="AL4" s="10"/>
      <c r="AM4" s="11"/>
      <c r="AN4" s="11"/>
      <c r="AO4" s="11"/>
      <c r="AP4" s="11" t="s">
        <v>5</v>
      </c>
      <c r="AQ4" s="11" t="s">
        <v>6</v>
      </c>
      <c r="AR4" s="11" t="s">
        <v>7</v>
      </c>
      <c r="AS4" s="11" t="s">
        <v>8</v>
      </c>
      <c r="AT4" s="11" t="s">
        <v>9</v>
      </c>
      <c r="AU4" s="11" t="s">
        <v>10</v>
      </c>
      <c r="AV4" s="11" t="s">
        <v>11</v>
      </c>
      <c r="AW4" s="12" t="s">
        <v>12</v>
      </c>
      <c r="AX4" s="10"/>
      <c r="AY4" s="11"/>
      <c r="AZ4" s="11"/>
      <c r="BA4" s="11"/>
      <c r="BB4" s="11" t="s">
        <v>5</v>
      </c>
      <c r="BC4" s="11" t="s">
        <v>6</v>
      </c>
      <c r="BD4" s="11" t="s">
        <v>7</v>
      </c>
      <c r="BE4" s="11" t="s">
        <v>8</v>
      </c>
      <c r="BF4" s="11" t="s">
        <v>9</v>
      </c>
      <c r="BG4" s="11" t="s">
        <v>10</v>
      </c>
      <c r="BH4" s="11" t="s">
        <v>11</v>
      </c>
      <c r="BI4" s="12" t="s">
        <v>12</v>
      </c>
      <c r="BK4" s="121" t="s">
        <v>235</v>
      </c>
    </row>
    <row r="5" spans="1:63" ht="104.25" thickBot="1">
      <c r="A5" s="115" t="s">
        <v>1</v>
      </c>
      <c r="B5" s="116" t="s">
        <v>13</v>
      </c>
      <c r="C5" s="116" t="s">
        <v>14</v>
      </c>
      <c r="D5" s="117" t="s">
        <v>15</v>
      </c>
      <c r="E5" s="117" t="s">
        <v>16</v>
      </c>
      <c r="F5" s="117" t="s">
        <v>17</v>
      </c>
      <c r="G5" s="117" t="s">
        <v>18</v>
      </c>
      <c r="H5" s="117" t="s">
        <v>19</v>
      </c>
      <c r="I5" s="117" t="s">
        <v>20</v>
      </c>
      <c r="J5" s="117" t="s">
        <v>21</v>
      </c>
      <c r="K5" s="117" t="s">
        <v>22</v>
      </c>
      <c r="L5" s="117" t="s">
        <v>23</v>
      </c>
      <c r="M5" s="117" t="s">
        <v>24</v>
      </c>
      <c r="N5" s="117" t="s">
        <v>25</v>
      </c>
      <c r="O5" s="117" t="s">
        <v>26</v>
      </c>
      <c r="P5" s="117" t="s">
        <v>27</v>
      </c>
      <c r="Q5" s="118" t="s">
        <v>28</v>
      </c>
      <c r="R5" s="13" t="s">
        <v>29</v>
      </c>
      <c r="S5" s="119" t="s">
        <v>30</v>
      </c>
      <c r="T5" s="119" t="s">
        <v>31</v>
      </c>
      <c r="U5" s="119" t="s">
        <v>32</v>
      </c>
      <c r="V5" s="119" t="s">
        <v>33</v>
      </c>
      <c r="W5" s="119" t="s">
        <v>34</v>
      </c>
      <c r="X5" s="2" t="s">
        <v>29</v>
      </c>
      <c r="Y5" s="126"/>
      <c r="Z5" s="16" t="s">
        <v>35</v>
      </c>
      <c r="AA5" s="17" t="s">
        <v>36</v>
      </c>
      <c r="AB5" s="18" t="s">
        <v>37</v>
      </c>
      <c r="AC5" s="17" t="s">
        <v>38</v>
      </c>
      <c r="AD5" s="17" t="s">
        <v>39</v>
      </c>
      <c r="AE5" s="17" t="s">
        <v>40</v>
      </c>
      <c r="AF5" s="19" t="s">
        <v>41</v>
      </c>
      <c r="AG5" s="20" t="s">
        <v>42</v>
      </c>
      <c r="AH5" s="17" t="s">
        <v>43</v>
      </c>
      <c r="AI5" s="20" t="s">
        <v>44</v>
      </c>
      <c r="AJ5" s="17" t="s">
        <v>45</v>
      </c>
      <c r="AK5" s="21" t="s">
        <v>46</v>
      </c>
      <c r="AL5" s="16" t="s">
        <v>35</v>
      </c>
      <c r="AM5" s="17" t="s">
        <v>36</v>
      </c>
      <c r="AN5" s="18" t="s">
        <v>37</v>
      </c>
      <c r="AO5" s="17" t="s">
        <v>38</v>
      </c>
      <c r="AP5" s="17" t="s">
        <v>39</v>
      </c>
      <c r="AQ5" s="17" t="s">
        <v>40</v>
      </c>
      <c r="AR5" s="19" t="s">
        <v>41</v>
      </c>
      <c r="AS5" s="20" t="s">
        <v>42</v>
      </c>
      <c r="AT5" s="17" t="s">
        <v>43</v>
      </c>
      <c r="AU5" s="20" t="s">
        <v>44</v>
      </c>
      <c r="AV5" s="17" t="s">
        <v>45</v>
      </c>
      <c r="AW5" s="21" t="s">
        <v>46</v>
      </c>
      <c r="AX5" s="16" t="s">
        <v>35</v>
      </c>
      <c r="AY5" s="17" t="s">
        <v>36</v>
      </c>
      <c r="AZ5" s="18" t="s">
        <v>37</v>
      </c>
      <c r="BA5" s="17" t="s">
        <v>38</v>
      </c>
      <c r="BB5" s="17" t="s">
        <v>39</v>
      </c>
      <c r="BC5" s="17" t="s">
        <v>40</v>
      </c>
      <c r="BD5" s="19" t="s">
        <v>41</v>
      </c>
      <c r="BE5" s="20" t="s">
        <v>42</v>
      </c>
      <c r="BF5" s="17" t="s">
        <v>43</v>
      </c>
      <c r="BG5" s="20" t="s">
        <v>44</v>
      </c>
      <c r="BH5" s="17" t="s">
        <v>45</v>
      </c>
      <c r="BI5" s="21" t="s">
        <v>46</v>
      </c>
      <c r="BK5" s="122" t="s">
        <v>234</v>
      </c>
    </row>
    <row r="6" spans="1:63" ht="16.5">
      <c r="A6" s="22" t="s">
        <v>47</v>
      </c>
      <c r="B6" s="23" t="s">
        <v>48</v>
      </c>
      <c r="C6" s="23" t="s">
        <v>49</v>
      </c>
      <c r="D6" s="24">
        <f>VLOOKUP($W6,'[1]Live-Unsorted Extra Tables'!$A:$BJ,D$1,0)</f>
        <v>20</v>
      </c>
      <c r="E6" s="25">
        <f>VLOOKUP($W6,'[1]Live-Unsorted Extra Tables'!$A:$BJ,E$1,0)</f>
        <v>12739.152557286432</v>
      </c>
      <c r="F6" s="25">
        <f>VLOOKUP($W6,'[1]Live-Unsorted Extra Tables'!$A:$BJ,F$1,0)</f>
        <v>1454.242549575903</v>
      </c>
      <c r="G6" s="26">
        <f>VLOOKUP($W6,'[1]Live-Unsorted Extra Tables'!$A:$BJ,G$1,0)</f>
        <v>400</v>
      </c>
      <c r="H6" s="27">
        <f>VLOOKUP($W6,'[1]Live-Unsorted Extra Tables'!$A:$BJ,H$1,0)</f>
        <v>0.5</v>
      </c>
      <c r="I6" s="26">
        <f>VLOOKUP($W6,'[1]Live-Unsorted Extra Tables'!$A:$BJ,I$1,0)</f>
        <v>407.65288183316585</v>
      </c>
      <c r="J6" s="26">
        <f>VLOOKUP($W6,'[1]Live-Unsorted Extra Tables'!$A:$BJ,J$1,0)</f>
        <v>607.65288183316579</v>
      </c>
      <c r="K6" s="26">
        <f>VLOOKUP($W6,'[1]Live-Unsorted Extra Tables'!$A:$BJ,K$1,0)</f>
        <v>200</v>
      </c>
      <c r="L6" s="26">
        <f>VLOOKUP($W6,'[1]Live-Unsorted Extra Tables'!$A:$BJ,L$1,0)</f>
        <v>807.65288183316579</v>
      </c>
      <c r="M6" s="26">
        <f>VLOOKUP($W6,'[1]Live-Unsorted Extra Tables'!$A:$BJ,M$1,0)</f>
        <v>14595.547787967404</v>
      </c>
      <c r="N6" s="28">
        <f>VLOOKUP($W6,'[1]Live-Unsorted Extra Tables'!$A:$BJ,N$1,0)</f>
        <v>0.82</v>
      </c>
      <c r="O6" s="28">
        <f>VLOOKUP($W6,'[1]Live-Unsorted Extra Tables'!$A:$BJ,O$1,0)</f>
        <v>16.269016925903237</v>
      </c>
      <c r="P6" s="29">
        <f>VLOOKUP($W6,'[1]Live-Unsorted Extra Tables'!$A:$BJ,P$1,0)</f>
        <v>4.7699631439424572E-2</v>
      </c>
      <c r="Q6" s="30">
        <f>VLOOKUP($W6,'[1]Live-Unsorted Extra Tables'!$A:$BJ,Q$1,0)</f>
        <v>0.41784837199982494</v>
      </c>
      <c r="R6" s="31"/>
      <c r="S6" s="29" t="str">
        <f>VLOOKUP($W6,'[1]Live-Unsorted Extra Tables'!$A:$BJ,S$1,0)</f>
        <v>COM</v>
      </c>
      <c r="T6" s="29" t="str">
        <f>VLOOKUP($W6,'[1]Live-Unsorted Extra Tables'!$A:$BJ,T$1,0)</f>
        <v>Retail</v>
      </c>
      <c r="U6" s="29" t="s">
        <v>0</v>
      </c>
      <c r="V6" s="29" t="str">
        <f>VLOOKUP($W6,'[1]Live-Unsorted Extra Tables'!$A:$BJ,V$1,0)</f>
        <v>Business Energy Rebates</v>
      </c>
      <c r="W6" s="32" t="str">
        <f t="shared" ref="W6:W37" si="2">A6&amp;C6</f>
        <v>Under Counter Commercial Dishwasher (Low Temp)Retail</v>
      </c>
      <c r="X6" s="33"/>
      <c r="Y6" s="34" t="str">
        <f t="shared" ref="Y6:Y37" si="3">A6</f>
        <v>Under Counter Commercial Dishwasher (Low Temp)</v>
      </c>
      <c r="Z6" s="35">
        <f>VLOOKUP($W6,'[1]Live-Unsorted Extra Tables'!$A:$BJ,Z$1,0)</f>
        <v>14.696206424989533</v>
      </c>
      <c r="AA6" s="36">
        <f>VLOOKUP($W6,'[1]Live-Unsorted Extra Tables'!$A:$BJ,AA$1,0)</f>
        <v>128.73864522524966</v>
      </c>
      <c r="AB6" s="37">
        <f>VLOOKUP($W6,'[1]Live-Unsorted Extra Tables'!$A:$BJ,AB$1,0)</f>
        <v>14.696206424989533</v>
      </c>
      <c r="AC6" s="36">
        <f>VLOOKUP($W6,'[1]Live-Unsorted Extra Tables'!$A:$BJ,AC$1,0)</f>
        <v>128.73864522524966</v>
      </c>
      <c r="AD6" s="38">
        <f>VLOOKUP($W6,'[1]Live-Unsorted Extra Tables'!$A:$BJ,AD$1,0)</f>
        <v>147498.90466368367</v>
      </c>
      <c r="AE6" s="38">
        <f>VLOOKUP($W6,'[1]Live-Unsorted Extra Tables'!$A:$BJ,AE$1,0)</f>
        <v>9066.2456948359631</v>
      </c>
      <c r="AF6" s="38">
        <f>VLOOKUP($W6,'[1]Live-Unsorted Extra Tables'!$A:$BJ,AF$1,0)</f>
        <v>138432.65896884771</v>
      </c>
      <c r="AG6" s="39">
        <f>VLOOKUP($W6,'[1]Live-Unsorted Extra Tables'!$A:$BJ,AG$1,0)</f>
        <v>16.269016925903241</v>
      </c>
      <c r="AH6" s="38">
        <f>VLOOKUP($W6,'[1]Live-Unsorted Extra Tables'!$A:$BJ,AH$1,0)</f>
        <v>7488.7633283600553</v>
      </c>
      <c r="AI6" s="39">
        <f>VLOOKUP($W6,'[1]Live-Unsorted Extra Tables'!$A:$BJ,AI$1,0)</f>
        <v>19.69602966421748</v>
      </c>
      <c r="AJ6" s="38">
        <f>VLOOKUP($W6,'[1]Live-Unsorted Extra Tables'!$A:$BJ,AJ$1,0)</f>
        <v>332467.91531304969</v>
      </c>
      <c r="AK6" s="40">
        <f>VLOOKUP($W6,'[1]Live-Unsorted Extra Tables'!$A:$BJ,AK$1,0)</f>
        <v>0.44364853831022955</v>
      </c>
      <c r="AL6" s="35">
        <f>VLOOKUP($W6,'[1]Live-Unsorted Extra Tables'!$A:$BJ,AL$1,0)</f>
        <v>11.315623788678918</v>
      </c>
      <c r="AM6" s="36">
        <f>VLOOKUP($W6,'[1]Live-Unsorted Extra Tables'!$A:$BJ,AM$1,0)</f>
        <v>99.124769638241389</v>
      </c>
      <c r="AN6" s="37">
        <f>VLOOKUP($W6,'[1]Live-Unsorted Extra Tables'!$A:$BJ,AN$1,0)</f>
        <v>26.01183021366845</v>
      </c>
      <c r="AO6" s="36">
        <f>VLOOKUP($W6,'[1]Live-Unsorted Extra Tables'!$A:$BJ,AO$1,0)</f>
        <v>227.86341486349104</v>
      </c>
      <c r="AP6" s="38">
        <f>VLOOKUP($W6,'[1]Live-Unsorted Extra Tables'!$A:$BJ,AP$1,0)</f>
        <v>119850.41975627124</v>
      </c>
      <c r="AQ6" s="38">
        <f>VLOOKUP($W6,'[1]Live-Unsorted Extra Tables'!$A:$BJ,AQ$1,0)</f>
        <v>6980.7283928761699</v>
      </c>
      <c r="AR6" s="38">
        <f>VLOOKUP($W6,'[1]Live-Unsorted Extra Tables'!$A:$BJ,AR$1,0)</f>
        <v>112869.69136339506</v>
      </c>
      <c r="AS6" s="39">
        <f>VLOOKUP($W6,'[1]Live-Unsorted Extra Tables'!$A:$BJ,AS$1,0)</f>
        <v>17.168755609884283</v>
      </c>
      <c r="AT6" s="38">
        <f>VLOOKUP($W6,'[1]Live-Unsorted Extra Tables'!$A:$BJ,AT$1,0)</f>
        <v>5766.1158271487529</v>
      </c>
      <c r="AU6" s="39">
        <f>VLOOKUP($W6,'[1]Live-Unsorted Extra Tables'!$A:$BJ,AU$1,0)</f>
        <v>20.785295222821642</v>
      </c>
      <c r="AV6" s="38">
        <f>VLOOKUP($W6,'[1]Live-Unsorted Extra Tables'!$A:$BJ,AV$1,0)</f>
        <v>270294.19750055613</v>
      </c>
      <c r="AW6" s="40">
        <f>VLOOKUP($W6,'[1]Live-Unsorted Extra Tables'!$A:$BJ,AW$1,0)</f>
        <v>0.44340729791665118</v>
      </c>
      <c r="AX6" s="35">
        <f>VLOOKUP($W6,'[1]Live-Unsorted Extra Tables'!$A:$BJ,AX$1,0)</f>
        <v>11.308915436376983</v>
      </c>
      <c r="AY6" s="36">
        <f>VLOOKUP($W6,'[1]Live-Unsorted Extra Tables'!$A:$BJ,AY$1,0)</f>
        <v>99.066004528248371</v>
      </c>
      <c r="AZ6" s="37">
        <f>VLOOKUP($W6,'[1]Live-Unsorted Extra Tables'!$A:$BJ,AZ$1,0)</f>
        <v>37.320745650045438</v>
      </c>
      <c r="BA6" s="36">
        <f>VLOOKUP($W6,'[1]Live-Unsorted Extra Tables'!$A:$BJ,BA$1,0)</f>
        <v>326.92941939173943</v>
      </c>
      <c r="BB6" s="38">
        <f>VLOOKUP($W6,'[1]Live-Unsorted Extra Tables'!$A:$BJ,BB$1,0)</f>
        <v>126797.73178761809</v>
      </c>
      <c r="BC6" s="38">
        <f>VLOOKUP($W6,'[1]Live-Unsorted Extra Tables'!$A:$BJ,BC$1,0)</f>
        <v>6976.5899391543007</v>
      </c>
      <c r="BD6" s="38">
        <f>VLOOKUP($W6,'[1]Live-Unsorted Extra Tables'!$A:$BJ,BD$1,0)</f>
        <v>119821.14184846378</v>
      </c>
      <c r="BE6" s="39">
        <f>VLOOKUP($W6,'[1]Live-Unsorted Extra Tables'!$A:$BJ,BE$1,0)</f>
        <v>18.174743376559761</v>
      </c>
      <c r="BF6" s="38">
        <f>VLOOKUP($W6,'[1]Live-Unsorted Extra Tables'!$A:$BJ,BF$1,0)</f>
        <v>5762.6974441144066</v>
      </c>
      <c r="BG6" s="39">
        <f>VLOOKUP($W6,'[1]Live-Unsorted Extra Tables'!$A:$BJ,BG$1,0)</f>
        <v>22.003190869775736</v>
      </c>
      <c r="BH6" s="38">
        <f>VLOOKUP($W6,'[1]Live-Unsorted Extra Tables'!$A:$BJ,BH$1,0)</f>
        <v>285246.89932337456</v>
      </c>
      <c r="BI6" s="40">
        <f>VLOOKUP($W6,'[1]Live-Unsorted Extra Tables'!$A:$BJ,BI$1,0)</f>
        <v>0.44451922909027619</v>
      </c>
      <c r="BK6" s="123">
        <f>G6*H6</f>
        <v>200</v>
      </c>
    </row>
    <row r="7" spans="1:63" ht="16.5">
      <c r="A7" s="22" t="s">
        <v>51</v>
      </c>
      <c r="B7" s="23" t="s">
        <v>48</v>
      </c>
      <c r="C7" s="23" t="s">
        <v>49</v>
      </c>
      <c r="D7" s="24">
        <f>VLOOKUP($W7,'[1]Live-Unsorted Extra Tables'!$A:$BJ,D$1,0)</f>
        <v>20</v>
      </c>
      <c r="E7" s="25">
        <f>VLOOKUP($W7,'[1]Live-Unsorted Extra Tables'!$A:$BJ,E$1,0)</f>
        <v>21524.186570118432</v>
      </c>
      <c r="F7" s="25">
        <f>VLOOKUP($W7,'[1]Live-Unsorted Extra Tables'!$A:$BJ,F$1,0)</f>
        <v>2457.1012722014179</v>
      </c>
      <c r="G7" s="26">
        <f>VLOOKUP($W7,'[1]Live-Unsorted Extra Tables'!$A:$BJ,G$1,0)</f>
        <v>1500</v>
      </c>
      <c r="H7" s="27">
        <f>VLOOKUP($W7,'[1]Live-Unsorted Extra Tables'!$A:$BJ,H$1,0)</f>
        <v>0.53333333333333333</v>
      </c>
      <c r="I7" s="26">
        <f>VLOOKUP($W7,'[1]Live-Unsorted Extra Tables'!$A:$BJ,I$1,0)</f>
        <v>688.7739702437899</v>
      </c>
      <c r="J7" s="26">
        <f>VLOOKUP($W7,'[1]Live-Unsorted Extra Tables'!$A:$BJ,J$1,0)</f>
        <v>1488.7739702437898</v>
      </c>
      <c r="K7" s="26">
        <f>VLOOKUP($W7,'[1]Live-Unsorted Extra Tables'!$A:$BJ,K$1,0)</f>
        <v>700</v>
      </c>
      <c r="L7" s="26">
        <f>VLOOKUP($W7,'[1]Live-Unsorted Extra Tables'!$A:$BJ,L$1,0)</f>
        <v>2188.7739702437898</v>
      </c>
      <c r="M7" s="26">
        <f>VLOOKUP($W7,'[1]Live-Unsorted Extra Tables'!$A:$BJ,M$1,0)</f>
        <v>24660.768624016579</v>
      </c>
      <c r="N7" s="28">
        <f>VLOOKUP($W7,'[1]Live-Unsorted Extra Tables'!$A:$BJ,N$1,0)</f>
        <v>0.82</v>
      </c>
      <c r="O7" s="28">
        <f>VLOOKUP($W7,'[1]Live-Unsorted Extra Tables'!$A:$BJ,O$1,0)</f>
        <v>10.538932977668187</v>
      </c>
      <c r="P7" s="29">
        <f>VLOOKUP($W7,'[1]Live-Unsorted Extra Tables'!$A:$BJ,P$1,0)</f>
        <v>6.9167490506267165E-2</v>
      </c>
      <c r="Q7" s="30">
        <f>VLOOKUP($W7,'[1]Live-Unsorted Extra Tables'!$A:$BJ,Q$1,0)</f>
        <v>0.60590663766574671</v>
      </c>
      <c r="R7" s="31"/>
      <c r="S7" s="29" t="str">
        <f>VLOOKUP($W7,'[1]Live-Unsorted Extra Tables'!$A:$BJ,S$1,0)</f>
        <v>COM</v>
      </c>
      <c r="T7" s="29" t="str">
        <f>VLOOKUP($W7,'[1]Live-Unsorted Extra Tables'!$A:$BJ,T$1,0)</f>
        <v>Retail</v>
      </c>
      <c r="U7" s="29" t="s">
        <v>0</v>
      </c>
      <c r="V7" s="29" t="str">
        <f>VLOOKUP($W7,'[1]Live-Unsorted Extra Tables'!$A:$BJ,V$1,0)</f>
        <v>Business Energy Rebates</v>
      </c>
      <c r="W7" s="32" t="str">
        <f t="shared" si="2"/>
        <v>Single-Tank Conveyor Dishwasher (Low Temp)Retail</v>
      </c>
      <c r="X7" s="41"/>
      <c r="Y7" s="34" t="str">
        <f t="shared" si="3"/>
        <v>Single-Tank Conveyor Dishwasher (Low Temp)</v>
      </c>
      <c r="Z7" s="42">
        <f>VLOOKUP($W7,'[1]Live-Unsorted Extra Tables'!$A:$BJ,Z$1,0)</f>
        <v>12.980191488215187</v>
      </c>
      <c r="AA7" s="43">
        <f>VLOOKUP($W7,'[1]Live-Unsorted Extra Tables'!$A:$BJ,AA$1,0)</f>
        <v>113.70636874803766</v>
      </c>
      <c r="AB7" s="44">
        <f>VLOOKUP($W7,'[1]Live-Unsorted Extra Tables'!$A:$BJ,AB$1,0)</f>
        <v>12.980191488215187</v>
      </c>
      <c r="AC7" s="43">
        <f>VLOOKUP($W7,'[1]Live-Unsorted Extra Tables'!$A:$BJ,AC$1,0)</f>
        <v>113.70636874803766</v>
      </c>
      <c r="AD7" s="26">
        <f>VLOOKUP($W7,'[1]Live-Unsorted Extra Tables'!$A:$BJ,AD$1,0)</f>
        <v>130276.07067229753</v>
      </c>
      <c r="AE7" s="26">
        <f>VLOOKUP($W7,'[1]Live-Unsorted Extra Tables'!$A:$BJ,AE$1,0)</f>
        <v>12361.409921512</v>
      </c>
      <c r="AF7" s="26">
        <f>VLOOKUP($W7,'[1]Live-Unsorted Extra Tables'!$A:$BJ,AF$1,0)</f>
        <v>117914.66075078552</v>
      </c>
      <c r="AG7" s="28">
        <f>VLOOKUP($W7,'[1]Live-Unsorted Extra Tables'!$A:$BJ,AG$1,0)</f>
        <v>10.538932977668187</v>
      </c>
      <c r="AH7" s="26">
        <f>VLOOKUP($W7,'[1]Live-Unsorted Extra Tables'!$A:$BJ,AH$1,0)</f>
        <v>9591.2002205878161</v>
      </c>
      <c r="AI7" s="28">
        <f>VLOOKUP($W7,'[1]Live-Unsorted Extra Tables'!$A:$BJ,AI$1,0)</f>
        <v>13.582874684719416</v>
      </c>
      <c r="AJ7" s="26">
        <f>VLOOKUP($W7,'[1]Live-Unsorted Extra Tables'!$A:$BJ,AJ$1,0)</f>
        <v>296623.88746334758</v>
      </c>
      <c r="AK7" s="45">
        <f>VLOOKUP($W7,'[1]Live-Unsorted Extra Tables'!$A:$BJ,AK$1,0)</f>
        <v>0.43919615438387488</v>
      </c>
      <c r="AL7" s="42">
        <f>VLOOKUP($W7,'[1]Live-Unsorted Extra Tables'!$A:$BJ,AL$1,0)</f>
        <v>10.499591834078776</v>
      </c>
      <c r="AM7" s="43">
        <f>VLOOKUP($W7,'[1]Live-Unsorted Extra Tables'!$A:$BJ,AM$1,0)</f>
        <v>91.97633654893076</v>
      </c>
      <c r="AN7" s="44">
        <f>VLOOKUP($W7,'[1]Live-Unsorted Extra Tables'!$A:$BJ,AN$1,0)</f>
        <v>23.479783322293965</v>
      </c>
      <c r="AO7" s="43">
        <f>VLOOKUP($W7,'[1]Live-Unsorted Extra Tables'!$A:$BJ,AO$1,0)</f>
        <v>205.68270529696844</v>
      </c>
      <c r="AP7" s="26">
        <f>VLOOKUP($W7,'[1]Live-Unsorted Extra Tables'!$A:$BJ,AP$1,0)</f>
        <v>111207.34588603476</v>
      </c>
      <c r="AQ7" s="26">
        <f>VLOOKUP($W7,'[1]Live-Unsorted Extra Tables'!$A:$BJ,AQ$1,0)</f>
        <v>9999.0634797217645</v>
      </c>
      <c r="AR7" s="26">
        <f>VLOOKUP($W7,'[1]Live-Unsorted Extra Tables'!$A:$BJ,AR$1,0)</f>
        <v>101208.282406313</v>
      </c>
      <c r="AS7" s="28">
        <f>VLOOKUP($W7,'[1]Live-Unsorted Extra Tables'!$A:$BJ,AS$1,0)</f>
        <v>11.121776165494374</v>
      </c>
      <c r="AT7" s="26">
        <f>VLOOKUP($W7,'[1]Live-Unsorted Extra Tables'!$A:$BJ,AT$1,0)</f>
        <v>7758.2590061578076</v>
      </c>
      <c r="AU7" s="28">
        <f>VLOOKUP($W7,'[1]Live-Unsorted Extra Tables'!$A:$BJ,AU$1,0)</f>
        <v>14.334059458155288</v>
      </c>
      <c r="AV7" s="26">
        <f>VLOOKUP($W7,'[1]Live-Unsorted Extra Tables'!$A:$BJ,AV$1,0)</f>
        <v>253209.76376556919</v>
      </c>
      <c r="AW7" s="45">
        <f>VLOOKUP($W7,'[1]Live-Unsorted Extra Tables'!$A:$BJ,AW$1,0)</f>
        <v>0.43919059135884886</v>
      </c>
      <c r="AX7" s="42">
        <f>VLOOKUP($W7,'[1]Live-Unsorted Extra Tables'!$A:$BJ,AX$1,0)</f>
        <v>10.84017907787943</v>
      </c>
      <c r="AY7" s="43">
        <f>VLOOKUP($W7,'[1]Live-Unsorted Extra Tables'!$A:$BJ,AY$1,0)</f>
        <v>94.959877952740982</v>
      </c>
      <c r="AZ7" s="44">
        <f>VLOOKUP($W7,'[1]Live-Unsorted Extra Tables'!$A:$BJ,AZ$1,0)</f>
        <v>34.319962400173395</v>
      </c>
      <c r="BA7" s="43">
        <f>VLOOKUP($W7,'[1]Live-Unsorted Extra Tables'!$A:$BJ,BA$1,0)</f>
        <v>300.64258324970945</v>
      </c>
      <c r="BB7" s="26">
        <f>VLOOKUP($W7,'[1]Live-Unsorted Extra Tables'!$A:$BJ,BB$1,0)</f>
        <v>121542.16971376121</v>
      </c>
      <c r="BC7" s="26">
        <f>VLOOKUP($W7,'[1]Live-Unsorted Extra Tables'!$A:$BJ,BC$1,0)</f>
        <v>10323.414514025091</v>
      </c>
      <c r="BD7" s="26">
        <f>VLOOKUP($W7,'[1]Live-Unsorted Extra Tables'!$A:$BJ,BD$1,0)</f>
        <v>111218.75519973612</v>
      </c>
      <c r="BE7" s="28">
        <f>VLOOKUP($W7,'[1]Live-Unsorted Extra Tables'!$A:$BJ,BE$1,0)</f>
        <v>11.773446619685526</v>
      </c>
      <c r="BF7" s="26">
        <f>VLOOKUP($W7,'[1]Live-Unsorted Extra Tables'!$A:$BJ,BF$1,0)</f>
        <v>8009.9225082591474</v>
      </c>
      <c r="BG7" s="28">
        <f>VLOOKUP($W7,'[1]Live-Unsorted Extra Tables'!$A:$BJ,BG$1,0)</f>
        <v>15.173950757755435</v>
      </c>
      <c r="BH7" s="26">
        <f>VLOOKUP($W7,'[1]Live-Unsorted Extra Tables'!$A:$BJ,BH$1,0)</f>
        <v>275909.95366986736</v>
      </c>
      <c r="BI7" s="45">
        <f>VLOOKUP($W7,'[1]Live-Unsorted Extra Tables'!$A:$BJ,BI$1,0)</f>
        <v>0.44051389990514522</v>
      </c>
      <c r="BK7" s="124">
        <f t="shared" ref="BK7:BK70" si="4">G7*H7</f>
        <v>800</v>
      </c>
    </row>
    <row r="8" spans="1:63" ht="16.5">
      <c r="A8" s="22" t="s">
        <v>55</v>
      </c>
      <c r="B8" s="23" t="s">
        <v>48</v>
      </c>
      <c r="C8" s="23" t="s">
        <v>49</v>
      </c>
      <c r="D8" s="24">
        <f>VLOOKUP($W8,'[1]Live-Unsorted Extra Tables'!$A:$BJ,D$1,0)</f>
        <v>20</v>
      </c>
      <c r="E8" s="25">
        <f>VLOOKUP($W8,'[1]Live-Unsorted Extra Tables'!$A:$BJ,E$1,0)</f>
        <v>21524.186570118432</v>
      </c>
      <c r="F8" s="25">
        <f>VLOOKUP($W8,'[1]Live-Unsorted Extra Tables'!$A:$BJ,F$1,0)</f>
        <v>2457.1012722014179</v>
      </c>
      <c r="G8" s="26">
        <f>VLOOKUP($W8,'[1]Live-Unsorted Extra Tables'!$A:$BJ,G$1,0)</f>
        <v>1500</v>
      </c>
      <c r="H8" s="27">
        <f>VLOOKUP($W8,'[1]Live-Unsorted Extra Tables'!$A:$BJ,H$1,0)</f>
        <v>0.46666666666666667</v>
      </c>
      <c r="I8" s="26">
        <f>VLOOKUP($W8,'[1]Live-Unsorted Extra Tables'!$A:$BJ,I$1,0)</f>
        <v>688.7739702437899</v>
      </c>
      <c r="J8" s="26">
        <f>VLOOKUP($W8,'[1]Live-Unsorted Extra Tables'!$A:$BJ,J$1,0)</f>
        <v>1388.7739702437898</v>
      </c>
      <c r="K8" s="26">
        <f>VLOOKUP($W8,'[1]Live-Unsorted Extra Tables'!$A:$BJ,K$1,0)</f>
        <v>800</v>
      </c>
      <c r="L8" s="26">
        <f>VLOOKUP($W8,'[1]Live-Unsorted Extra Tables'!$A:$BJ,L$1,0)</f>
        <v>2188.7739702437898</v>
      </c>
      <c r="M8" s="26">
        <f>VLOOKUP($W8,'[1]Live-Unsorted Extra Tables'!$A:$BJ,M$1,0)</f>
        <v>24660.768624016579</v>
      </c>
      <c r="N8" s="28">
        <f>VLOOKUP($W8,'[1]Live-Unsorted Extra Tables'!$A:$BJ,N$1,0)</f>
        <v>0.82</v>
      </c>
      <c r="O8" s="28">
        <f>VLOOKUP($W8,'[1]Live-Unsorted Extra Tables'!$A:$BJ,O$1,0)</f>
        <v>10.538932977668187</v>
      </c>
      <c r="P8" s="29">
        <f>VLOOKUP($W8,'[1]Live-Unsorted Extra Tables'!$A:$BJ,P$1,0)</f>
        <v>6.4521554192983763E-2</v>
      </c>
      <c r="Q8" s="30">
        <f>VLOOKUP($W8,'[1]Live-Unsorted Extra Tables'!$A:$BJ,Q$1,0)</f>
        <v>0.56520827446380761</v>
      </c>
      <c r="R8" s="31"/>
      <c r="S8" s="29" t="str">
        <f>VLOOKUP($W8,'[1]Live-Unsorted Extra Tables'!$A:$BJ,S$1,0)</f>
        <v>COM</v>
      </c>
      <c r="T8" s="29" t="str">
        <f>VLOOKUP($W8,'[1]Live-Unsorted Extra Tables'!$A:$BJ,T$1,0)</f>
        <v>Retail</v>
      </c>
      <c r="U8" s="29" t="s">
        <v>0</v>
      </c>
      <c r="V8" s="29" t="str">
        <f>VLOOKUP($W8,'[1]Live-Unsorted Extra Tables'!$A:$BJ,V$1,0)</f>
        <v>Business Energy Rebates</v>
      </c>
      <c r="W8" s="32" t="str">
        <f t="shared" si="2"/>
        <v>Single Tank Conveyor Dishwasher with Booster (High Temp)Retail</v>
      </c>
      <c r="X8" s="41"/>
      <c r="Y8" s="34" t="str">
        <f t="shared" si="3"/>
        <v>Single Tank Conveyor Dishwasher with Booster (High Temp)</v>
      </c>
      <c r="Z8" s="42">
        <f>VLOOKUP($W8,'[1]Live-Unsorted Extra Tables'!$A:$BJ,Z$1,0)</f>
        <v>12.999024075709061</v>
      </c>
      <c r="AA8" s="43">
        <f>VLOOKUP($W8,'[1]Live-Unsorted Extra Tables'!$A:$BJ,AA$1,0)</f>
        <v>113.87134205679064</v>
      </c>
      <c r="AB8" s="44">
        <f>VLOOKUP($W8,'[1]Live-Unsorted Extra Tables'!$A:$BJ,AB$1,0)</f>
        <v>12.999024075709061</v>
      </c>
      <c r="AC8" s="43">
        <f>VLOOKUP($W8,'[1]Live-Unsorted Extra Tables'!$A:$BJ,AC$1,0)</f>
        <v>113.87134205679064</v>
      </c>
      <c r="AD8" s="26">
        <f>VLOOKUP($W8,'[1]Live-Unsorted Extra Tables'!$A:$BJ,AD$1,0)</f>
        <v>130465.08448627105</v>
      </c>
      <c r="AE8" s="26">
        <f>VLOOKUP($W8,'[1]Live-Unsorted Extra Tables'!$A:$BJ,AE$1,0)</f>
        <v>12379.344736580475</v>
      </c>
      <c r="AF8" s="26">
        <f>VLOOKUP($W8,'[1]Live-Unsorted Extra Tables'!$A:$BJ,AF$1,0)</f>
        <v>118085.73974969058</v>
      </c>
      <c r="AG8" s="28">
        <f>VLOOKUP($W8,'[1]Live-Unsorted Extra Tables'!$A:$BJ,AG$1,0)</f>
        <v>10.538932977668185</v>
      </c>
      <c r="AH8" s="26">
        <f>VLOOKUP($W8,'[1]Live-Unsorted Extra Tables'!$A:$BJ,AH$1,0)</f>
        <v>8959.9463018841579</v>
      </c>
      <c r="AI8" s="28">
        <f>VLOOKUP($W8,'[1]Live-Unsorted Extra Tables'!$A:$BJ,AI$1,0)</f>
        <v>14.56092258709586</v>
      </c>
      <c r="AJ8" s="26">
        <f>VLOOKUP($W8,'[1]Live-Unsorted Extra Tables'!$A:$BJ,AJ$1,0)</f>
        <v>296409.08103704092</v>
      </c>
      <c r="AK8" s="45">
        <f>VLOOKUP($W8,'[1]Live-Unsorted Extra Tables'!$A:$BJ,AK$1,0)</f>
        <v>0.44015211689808997</v>
      </c>
      <c r="AL8" s="42">
        <f>VLOOKUP($W8,'[1]Live-Unsorted Extra Tables'!$A:$BJ,AL$1,0)</f>
        <v>10.523315415039979</v>
      </c>
      <c r="AM8" s="43">
        <f>VLOOKUP($W8,'[1]Live-Unsorted Extra Tables'!$A:$BJ,AM$1,0)</f>
        <v>92.184154919503158</v>
      </c>
      <c r="AN8" s="44">
        <f>VLOOKUP($W8,'[1]Live-Unsorted Extra Tables'!$A:$BJ,AN$1,0)</f>
        <v>23.52233949074904</v>
      </c>
      <c r="AO8" s="43">
        <f>VLOOKUP($W8,'[1]Live-Unsorted Extra Tables'!$A:$BJ,AO$1,0)</f>
        <v>206.0554969762938</v>
      </c>
      <c r="AP8" s="26">
        <f>VLOOKUP($W8,'[1]Live-Unsorted Extra Tables'!$A:$BJ,AP$1,0)</f>
        <v>111458.61627018862</v>
      </c>
      <c r="AQ8" s="26">
        <f>VLOOKUP($W8,'[1]Live-Unsorted Extra Tables'!$A:$BJ,AQ$1,0)</f>
        <v>10021.656128630979</v>
      </c>
      <c r="AR8" s="26">
        <f>VLOOKUP($W8,'[1]Live-Unsorted Extra Tables'!$A:$BJ,AR$1,0)</f>
        <v>101436.96014155765</v>
      </c>
      <c r="AS8" s="28">
        <f>VLOOKUP($W8,'[1]Live-Unsorted Extra Tables'!$A:$BJ,AS$1,0)</f>
        <v>11.121776165494373</v>
      </c>
      <c r="AT8" s="26">
        <f>VLOOKUP($W8,'[1]Live-Unsorted Extra Tables'!$A:$BJ,AT$1,0)</f>
        <v>7253.4938382599203</v>
      </c>
      <c r="AU8" s="28">
        <f>VLOOKUP($W8,'[1]Live-Unsorted Extra Tables'!$A:$BJ,AU$1,0)</f>
        <v>15.366197139684484</v>
      </c>
      <c r="AV8" s="26">
        <f>VLOOKUP($W8,'[1]Live-Unsorted Extra Tables'!$A:$BJ,AV$1,0)</f>
        <v>253259.59050345464</v>
      </c>
      <c r="AW8" s="45">
        <f>VLOOKUP($W8,'[1]Live-Unsorted Extra Tables'!$A:$BJ,AW$1,0)</f>
        <v>0.44009632981171642</v>
      </c>
      <c r="AX8" s="42">
        <f>VLOOKUP($W8,'[1]Live-Unsorted Extra Tables'!$A:$BJ,AX$1,0)</f>
        <v>10.875503881848472</v>
      </c>
      <c r="AY8" s="43">
        <f>VLOOKUP($W8,'[1]Live-Unsorted Extra Tables'!$A:$BJ,AY$1,0)</f>
        <v>95.269322939719999</v>
      </c>
      <c r="AZ8" s="44">
        <f>VLOOKUP($W8,'[1]Live-Unsorted Extra Tables'!$A:$BJ,AZ$1,0)</f>
        <v>34.397843372597507</v>
      </c>
      <c r="BA8" s="43">
        <f>VLOOKUP($W8,'[1]Live-Unsorted Extra Tables'!$A:$BJ,BA$1,0)</f>
        <v>301.32481991601378</v>
      </c>
      <c r="BB8" s="26">
        <f>VLOOKUP($W8,'[1]Live-Unsorted Extra Tables'!$A:$BJ,BB$1,0)</f>
        <v>121938.23820010861</v>
      </c>
      <c r="BC8" s="26">
        <f>VLOOKUP($W8,'[1]Live-Unsorted Extra Tables'!$A:$BJ,BC$1,0)</f>
        <v>10357.05534148552</v>
      </c>
      <c r="BD8" s="26">
        <f>VLOOKUP($W8,'[1]Live-Unsorted Extra Tables'!$A:$BJ,BD$1,0)</f>
        <v>111581.18285862308</v>
      </c>
      <c r="BE8" s="28">
        <f>VLOOKUP($W8,'[1]Live-Unsorted Extra Tables'!$A:$BJ,BE$1,0)</f>
        <v>11.773446619685524</v>
      </c>
      <c r="BF8" s="26">
        <f>VLOOKUP($W8,'[1]Live-Unsorted Extra Tables'!$A:$BJ,BF$1,0)</f>
        <v>7496.2497353463605</v>
      </c>
      <c r="BG8" s="28">
        <f>VLOOKUP($W8,'[1]Live-Unsorted Extra Tables'!$A:$BJ,BG$1,0)</f>
        <v>16.266565616823666</v>
      </c>
      <c r="BH8" s="26">
        <f>VLOOKUP($W8,'[1]Live-Unsorted Extra Tables'!$A:$BJ,BH$1,0)</f>
        <v>276269.28456378478</v>
      </c>
      <c r="BI8" s="45">
        <f>VLOOKUP($W8,'[1]Live-Unsorted Extra Tables'!$A:$BJ,BI$1,0)</f>
        <v>0.44137457550752673</v>
      </c>
      <c r="BK8" s="124">
        <f t="shared" si="4"/>
        <v>700</v>
      </c>
    </row>
    <row r="9" spans="1:63" ht="16.5">
      <c r="A9" s="22" t="s">
        <v>50</v>
      </c>
      <c r="B9" s="23" t="s">
        <v>48</v>
      </c>
      <c r="C9" s="23" t="s">
        <v>49</v>
      </c>
      <c r="D9" s="24">
        <f>VLOOKUP($W9,'[1]Live-Unsorted Extra Tables'!$A:$BJ,D$1,0)</f>
        <v>20</v>
      </c>
      <c r="E9" s="25">
        <f>VLOOKUP($W9,'[1]Live-Unsorted Extra Tables'!$A:$BJ,E$1,0)</f>
        <v>15826.561362675877</v>
      </c>
      <c r="F9" s="25">
        <f>VLOOKUP($W9,'[1]Live-Unsorted Extra Tables'!$A:$BJ,F$1,0)</f>
        <v>1806.6868140230367</v>
      </c>
      <c r="G9" s="26">
        <f>VLOOKUP($W9,'[1]Live-Unsorted Extra Tables'!$A:$BJ,G$1,0)</f>
        <v>1500</v>
      </c>
      <c r="H9" s="27">
        <f>VLOOKUP($W9,'[1]Live-Unsorted Extra Tables'!$A:$BJ,H$1,0)</f>
        <v>0.66666666666666663</v>
      </c>
      <c r="I9" s="26">
        <f>VLOOKUP($W9,'[1]Live-Unsorted Extra Tables'!$A:$BJ,I$1,0)</f>
        <v>506.44996360562806</v>
      </c>
      <c r="J9" s="26">
        <f>VLOOKUP($W9,'[1]Live-Unsorted Extra Tables'!$A:$BJ,J$1,0)</f>
        <v>1506.449963605628</v>
      </c>
      <c r="K9" s="26">
        <f>VLOOKUP($W9,'[1]Live-Unsorted Extra Tables'!$A:$BJ,K$1,0)</f>
        <v>500</v>
      </c>
      <c r="L9" s="26">
        <f>VLOOKUP($W9,'[1]Live-Unsorted Extra Tables'!$A:$BJ,L$1,0)</f>
        <v>2006.449963605628</v>
      </c>
      <c r="M9" s="26">
        <f>VLOOKUP($W9,'[1]Live-Unsorted Extra Tables'!$A:$BJ,M$1,0)</f>
        <v>18132.864933469249</v>
      </c>
      <c r="N9" s="28">
        <f>VLOOKUP($W9,'[1]Live-Unsorted Extra Tables'!$A:$BJ,N$1,0)</f>
        <v>0.82</v>
      </c>
      <c r="O9" s="28">
        <f>VLOOKUP($W9,'[1]Live-Unsorted Extra Tables'!$A:$BJ,O$1,0)</f>
        <v>8.5628434778335656</v>
      </c>
      <c r="P9" s="29">
        <f>VLOOKUP($W9,'[1]Live-Unsorted Extra Tables'!$A:$BJ,P$1,0)</f>
        <v>9.5184919142216301E-2</v>
      </c>
      <c r="Q9" s="30">
        <f>VLOOKUP($W9,'[1]Live-Unsorted Extra Tables'!$A:$BJ,Q$1,0)</f>
        <v>0.83381909466153858</v>
      </c>
      <c r="R9" s="31"/>
      <c r="S9" s="29" t="str">
        <f>VLOOKUP($W9,'[1]Live-Unsorted Extra Tables'!$A:$BJ,S$1,0)</f>
        <v>COM</v>
      </c>
      <c r="T9" s="29" t="str">
        <f>VLOOKUP($W9,'[1]Live-Unsorted Extra Tables'!$A:$BJ,T$1,0)</f>
        <v>Retail</v>
      </c>
      <c r="U9" s="29" t="s">
        <v>0</v>
      </c>
      <c r="V9" s="29" t="str">
        <f>VLOOKUP($W9,'[1]Live-Unsorted Extra Tables'!$A:$BJ,V$1,0)</f>
        <v>Business Energy Rebates</v>
      </c>
      <c r="W9" s="32" t="str">
        <f t="shared" si="2"/>
        <v>Single-Tank Door Type Dishwasher (Low Temp)Retail</v>
      </c>
      <c r="X9" s="41"/>
      <c r="Y9" s="34" t="str">
        <f t="shared" si="3"/>
        <v>Single-Tank Door Type Dishwasher (Low Temp)</v>
      </c>
      <c r="Z9" s="42">
        <f>VLOOKUP($W9,'[1]Live-Unsorted Extra Tables'!$A:$BJ,Z$1,0)</f>
        <v>12.67445493850501</v>
      </c>
      <c r="AA9" s="43">
        <f>VLOOKUP($W9,'[1]Live-Unsorted Extra Tables'!$A:$BJ,AA$1,0)</f>
        <v>111.02811913264017</v>
      </c>
      <c r="AB9" s="44">
        <f>VLOOKUP($W9,'[1]Live-Unsorted Extra Tables'!$A:$BJ,AB$1,0)</f>
        <v>12.67445493850501</v>
      </c>
      <c r="AC9" s="43">
        <f>VLOOKUP($W9,'[1]Live-Unsorted Extra Tables'!$A:$BJ,AC$1,0)</f>
        <v>111.02811913264017</v>
      </c>
      <c r="AD9" s="26">
        <f>VLOOKUP($W9,'[1]Live-Unsorted Extra Tables'!$A:$BJ,AD$1,0)</f>
        <v>127207.536868824</v>
      </c>
      <c r="AE9" s="26">
        <f>VLOOKUP($W9,'[1]Live-Unsorted Extra Tables'!$A:$BJ,AE$1,0)</f>
        <v>14855.758743940984</v>
      </c>
      <c r="AF9" s="26">
        <f>VLOOKUP($W9,'[1]Live-Unsorted Extra Tables'!$A:$BJ,AF$1,0)</f>
        <v>112351.77812488301</v>
      </c>
      <c r="AG9" s="28">
        <f>VLOOKUP($W9,'[1]Live-Unsorted Extra Tables'!$A:$BJ,AG$1,0)</f>
        <v>8.5628434778335638</v>
      </c>
      <c r="AH9" s="26">
        <f>VLOOKUP($W9,'[1]Live-Unsorted Extra Tables'!$A:$BJ,AH$1,0)</f>
        <v>12888.05188067404</v>
      </c>
      <c r="AI9" s="28">
        <f>VLOOKUP($W9,'[1]Live-Unsorted Extra Tables'!$A:$BJ,AI$1,0)</f>
        <v>9.870191247412258</v>
      </c>
      <c r="AJ9" s="26">
        <f>VLOOKUP($W9,'[1]Live-Unsorted Extra Tables'!$A:$BJ,AJ$1,0)</f>
        <v>293159.94645474956</v>
      </c>
      <c r="AK9" s="45">
        <f>VLOOKUP($W9,'[1]Live-Unsorted Extra Tables'!$A:$BJ,AK$1,0)</f>
        <v>0.43391854312696498</v>
      </c>
      <c r="AL9" s="42">
        <f>VLOOKUP($W9,'[1]Live-Unsorted Extra Tables'!$A:$BJ,AL$1,0)</f>
        <v>10.148945922784838</v>
      </c>
      <c r="AM9" s="43">
        <f>VLOOKUP($W9,'[1]Live-Unsorted Extra Tables'!$A:$BJ,AM$1,0)</f>
        <v>88.904681302104919</v>
      </c>
      <c r="AN9" s="44">
        <f>VLOOKUP($W9,'[1]Live-Unsorted Extra Tables'!$A:$BJ,AN$1,0)</f>
        <v>22.823400861289848</v>
      </c>
      <c r="AO9" s="43">
        <f>VLOOKUP($W9,'[1]Live-Unsorted Extra Tables'!$A:$BJ,AO$1,0)</f>
        <v>199.9328004347451</v>
      </c>
      <c r="AP9" s="26">
        <f>VLOOKUP($W9,'[1]Live-Unsorted Extra Tables'!$A:$BJ,AP$1,0)</f>
        <v>107493.44902632789</v>
      </c>
      <c r="AQ9" s="26">
        <f>VLOOKUP($W9,'[1]Live-Unsorted Extra Tables'!$A:$BJ,AQ$1,0)</f>
        <v>11895.603626800133</v>
      </c>
      <c r="AR9" s="26">
        <f>VLOOKUP($W9,'[1]Live-Unsorted Extra Tables'!$A:$BJ,AR$1,0)</f>
        <v>95597.845399527752</v>
      </c>
      <c r="AS9" s="28">
        <f>VLOOKUP($W9,'[1]Live-Unsorted Extra Tables'!$A:$BJ,AS$1,0)</f>
        <v>9.0364013797627827</v>
      </c>
      <c r="AT9" s="26">
        <f>VLOOKUP($W9,'[1]Live-Unsorted Extra Tables'!$A:$BJ,AT$1,0)</f>
        <v>10319.981586713862</v>
      </c>
      <c r="AU9" s="28">
        <f>VLOOKUP($W9,'[1]Live-Unsorted Extra Tables'!$A:$BJ,AU$1,0)</f>
        <v>10.416050467058678</v>
      </c>
      <c r="AV9" s="26">
        <f>VLOOKUP($W9,'[1]Live-Unsorted Extra Tables'!$A:$BJ,AV$1,0)</f>
        <v>247574.35183604987</v>
      </c>
      <c r="AW9" s="45">
        <f>VLOOKUP($W9,'[1]Live-Unsorted Extra Tables'!$A:$BJ,AW$1,0)</f>
        <v>0.43418653115373124</v>
      </c>
      <c r="AX9" s="42">
        <f>VLOOKUP($W9,'[1]Live-Unsorted Extra Tables'!$A:$BJ,AX$1,0)</f>
        <v>10.448812417488776</v>
      </c>
      <c r="AY9" s="43">
        <f>VLOOKUP($W9,'[1]Live-Unsorted Extra Tables'!$A:$BJ,AY$1,0)</f>
        <v>91.531509284800265</v>
      </c>
      <c r="AZ9" s="44">
        <f>VLOOKUP($W9,'[1]Live-Unsorted Extra Tables'!$A:$BJ,AZ$1,0)</f>
        <v>33.272213278778629</v>
      </c>
      <c r="BA9" s="43">
        <f>VLOOKUP($W9,'[1]Live-Unsorted Extra Tables'!$A:$BJ,BA$1,0)</f>
        <v>291.46430971954538</v>
      </c>
      <c r="BB9" s="26">
        <f>VLOOKUP($W9,'[1]Live-Unsorted Extra Tables'!$A:$BJ,BB$1,0)</f>
        <v>117154.09155418766</v>
      </c>
      <c r="BC9" s="26">
        <f>VLOOKUP($W9,'[1]Live-Unsorted Extra Tables'!$A:$BJ,BC$1,0)</f>
        <v>12247.077857631115</v>
      </c>
      <c r="BD9" s="26">
        <f>VLOOKUP($W9,'[1]Live-Unsorted Extra Tables'!$A:$BJ,BD$1,0)</f>
        <v>104907.01369655655</v>
      </c>
      <c r="BE9" s="28">
        <f>VLOOKUP($W9,'[1]Live-Unsorted Extra Tables'!$A:$BJ,BE$1,0)</f>
        <v>9.5658811772139849</v>
      </c>
      <c r="BF9" s="26">
        <f>VLOOKUP($W9,'[1]Live-Unsorted Extra Tables'!$A:$BJ,BF$1,0)</f>
        <v>10624.901597852117</v>
      </c>
      <c r="BG9" s="28">
        <f>VLOOKUP($W9,'[1]Live-Unsorted Extra Tables'!$A:$BJ,BG$1,0)</f>
        <v>11.026369559777477</v>
      </c>
      <c r="BH9" s="26">
        <f>VLOOKUP($W9,'[1]Live-Unsorted Extra Tables'!$A:$BJ,BH$1,0)</f>
        <v>268852.84710838262</v>
      </c>
      <c r="BI9" s="45">
        <f>VLOOKUP($W9,'[1]Live-Unsorted Extra Tables'!$A:$BJ,BI$1,0)</f>
        <v>0.43575544322563692</v>
      </c>
      <c r="BK9" s="124">
        <f t="shared" si="4"/>
        <v>1000</v>
      </c>
    </row>
    <row r="10" spans="1:63" ht="16.5">
      <c r="A10" s="22" t="s">
        <v>92</v>
      </c>
      <c r="B10" s="23" t="s">
        <v>85</v>
      </c>
      <c r="C10" s="23" t="s">
        <v>86</v>
      </c>
      <c r="D10" s="24">
        <f>VLOOKUP($W10,'[1]Live-Unsorted Extra Tables'!$A:$BJ,D$1,0)</f>
        <v>10</v>
      </c>
      <c r="E10" s="25">
        <f>VLOOKUP($W10,'[1]Live-Unsorted Extra Tables'!$A:$BJ,E$1,0)</f>
        <v>141.83399969466313</v>
      </c>
      <c r="F10" s="25">
        <f>VLOOKUP($W10,'[1]Live-Unsorted Extra Tables'!$A:$BJ,F$1,0)</f>
        <v>25.58333327762891</v>
      </c>
      <c r="G10" s="26">
        <f>VLOOKUP($W10,'[1]Live-Unsorted Extra Tables'!$A:$BJ,G$1,0)</f>
        <v>6.060495051526221</v>
      </c>
      <c r="H10" s="27">
        <f>VLOOKUP($W10,'[1]Live-Unsorted Extra Tables'!$A:$BJ,H$1,0)</f>
        <v>0.82501511138778083</v>
      </c>
      <c r="I10" s="26">
        <f>VLOOKUP($W10,'[1]Live-Unsorted Extra Tables'!$A:$BJ,I$1,0)</f>
        <v>4.5386879902292208</v>
      </c>
      <c r="J10" s="26">
        <f>VLOOKUP($W10,'[1]Live-Unsorted Extra Tables'!$A:$BJ,J$1,0)</f>
        <v>9.5386879902292208</v>
      </c>
      <c r="K10" s="26">
        <f>VLOOKUP($W10,'[1]Live-Unsorted Extra Tables'!$A:$BJ,K$1,0)</f>
        <v>1.060495051526221</v>
      </c>
      <c r="L10" s="26">
        <f>VLOOKUP($W10,'[1]Live-Unsorted Extra Tables'!$A:$BJ,L$1,0)</f>
        <v>10.599183041755442</v>
      </c>
      <c r="M10" s="26">
        <f>VLOOKUP($W10,'[1]Live-Unsorted Extra Tables'!$A:$BJ,M$1,0)</f>
        <v>100.66619607893203</v>
      </c>
      <c r="N10" s="28">
        <f>VLOOKUP($W10,'[1]Live-Unsorted Extra Tables'!$A:$BJ,N$1,0)</f>
        <v>0.76</v>
      </c>
      <c r="O10" s="28">
        <f>VLOOKUP($W10,'[1]Live-Unsorted Extra Tables'!$A:$BJ,O$1,0)</f>
        <v>8.3662239641464513</v>
      </c>
      <c r="P10" s="29">
        <f>VLOOKUP($W10,'[1]Live-Unsorted Extra Tables'!$A:$BJ,P$1,0)</f>
        <v>6.7252478325111623E-2</v>
      </c>
      <c r="Q10" s="30">
        <f>VLOOKUP($W10,'[1]Live-Unsorted Extra Tables'!$A:$BJ,Q$1,0)</f>
        <v>0.37284773984358915</v>
      </c>
      <c r="R10" s="31"/>
      <c r="S10" s="29" t="str">
        <f>VLOOKUP($W10,'[1]Live-Unsorted Extra Tables'!$A:$BJ,S$1,0)</f>
        <v>IND</v>
      </c>
      <c r="T10" s="29" t="str">
        <f>VLOOKUP($W10,'[1]Live-Unsorted Extra Tables'!$A:$BJ,T$1,0)</f>
        <v xml:space="preserve">Industrial </v>
      </c>
      <c r="U10" s="29" t="s">
        <v>0</v>
      </c>
      <c r="V10" s="29" t="str">
        <f>VLOOKUP($W10,'[1]Live-Unsorted Extra Tables'!$A:$BJ,V$1,0)</f>
        <v>Business Energy Rebates</v>
      </c>
      <c r="W10" s="32" t="str">
        <f t="shared" si="2"/>
        <v xml:space="preserve">LED Lamps-Retrofit (dual baseline)Industrial </v>
      </c>
      <c r="X10" s="41"/>
      <c r="Y10" s="34" t="str">
        <f t="shared" si="3"/>
        <v>LED Lamps-Retrofit (dual baseline)</v>
      </c>
      <c r="Z10" s="42">
        <f>VLOOKUP($W10,'[1]Live-Unsorted Extra Tables'!$A:$BJ,Z$1,0)</f>
        <v>207.13965016830562</v>
      </c>
      <c r="AA10" s="43">
        <f>VLOOKUP($W10,'[1]Live-Unsorted Extra Tables'!$A:$BJ,AA$1,0)</f>
        <v>1148.3822205613312</v>
      </c>
      <c r="AB10" s="44">
        <f>VLOOKUP($W10,'[1]Live-Unsorted Extra Tables'!$A:$BJ,AB$1,0)</f>
        <v>207.13965016830562</v>
      </c>
      <c r="AC10" s="43">
        <f>VLOOKUP($W10,'[1]Live-Unsorted Extra Tables'!$A:$BJ,AC$1,0)</f>
        <v>1148.3822205613312</v>
      </c>
      <c r="AD10" s="26">
        <f>VLOOKUP($W10,'[1]Live-Unsorted Extra Tables'!$A:$BJ,AD$1,0)</f>
        <v>500752.21940938913</v>
      </c>
      <c r="AE10" s="26">
        <f>VLOOKUP($W10,'[1]Live-Unsorted Extra Tables'!$A:$BJ,AE$1,0)</f>
        <v>76637.893411563069</v>
      </c>
      <c r="AF10" s="26">
        <f>VLOOKUP($W10,'[1]Live-Unsorted Extra Tables'!$A:$BJ,AF$1,0)</f>
        <v>424114.32599782606</v>
      </c>
      <c r="AG10" s="28">
        <f>VLOOKUP($W10,'[1]Live-Unsorted Extra Tables'!$A:$BJ,AG$1,0)</f>
        <v>6.5340029209862909</v>
      </c>
      <c r="AH10" s="26">
        <f>VLOOKUP($W10,'[1]Live-Unsorted Extra Tables'!$A:$BJ,AH$1,0)</f>
        <v>79057.5640464967</v>
      </c>
      <c r="AI10" s="28">
        <f>VLOOKUP($W10,'[1]Live-Unsorted Extra Tables'!$A:$BJ,AI$1,0)</f>
        <v>6.3340203489558329</v>
      </c>
      <c r="AJ10" s="26">
        <f>VLOOKUP($W10,'[1]Live-Unsorted Extra Tables'!$A:$BJ,AJ$1,0)</f>
        <v>378224.53004795784</v>
      </c>
      <c r="AK10" s="45">
        <f>VLOOKUP($W10,'[1]Live-Unsorted Extra Tables'!$A:$BJ,AK$1,0)</f>
        <v>1.3239548988160421</v>
      </c>
      <c r="AL10" s="42">
        <f>VLOOKUP($W10,'[1]Live-Unsorted Extra Tables'!$A:$BJ,AL$1,0)</f>
        <v>556.10965052638096</v>
      </c>
      <c r="AM10" s="43">
        <f>VLOOKUP($W10,'[1]Live-Unsorted Extra Tables'!$A:$BJ,AM$1,0)</f>
        <v>3083.0719025940853</v>
      </c>
      <c r="AN10" s="44">
        <f>VLOOKUP($W10,'[1]Live-Unsorted Extra Tables'!$A:$BJ,AN$1,0)</f>
        <v>763.24930069468667</v>
      </c>
      <c r="AO10" s="43">
        <f>VLOOKUP($W10,'[1]Live-Unsorted Extra Tables'!$A:$BJ,AO$1,0)</f>
        <v>4231.4541231554167</v>
      </c>
      <c r="AP10" s="26">
        <f>VLOOKUP($W10,'[1]Live-Unsorted Extra Tables'!$A:$BJ,AP$1,0)</f>
        <v>1529030.5973368962</v>
      </c>
      <c r="AQ10" s="26">
        <f>VLOOKUP($W10,'[1]Live-Unsorted Extra Tables'!$A:$BJ,AQ$1,0)</f>
        <v>204880.92392708448</v>
      </c>
      <c r="AR10" s="26">
        <f>VLOOKUP($W10,'[1]Live-Unsorted Extra Tables'!$A:$BJ,AR$1,0)</f>
        <v>1324149.6734098117</v>
      </c>
      <c r="AS10" s="28">
        <f>VLOOKUP($W10,'[1]Live-Unsorted Extra Tables'!$A:$BJ,AS$1,0)</f>
        <v>7.4630208026642162</v>
      </c>
      <c r="AT10" s="26">
        <f>VLOOKUP($W10,'[1]Live-Unsorted Extra Tables'!$A:$BJ,AT$1,0)</f>
        <v>211302.652125541</v>
      </c>
      <c r="AU10" s="28">
        <f>VLOOKUP($W10,'[1]Live-Unsorted Extra Tables'!$A:$BJ,AU$1,0)</f>
        <v>7.2362111026815459</v>
      </c>
      <c r="AV10" s="26">
        <f>VLOOKUP($W10,'[1]Live-Unsorted Extra Tables'!$A:$BJ,AV$1,0)</f>
        <v>1031250.3305690211</v>
      </c>
      <c r="AW10" s="45">
        <f>VLOOKUP($W10,'[1]Live-Unsorted Extra Tables'!$A:$BJ,AW$1,0)</f>
        <v>1.4826958615307411</v>
      </c>
      <c r="AX10" s="42">
        <f>VLOOKUP($W10,'[1]Live-Unsorted Extra Tables'!$A:$BJ,AX$1,0)</f>
        <v>3.451242741625046E-6</v>
      </c>
      <c r="AY10" s="44">
        <f>VLOOKUP($W10,'[1]Live-Unsorted Extra Tables'!$A:$BJ,AY$1,0)</f>
        <v>1.9133689760039854E-5</v>
      </c>
      <c r="AZ10" s="44">
        <f>VLOOKUP($W10,'[1]Live-Unsorted Extra Tables'!$A:$BJ,AZ$1,0)</f>
        <v>717.38338843338681</v>
      </c>
      <c r="BA10" s="43">
        <f>VLOOKUP($W10,'[1]Live-Unsorted Extra Tables'!$A:$BJ,BA$1,0)</f>
        <v>3977.1735055725167</v>
      </c>
      <c r="BB10" s="26">
        <f>VLOOKUP($W10,'[1]Live-Unsorted Extra Tables'!$A:$BJ,BB$1,0)</f>
        <v>8.2454059450002091E-3</v>
      </c>
      <c r="BC10" s="26">
        <f>VLOOKUP($W10,'[1]Live-Unsorted Extra Tables'!$A:$BJ,BC$1,0)</f>
        <v>1.2662266664439869E-3</v>
      </c>
      <c r="BD10" s="26">
        <f>VLOOKUP($W10,'[1]Live-Unsorted Extra Tables'!$A:$BJ,BD$1,0)</f>
        <v>6.9791792785562218E-3</v>
      </c>
      <c r="BE10" s="28">
        <f>VLOOKUP($W10,'[1]Live-Unsorted Extra Tables'!$A:$BJ,BE$1,0)</f>
        <v>6.5117930016086536</v>
      </c>
      <c r="BF10" s="26">
        <f>VLOOKUP($W10,'[1]Live-Unsorted Extra Tables'!$A:$BJ,BF$1,0)</f>
        <v>1.3056290425279939E-3</v>
      </c>
      <c r="BG10" s="28">
        <f>VLOOKUP($W10,'[1]Live-Unsorted Extra Tables'!$A:$BJ,BG$1,0)</f>
        <v>6.3152746120255054</v>
      </c>
      <c r="BH10" s="26">
        <f>VLOOKUP($W10,'[1]Live-Unsorted Extra Tables'!$A:$BJ,BH$1,0)</f>
        <v>4.3939065028421121E-3</v>
      </c>
      <c r="BI10" s="45">
        <f>VLOOKUP($W10,'[1]Live-Unsorted Extra Tables'!$A:$BJ,BI$1,0)</f>
        <v>1.8765547104078866</v>
      </c>
      <c r="BK10" s="124">
        <f t="shared" si="4"/>
        <v>5</v>
      </c>
    </row>
    <row r="11" spans="1:63" ht="16.5">
      <c r="A11" s="22" t="s">
        <v>92</v>
      </c>
      <c r="B11" s="23" t="s">
        <v>89</v>
      </c>
      <c r="C11" s="23" t="s">
        <v>72</v>
      </c>
      <c r="D11" s="24">
        <f>VLOOKUP($W11,'[1]Live-Unsorted Extra Tables'!$A:$BJ,D$1,0)</f>
        <v>10</v>
      </c>
      <c r="E11" s="25">
        <f>VLOOKUP($W11,'[1]Live-Unsorted Extra Tables'!$A:$BJ,E$1,0)</f>
        <v>150.80091295120059</v>
      </c>
      <c r="F11" s="25">
        <f>VLOOKUP($W11,'[1]Live-Unsorted Extra Tables'!$A:$BJ,F$1,0)</f>
        <v>18.282318452771843</v>
      </c>
      <c r="G11" s="26">
        <f>VLOOKUP($W11,'[1]Live-Unsorted Extra Tables'!$A:$BJ,G$1,0)</f>
        <v>6.060495051526221</v>
      </c>
      <c r="H11" s="27">
        <f>VLOOKUP($W11,'[1]Live-Unsorted Extra Tables'!$A:$BJ,H$1,0)</f>
        <v>0.82501511138778083</v>
      </c>
      <c r="I11" s="26">
        <f>VLOOKUP($W11,'[1]Live-Unsorted Extra Tables'!$A:$BJ,I$1,0)</f>
        <v>4.8256292144384192</v>
      </c>
      <c r="J11" s="26">
        <f>VLOOKUP($W11,'[1]Live-Unsorted Extra Tables'!$A:$BJ,J$1,0)</f>
        <v>9.8256292144384183</v>
      </c>
      <c r="K11" s="26">
        <f>VLOOKUP($W11,'[1]Live-Unsorted Extra Tables'!$A:$BJ,K$1,0)</f>
        <v>1.060495051526221</v>
      </c>
      <c r="L11" s="26">
        <f>VLOOKUP($W11,'[1]Live-Unsorted Extra Tables'!$A:$BJ,L$1,0)</f>
        <v>10.886124265964639</v>
      </c>
      <c r="M11" s="26">
        <f>VLOOKUP($W11,'[1]Live-Unsorted Extra Tables'!$A:$BJ,M$1,0)</f>
        <v>97.062452384609216</v>
      </c>
      <c r="N11" s="28">
        <f>VLOOKUP($W11,'[1]Live-Unsorted Extra Tables'!$A:$BJ,N$1,0)</f>
        <v>0.76</v>
      </c>
      <c r="O11" s="28">
        <f>VLOOKUP($W11,'[1]Live-Unsorted Extra Tables'!$A:$BJ,O$1,0)</f>
        <v>7.8213050975493505</v>
      </c>
      <c r="P11" s="29">
        <f>VLOOKUP($W11,'[1]Live-Unsorted Extra Tables'!$A:$BJ,P$1,0)</f>
        <v>6.5156297943753216E-2</v>
      </c>
      <c r="Q11" s="30">
        <f>VLOOKUP($W11,'[1]Live-Unsorted Extra Tables'!$A:$BJ,Q$1,0)</f>
        <v>0.53743890523626237</v>
      </c>
      <c r="R11" s="31"/>
      <c r="S11" s="29" t="str">
        <f>VLOOKUP($W11,'[1]Live-Unsorted Extra Tables'!$A:$BJ,S$1,0)</f>
        <v>COM</v>
      </c>
      <c r="T11" s="29" t="str">
        <f>VLOOKUP($W11,'[1]Live-Unsorted Extra Tables'!$A:$BJ,T$1,0)</f>
        <v>Other Commercial</v>
      </c>
      <c r="U11" s="29" t="s">
        <v>0</v>
      </c>
      <c r="V11" s="29" t="str">
        <f>VLOOKUP($W11,'[1]Live-Unsorted Extra Tables'!$A:$BJ,V$1,0)</f>
        <v>Business Energy Rebates</v>
      </c>
      <c r="W11" s="32" t="str">
        <f t="shared" si="2"/>
        <v>LED Lamps-Retrofit (dual baseline)Other Commercial</v>
      </c>
      <c r="X11" s="41"/>
      <c r="Y11" s="34" t="str">
        <f t="shared" si="3"/>
        <v>LED Lamps-Retrofit (dual baseline)</v>
      </c>
      <c r="Z11" s="42">
        <f>VLOOKUP($W11,'[1]Live-Unsorted Extra Tables'!$A:$BJ,Z$1,0)</f>
        <v>8.8707999873484837</v>
      </c>
      <c r="AA11" s="43">
        <f>VLOOKUP($W11,'[1]Live-Unsorted Extra Tables'!$A:$BJ,AA$1,0)</f>
        <v>73.170409986859909</v>
      </c>
      <c r="AB11" s="44">
        <f>VLOOKUP($W11,'[1]Live-Unsorted Extra Tables'!$A:$BJ,AB$1,0)</f>
        <v>8.8707999873484837</v>
      </c>
      <c r="AC11" s="43">
        <f>VLOOKUP($W11,'[1]Live-Unsorted Extra Tables'!$A:$BJ,AC$1,0)</f>
        <v>73.170409986859909</v>
      </c>
      <c r="AD11" s="26">
        <f>VLOOKUP($W11,'[1]Live-Unsorted Extra Tables'!$A:$BJ,AD$1,0)</f>
        <v>32933.577135303385</v>
      </c>
      <c r="AE11" s="26">
        <f>VLOOKUP($W11,'[1]Live-Unsorted Extra Tables'!$A:$BJ,AE$1,0)</f>
        <v>5101.5599267876369</v>
      </c>
      <c r="AF11" s="26">
        <f>VLOOKUP($W11,'[1]Live-Unsorted Extra Tables'!$A:$BJ,AF$1,0)</f>
        <v>27832.017208515746</v>
      </c>
      <c r="AG11" s="28">
        <f>VLOOKUP($W11,'[1]Live-Unsorted Extra Tables'!$A:$BJ,AG$1,0)</f>
        <v>6.455589585917318</v>
      </c>
      <c r="AH11" s="26">
        <f>VLOOKUP($W11,'[1]Live-Unsorted Extra Tables'!$A:$BJ,AH$1,0)</f>
        <v>5274.4231793133276</v>
      </c>
      <c r="AI11" s="28">
        <f>VLOOKUP($W11,'[1]Live-Unsorted Extra Tables'!$A:$BJ,AI$1,0)</f>
        <v>6.2440149407183094</v>
      </c>
      <c r="AJ11" s="26">
        <f>VLOOKUP($W11,'[1]Live-Unsorted Extra Tables'!$A:$BJ,AJ$1,0)</f>
        <v>47735.367675997994</v>
      </c>
      <c r="AK11" s="45">
        <f>VLOOKUP($W11,'[1]Live-Unsorted Extra Tables'!$A:$BJ,AK$1,0)</f>
        <v>0.68991983802950463</v>
      </c>
      <c r="AL11" s="42">
        <f>VLOOKUP($W11,'[1]Live-Unsorted Extra Tables'!$A:$BJ,AL$1,0)</f>
        <v>7.9091179537751568</v>
      </c>
      <c r="AM11" s="43">
        <f>VLOOKUP($W11,'[1]Live-Unsorted Extra Tables'!$A:$BJ,AM$1,0)</f>
        <v>65.238017330739339</v>
      </c>
      <c r="AN11" s="44">
        <f>VLOOKUP($W11,'[1]Live-Unsorted Extra Tables'!$A:$BJ,AN$1,0)</f>
        <v>16.779917941123642</v>
      </c>
      <c r="AO11" s="43">
        <f>VLOOKUP($W11,'[1]Live-Unsorted Extra Tables'!$A:$BJ,AO$1,0)</f>
        <v>138.40842731759926</v>
      </c>
      <c r="AP11" s="26">
        <f>VLOOKUP($W11,'[1]Live-Unsorted Extra Tables'!$A:$BJ,AP$1,0)</f>
        <v>32183.775496933733</v>
      </c>
      <c r="AQ11" s="26">
        <f>VLOOKUP($W11,'[1]Live-Unsorted Extra Tables'!$A:$BJ,AQ$1,0)</f>
        <v>4527.8711880740539</v>
      </c>
      <c r="AR11" s="26">
        <f>VLOOKUP($W11,'[1]Live-Unsorted Extra Tables'!$A:$BJ,AR$1,0)</f>
        <v>27655.904308859681</v>
      </c>
      <c r="AS11" s="28">
        <f>VLOOKUP($W11,'[1]Live-Unsorted Extra Tables'!$A:$BJ,AS$1,0)</f>
        <v>7.1079264758464156</v>
      </c>
      <c r="AT11" s="26">
        <f>VLOOKUP($W11,'[1]Live-Unsorted Extra Tables'!$A:$BJ,AT$1,0)</f>
        <v>4680.2295933663117</v>
      </c>
      <c r="AU11" s="28">
        <f>VLOOKUP($W11,'[1]Live-Unsorted Extra Tables'!$A:$BJ,AU$1,0)</f>
        <v>6.8765377541628601</v>
      </c>
      <c r="AV11" s="26">
        <f>VLOOKUP($W11,'[1]Live-Unsorted Extra Tables'!$A:$BJ,AV$1,0)</f>
        <v>44702.151532941214</v>
      </c>
      <c r="AW11" s="45">
        <f>VLOOKUP($W11,'[1]Live-Unsorted Extra Tables'!$A:$BJ,AW$1,0)</f>
        <v>0.71996032390560361</v>
      </c>
      <c r="AX11" s="42">
        <f>VLOOKUP($W11,'[1]Live-Unsorted Extra Tables'!$A:$BJ,AX$1,0)</f>
        <v>7.4274263652100494</v>
      </c>
      <c r="AY11" s="43">
        <f>VLOOKUP($W11,'[1]Live-Unsorted Extra Tables'!$A:$BJ,AY$1,0)</f>
        <v>61.264805098156266</v>
      </c>
      <c r="AZ11" s="44">
        <f>VLOOKUP($W11,'[1]Live-Unsorted Extra Tables'!$A:$BJ,AZ$1,0)</f>
        <v>17.264025567338834</v>
      </c>
      <c r="BA11" s="43">
        <f>VLOOKUP($W11,'[1]Live-Unsorted Extra Tables'!$A:$BJ,BA$1,0)</f>
        <v>142.40156813223271</v>
      </c>
      <c r="BB11" s="26">
        <f>VLOOKUP($W11,'[1]Live-Unsorted Extra Tables'!$A:$BJ,BB$1,0)</f>
        <v>25145.282071472586</v>
      </c>
      <c r="BC11" s="26">
        <f>VLOOKUP($W11,'[1]Live-Unsorted Extra Tables'!$A:$BJ,BC$1,0)</f>
        <v>4233.1743805142642</v>
      </c>
      <c r="BD11" s="26">
        <f>VLOOKUP($W11,'[1]Live-Unsorted Extra Tables'!$A:$BJ,BD$1,0)</f>
        <v>20912.107690958321</v>
      </c>
      <c r="BE11" s="28">
        <f>VLOOKUP($W11,'[1]Live-Unsorted Extra Tables'!$A:$BJ,BE$1,0)</f>
        <v>5.9400534471764024</v>
      </c>
      <c r="BF11" s="26">
        <f>VLOOKUP($W11,'[1]Live-Unsorted Extra Tables'!$A:$BJ,BF$1,0)</f>
        <v>4374.6338868509547</v>
      </c>
      <c r="BG11" s="28">
        <f>VLOOKUP($W11,'[1]Live-Unsorted Extra Tables'!$A:$BJ,BG$1,0)</f>
        <v>5.7479740526522587</v>
      </c>
      <c r="BH11" s="26">
        <f>VLOOKUP($W11,'[1]Live-Unsorted Extra Tables'!$A:$BJ,BH$1,0)</f>
        <v>28143.477211341466</v>
      </c>
      <c r="BI11" s="45">
        <f>VLOOKUP($W11,'[1]Live-Unsorted Extra Tables'!$A:$BJ,BI$1,0)</f>
        <v>0.89346749453331076</v>
      </c>
      <c r="BK11" s="124">
        <f t="shared" si="4"/>
        <v>5</v>
      </c>
    </row>
    <row r="12" spans="1:63" ht="16.5">
      <c r="A12" s="22" t="s">
        <v>92</v>
      </c>
      <c r="B12" s="23" t="s">
        <v>89</v>
      </c>
      <c r="C12" s="23" t="s">
        <v>49</v>
      </c>
      <c r="D12" s="24">
        <f>VLOOKUP($W12,'[1]Live-Unsorted Extra Tables'!$A:$BJ,D$1,0)</f>
        <v>10</v>
      </c>
      <c r="E12" s="25">
        <f>VLOOKUP($W12,'[1]Live-Unsorted Extra Tables'!$A:$BJ,E$1,0)</f>
        <v>141.2367797275291</v>
      </c>
      <c r="F12" s="25">
        <f>VLOOKUP($W12,'[1]Live-Unsorted Extra Tables'!$A:$BJ,F$1,0)</f>
        <v>19.043691455299697</v>
      </c>
      <c r="G12" s="26">
        <f>VLOOKUP($W12,'[1]Live-Unsorted Extra Tables'!$A:$BJ,G$1,0)</f>
        <v>6.060495051526221</v>
      </c>
      <c r="H12" s="27">
        <f>VLOOKUP($W12,'[1]Live-Unsorted Extra Tables'!$A:$BJ,H$1,0)</f>
        <v>0.82501511138778083</v>
      </c>
      <c r="I12" s="26">
        <f>VLOOKUP($W12,'[1]Live-Unsorted Extra Tables'!$A:$BJ,I$1,0)</f>
        <v>4.5195769512809312</v>
      </c>
      <c r="J12" s="26">
        <f>VLOOKUP($W12,'[1]Live-Unsorted Extra Tables'!$A:$BJ,J$1,0)</f>
        <v>9.5195769512809321</v>
      </c>
      <c r="K12" s="26">
        <f>VLOOKUP($W12,'[1]Live-Unsorted Extra Tables'!$A:$BJ,K$1,0)</f>
        <v>1.060495051526221</v>
      </c>
      <c r="L12" s="26">
        <f>VLOOKUP($W12,'[1]Live-Unsorted Extra Tables'!$A:$BJ,L$1,0)</f>
        <v>10.580072002807153</v>
      </c>
      <c r="M12" s="26">
        <f>VLOOKUP($W12,'[1]Live-Unsorted Extra Tables'!$A:$BJ,M$1,0)</f>
        <v>93.053468840567461</v>
      </c>
      <c r="N12" s="28">
        <f>VLOOKUP($W12,'[1]Live-Unsorted Extra Tables'!$A:$BJ,N$1,0)</f>
        <v>0.76</v>
      </c>
      <c r="O12" s="28">
        <f>VLOOKUP($W12,'[1]Live-Unsorted Extra Tables'!$A:$BJ,O$1,0)</f>
        <v>7.749736902844651</v>
      </c>
      <c r="P12" s="29">
        <f>VLOOKUP($W12,'[1]Live-Unsorted Extra Tables'!$A:$BJ,P$1,0)</f>
        <v>6.7401543490625396E-2</v>
      </c>
      <c r="Q12" s="30">
        <f>VLOOKUP($W12,'[1]Live-Unsorted Extra Tables'!$A:$BJ,Q$1,0)</f>
        <v>0.49988086467509507</v>
      </c>
      <c r="R12" s="31"/>
      <c r="S12" s="29" t="str">
        <f>VLOOKUP($W12,'[1]Live-Unsorted Extra Tables'!$A:$BJ,S$1,0)</f>
        <v>COM</v>
      </c>
      <c r="T12" s="29" t="str">
        <f>VLOOKUP($W12,'[1]Live-Unsorted Extra Tables'!$A:$BJ,T$1,0)</f>
        <v>Retail</v>
      </c>
      <c r="U12" s="29" t="s">
        <v>0</v>
      </c>
      <c r="V12" s="29" t="str">
        <f>VLOOKUP($W12,'[1]Live-Unsorted Extra Tables'!$A:$BJ,V$1,0)</f>
        <v>Business Energy Rebates</v>
      </c>
      <c r="W12" s="32" t="str">
        <f t="shared" si="2"/>
        <v>LED Lamps-Retrofit (dual baseline)Retail</v>
      </c>
      <c r="X12" s="41"/>
      <c r="Y12" s="34" t="str">
        <f t="shared" si="3"/>
        <v>LED Lamps-Retrofit (dual baseline)</v>
      </c>
      <c r="Z12" s="42">
        <f>VLOOKUP($W12,'[1]Live-Unsorted Extra Tables'!$A:$BJ,Z$1,0)</f>
        <v>10.510572260477291</v>
      </c>
      <c r="AA12" s="43">
        <f>VLOOKUP($W12,'[1]Live-Unsorted Extra Tables'!$A:$BJ,AA$1,0)</f>
        <v>77.951240842551599</v>
      </c>
      <c r="AB12" s="44">
        <f>VLOOKUP($W12,'[1]Live-Unsorted Extra Tables'!$A:$BJ,AB$1,0)</f>
        <v>10.510572260477291</v>
      </c>
      <c r="AC12" s="43">
        <f>VLOOKUP($W12,'[1]Live-Unsorted Extra Tables'!$A:$BJ,AC$1,0)</f>
        <v>77.951240842551599</v>
      </c>
      <c r="AD12" s="26">
        <f>VLOOKUP($W12,'[1]Live-Unsorted Extra Tables'!$A:$BJ,AD$1,0)</f>
        <v>41691.017788870464</v>
      </c>
      <c r="AE12" s="26">
        <f>VLOOKUP($W12,'[1]Live-Unsorted Extra Tables'!$A:$BJ,AE$1,0)</f>
        <v>6168.9406130213629</v>
      </c>
      <c r="AF12" s="26">
        <f>VLOOKUP($W12,'[1]Live-Unsorted Extra Tables'!$A:$BJ,AF$1,0)</f>
        <v>35522.077175849103</v>
      </c>
      <c r="AG12" s="28">
        <f>VLOOKUP($W12,'[1]Live-Unsorted Extra Tables'!$A:$BJ,AG$1,0)</f>
        <v>6.7582135092805586</v>
      </c>
      <c r="AH12" s="26">
        <f>VLOOKUP($W12,'[1]Live-Unsorted Extra Tables'!$A:$BJ,AH$1,0)</f>
        <v>6415.8939354554495</v>
      </c>
      <c r="AI12" s="28">
        <f>VLOOKUP($W12,'[1]Live-Unsorted Extra Tables'!$A:$BJ,AI$1,0)</f>
        <v>6.4980840095373109</v>
      </c>
      <c r="AJ12" s="26">
        <f>VLOOKUP($W12,'[1]Live-Unsorted Extra Tables'!$A:$BJ,AJ$1,0)</f>
        <v>63228.626658941095</v>
      </c>
      <c r="AK12" s="45">
        <f>VLOOKUP($W12,'[1]Live-Unsorted Extra Tables'!$A:$BJ,AK$1,0)</f>
        <v>0.65936933936196729</v>
      </c>
      <c r="AL12" s="42">
        <f>VLOOKUP($W12,'[1]Live-Unsorted Extra Tables'!$A:$BJ,AL$1,0)</f>
        <v>9.3637314817100759</v>
      </c>
      <c r="AM12" s="43">
        <f>VLOOKUP($W12,'[1]Live-Unsorted Extra Tables'!$A:$BJ,AM$1,0)</f>
        <v>69.445741851797024</v>
      </c>
      <c r="AN12" s="44">
        <f>VLOOKUP($W12,'[1]Live-Unsorted Extra Tables'!$A:$BJ,AN$1,0)</f>
        <v>19.874303742187365</v>
      </c>
      <c r="AO12" s="43">
        <f>VLOOKUP($W12,'[1]Live-Unsorted Extra Tables'!$A:$BJ,AO$1,0)</f>
        <v>147.39698269434862</v>
      </c>
      <c r="AP12" s="26">
        <f>VLOOKUP($W12,'[1]Live-Unsorted Extra Tables'!$A:$BJ,AP$1,0)</f>
        <v>40401.668075283444</v>
      </c>
      <c r="AQ12" s="26">
        <f>VLOOKUP($W12,'[1]Live-Unsorted Extra Tables'!$A:$BJ,AQ$1,0)</f>
        <v>5466.3805193401149</v>
      </c>
      <c r="AR12" s="26">
        <f>VLOOKUP($W12,'[1]Live-Unsorted Extra Tables'!$A:$BJ,AR$1,0)</f>
        <v>34935.287555943331</v>
      </c>
      <c r="AS12" s="28">
        <f>VLOOKUP($W12,'[1]Live-Unsorted Extra Tables'!$A:$BJ,AS$1,0)</f>
        <v>7.3909359094819491</v>
      </c>
      <c r="AT12" s="26">
        <f>VLOOKUP($W12,'[1]Live-Unsorted Extra Tables'!$A:$BJ,AT$1,0)</f>
        <v>5683.8688375661277</v>
      </c>
      <c r="AU12" s="28">
        <f>VLOOKUP($W12,'[1]Live-Unsorted Extra Tables'!$A:$BJ,AU$1,0)</f>
        <v>7.1081281482532805</v>
      </c>
      <c r="AV12" s="26">
        <f>VLOOKUP($W12,'[1]Live-Unsorted Extra Tables'!$A:$BJ,AV$1,0)</f>
        <v>59190.954028118154</v>
      </c>
      <c r="AW12" s="45">
        <f>VLOOKUP($W12,'[1]Live-Unsorted Extra Tables'!$A:$BJ,AW$1,0)</f>
        <v>0.6825649077406486</v>
      </c>
      <c r="AX12" s="42">
        <f>VLOOKUP($W12,'[1]Live-Unsorted Extra Tables'!$A:$BJ,AX$1,0)</f>
        <v>8.7661251990711779</v>
      </c>
      <c r="AY12" s="43">
        <f>VLOOKUP($W12,'[1]Live-Unsorted Extra Tables'!$A:$BJ,AY$1,0)</f>
        <v>65.013618641705392</v>
      </c>
      <c r="AZ12" s="44">
        <f>VLOOKUP($W12,'[1]Live-Unsorted Extra Tables'!$A:$BJ,AZ$1,0)</f>
        <v>21.148367271291811</v>
      </c>
      <c r="BA12" s="43">
        <f>VLOOKUP($W12,'[1]Live-Unsorted Extra Tables'!$A:$BJ,BA$1,0)</f>
        <v>156.8460241494351</v>
      </c>
      <c r="BB12" s="26">
        <f>VLOOKUP($W12,'[1]Live-Unsorted Extra Tables'!$A:$BJ,BB$1,0)</f>
        <v>30571.033986270038</v>
      </c>
      <c r="BC12" s="26">
        <f>VLOOKUP($W12,'[1]Live-Unsorted Extra Tables'!$A:$BJ,BC$1,0)</f>
        <v>5090.5641112607791</v>
      </c>
      <c r="BD12" s="26">
        <f>VLOOKUP($W12,'[1]Live-Unsorted Extra Tables'!$A:$BJ,BD$1,0)</f>
        <v>25480.469875009258</v>
      </c>
      <c r="BE12" s="28">
        <f>VLOOKUP($W12,'[1]Live-Unsorted Extra Tables'!$A:$BJ,BE$1,0)</f>
        <v>6.0054314842326022</v>
      </c>
      <c r="BF12" s="26">
        <f>VLOOKUP($W12,'[1]Live-Unsorted Extra Tables'!$A:$BJ,BF$1,0)</f>
        <v>5291.8670292326888</v>
      </c>
      <c r="BG12" s="28">
        <f>VLOOKUP($W12,'[1]Live-Unsorted Extra Tables'!$A:$BJ,BG$1,0)</f>
        <v>5.7769845344550887</v>
      </c>
      <c r="BH12" s="26">
        <f>VLOOKUP($W12,'[1]Live-Unsorted Extra Tables'!$A:$BJ,BH$1,0)</f>
        <v>36970.746832557743</v>
      </c>
      <c r="BI12" s="45">
        <f>VLOOKUP($W12,'[1]Live-Unsorted Extra Tables'!$A:$BJ,BI$1,0)</f>
        <v>0.82689792891465497</v>
      </c>
      <c r="BK12" s="124">
        <f t="shared" si="4"/>
        <v>5</v>
      </c>
    </row>
    <row r="13" spans="1:63" ht="16.5">
      <c r="A13" s="22" t="s">
        <v>53</v>
      </c>
      <c r="B13" s="23" t="s">
        <v>48</v>
      </c>
      <c r="C13" s="23" t="s">
        <v>49</v>
      </c>
      <c r="D13" s="24">
        <f>VLOOKUP($W13,'[1]Live-Unsorted Extra Tables'!$A:$BJ,D$1,0)</f>
        <v>10</v>
      </c>
      <c r="E13" s="25">
        <f>VLOOKUP($W13,'[1]Live-Unsorted Extra Tables'!$A:$BJ,E$1,0)</f>
        <v>8360.0688657192168</v>
      </c>
      <c r="F13" s="25">
        <f>VLOOKUP($W13,'[1]Live-Unsorted Extra Tables'!$A:$BJ,F$1,0)</f>
        <v>954.34667315918591</v>
      </c>
      <c r="G13" s="26">
        <f>VLOOKUP($W13,'[1]Live-Unsorted Extra Tables'!$A:$BJ,G$1,0)</f>
        <v>400</v>
      </c>
      <c r="H13" s="27">
        <f>VLOOKUP($W13,'[1]Live-Unsorted Extra Tables'!$A:$BJ,H$1,0)</f>
        <v>0.625</v>
      </c>
      <c r="I13" s="26">
        <f>VLOOKUP($W13,'[1]Live-Unsorted Extra Tables'!$A:$BJ,I$1,0)</f>
        <v>267.52220370301495</v>
      </c>
      <c r="J13" s="26">
        <f>VLOOKUP($W13,'[1]Live-Unsorted Extra Tables'!$A:$BJ,J$1,0)</f>
        <v>517.52220370301495</v>
      </c>
      <c r="K13" s="26">
        <f>VLOOKUP($W13,'[1]Live-Unsorted Extra Tables'!$A:$BJ,K$1,0)</f>
        <v>150</v>
      </c>
      <c r="L13" s="26">
        <f>VLOOKUP($W13,'[1]Live-Unsorted Extra Tables'!$A:$BJ,L$1,0)</f>
        <v>667.52220370301495</v>
      </c>
      <c r="M13" s="26">
        <f>VLOOKUP($W13,'[1]Live-Unsorted Extra Tables'!$A:$BJ,M$1,0)</f>
        <v>5314.777860340364</v>
      </c>
      <c r="N13" s="28">
        <f>VLOOKUP($W13,'[1]Live-Unsorted Extra Tables'!$A:$BJ,N$1,0)</f>
        <v>0.82</v>
      </c>
      <c r="O13" s="28">
        <f>VLOOKUP($W13,'[1]Live-Unsorted Extra Tables'!$A:$BJ,O$1,0)</f>
        <v>7.3181450135358475</v>
      </c>
      <c r="P13" s="29">
        <f>VLOOKUP($W13,'[1]Live-Unsorted Extra Tables'!$A:$BJ,P$1,0)</f>
        <v>6.1904059884618251E-2</v>
      </c>
      <c r="Q13" s="30">
        <f>VLOOKUP($W13,'[1]Live-Unsorted Extra Tables'!$A:$BJ,Q$1,0)</f>
        <v>0.54227904623993151</v>
      </c>
      <c r="R13" s="31"/>
      <c r="S13" s="29" t="str">
        <f>VLOOKUP($W13,'[1]Live-Unsorted Extra Tables'!$A:$BJ,S$1,0)</f>
        <v>COM</v>
      </c>
      <c r="T13" s="29" t="str">
        <f>VLOOKUP($W13,'[1]Live-Unsorted Extra Tables'!$A:$BJ,T$1,0)</f>
        <v>Retail</v>
      </c>
      <c r="U13" s="29" t="s">
        <v>0</v>
      </c>
      <c r="V13" s="29" t="str">
        <f>VLOOKUP($W13,'[1]Live-Unsorted Extra Tables'!$A:$BJ,V$1,0)</f>
        <v>Business Energy Rebates</v>
      </c>
      <c r="W13" s="32" t="str">
        <f t="shared" si="2"/>
        <v>Under Counter Dishwasher with Booster (High Temp)Retail</v>
      </c>
      <c r="X13" s="41"/>
      <c r="Y13" s="34" t="str">
        <f t="shared" si="3"/>
        <v>Under Counter Dishwasher with Booster (High Temp)</v>
      </c>
      <c r="Z13" s="42">
        <f>VLOOKUP($W13,'[1]Live-Unsorted Extra Tables'!$A:$BJ,Z$1,0)</f>
        <v>9.763636959893347</v>
      </c>
      <c r="AA13" s="43">
        <f>VLOOKUP($W13,'[1]Live-Unsorted Extra Tables'!$A:$BJ,AA$1,0)</f>
        <v>85.529378013533162</v>
      </c>
      <c r="AB13" s="44">
        <f>VLOOKUP($W13,'[1]Live-Unsorted Extra Tables'!$A:$BJ,AB$1,0)</f>
        <v>9.763636959893347</v>
      </c>
      <c r="AC13" s="43">
        <f>VLOOKUP($W13,'[1]Live-Unsorted Extra Tables'!$A:$BJ,AC$1,0)</f>
        <v>85.529378013533162</v>
      </c>
      <c r="AD13" s="26">
        <f>VLOOKUP($W13,'[1]Live-Unsorted Extra Tables'!$A:$BJ,AD$1,0)</f>
        <v>54373.911504364303</v>
      </c>
      <c r="AE13" s="26">
        <f>VLOOKUP($W13,'[1]Live-Unsorted Extra Tables'!$A:$BJ,AE$1,0)</f>
        <v>7430.0128521357228</v>
      </c>
      <c r="AF13" s="26">
        <f>VLOOKUP($W13,'[1]Live-Unsorted Extra Tables'!$A:$BJ,AF$1,0)</f>
        <v>46943.898652228578</v>
      </c>
      <c r="AG13" s="28">
        <f>VLOOKUP($W13,'[1]Live-Unsorted Extra Tables'!$A:$BJ,AG$1,0)</f>
        <v>7.3181450135358483</v>
      </c>
      <c r="AH13" s="26">
        <f>VLOOKUP($W13,'[1]Live-Unsorted Extra Tables'!$A:$BJ,AH$1,0)</f>
        <v>6456.8484615169618</v>
      </c>
      <c r="AI13" s="28">
        <f>VLOOKUP($W13,'[1]Live-Unsorted Extra Tables'!$A:$BJ,AI$1,0)</f>
        <v>8.4211224451734736</v>
      </c>
      <c r="AJ13" s="26">
        <f>VLOOKUP($W13,'[1]Live-Unsorted Extra Tables'!$A:$BJ,AJ$1,0)</f>
        <v>119958.39466343455</v>
      </c>
      <c r="AK13" s="45">
        <f>VLOOKUP($W13,'[1]Live-Unsorted Extra Tables'!$A:$BJ,AK$1,0)</f>
        <v>0.45327308402984523</v>
      </c>
      <c r="AL13" s="42">
        <f>VLOOKUP($W13,'[1]Live-Unsorted Extra Tables'!$A:$BJ,AL$1,0)</f>
        <v>7.5659221294417494</v>
      </c>
      <c r="AM13" s="43">
        <f>VLOOKUP($W13,'[1]Live-Unsorted Extra Tables'!$A:$BJ,AM$1,0)</f>
        <v>66.2774145011889</v>
      </c>
      <c r="AN13" s="44">
        <f>VLOOKUP($W13,'[1]Live-Unsorted Extra Tables'!$A:$BJ,AN$1,0)</f>
        <v>17.329559089335099</v>
      </c>
      <c r="AO13" s="43">
        <f>VLOOKUP($W13,'[1]Live-Unsorted Extra Tables'!$A:$BJ,AO$1,0)</f>
        <v>151.80679251472208</v>
      </c>
      <c r="AP13" s="26">
        <f>VLOOKUP($W13,'[1]Live-Unsorted Extra Tables'!$A:$BJ,AP$1,0)</f>
        <v>44877.079926293489</v>
      </c>
      <c r="AQ13" s="26">
        <f>VLOOKUP($W13,'[1]Live-Unsorted Extra Tables'!$A:$BJ,AQ$1,0)</f>
        <v>5757.5777234372244</v>
      </c>
      <c r="AR13" s="26">
        <f>VLOOKUP($W13,'[1]Live-Unsorted Extra Tables'!$A:$BJ,AR$1,0)</f>
        <v>39119.502202856267</v>
      </c>
      <c r="AS13" s="28">
        <f>VLOOKUP($W13,'[1]Live-Unsorted Extra Tables'!$A:$BJ,AS$1,0)</f>
        <v>7.7944375363989451</v>
      </c>
      <c r="AT13" s="26">
        <f>VLOOKUP($W13,'[1]Live-Unsorted Extra Tables'!$A:$BJ,AT$1,0)</f>
        <v>5003.4646783893459</v>
      </c>
      <c r="AU13" s="28">
        <f>VLOOKUP($W13,'[1]Live-Unsorted Extra Tables'!$A:$BJ,AU$1,0)</f>
        <v>8.9692009059489894</v>
      </c>
      <c r="AV13" s="26">
        <f>VLOOKUP($W13,'[1]Live-Unsorted Extra Tables'!$A:$BJ,AV$1,0)</f>
        <v>97984.643336588313</v>
      </c>
      <c r="AW13" s="45">
        <f>VLOOKUP($W13,'[1]Live-Unsorted Extra Tables'!$A:$BJ,AW$1,0)</f>
        <v>0.4580011560805059</v>
      </c>
      <c r="AX13" s="42">
        <f>VLOOKUP($W13,'[1]Live-Unsorted Extra Tables'!$A:$BJ,AX$1,0)</f>
        <v>7.6306859813358114</v>
      </c>
      <c r="AY13" s="43">
        <f>VLOOKUP($W13,'[1]Live-Unsorted Extra Tables'!$A:$BJ,AY$1,0)</f>
        <v>66.84474530148529</v>
      </c>
      <c r="AZ13" s="44">
        <f>VLOOKUP($W13,'[1]Live-Unsorted Extra Tables'!$A:$BJ,AZ$1,0)</f>
        <v>24.960245070670908</v>
      </c>
      <c r="BA13" s="43">
        <f>VLOOKUP($W13,'[1]Live-Unsorted Extra Tables'!$A:$BJ,BA$1,0)</f>
        <v>218.65153781620737</v>
      </c>
      <c r="BB13" s="26">
        <f>VLOOKUP($W13,'[1]Live-Unsorted Extra Tables'!$A:$BJ,BB$1,0)</f>
        <v>48435.744013445532</v>
      </c>
      <c r="BC13" s="26">
        <f>VLOOKUP($W13,'[1]Live-Unsorted Extra Tables'!$A:$BJ,BC$1,0)</f>
        <v>5806.8622527476982</v>
      </c>
      <c r="BD13" s="26">
        <f>VLOOKUP($W13,'[1]Live-Unsorted Extra Tables'!$A:$BJ,BD$1,0)</f>
        <v>42628.881760697834</v>
      </c>
      <c r="BE13" s="28">
        <f>VLOOKUP($W13,'[1]Live-Unsorted Extra Tables'!$A:$BJ,BE$1,0)</f>
        <v>8.3411215739664986</v>
      </c>
      <c r="BF13" s="26">
        <f>VLOOKUP($W13,'[1]Live-Unsorted Extra Tables'!$A:$BJ,BF$1,0)</f>
        <v>5046.2940440429265</v>
      </c>
      <c r="BG13" s="28">
        <f>VLOOKUP($W13,'[1]Live-Unsorted Extra Tables'!$A:$BJ,BG$1,0)</f>
        <v>9.5982801617799485</v>
      </c>
      <c r="BH13" s="26">
        <f>VLOOKUP($W13,'[1]Live-Unsorted Extra Tables'!$A:$BJ,BH$1,0)</f>
        <v>104184.21038055158</v>
      </c>
      <c r="BI13" s="45">
        <f>VLOOKUP($W13,'[1]Live-Unsorted Extra Tables'!$A:$BJ,BI$1,0)</f>
        <v>0.46490484341653365</v>
      </c>
      <c r="BK13" s="124">
        <f t="shared" si="4"/>
        <v>250</v>
      </c>
    </row>
    <row r="14" spans="1:63" ht="16.5">
      <c r="A14" s="22" t="s">
        <v>117</v>
      </c>
      <c r="B14" s="23" t="s">
        <v>48</v>
      </c>
      <c r="C14" s="23" t="s">
        <v>72</v>
      </c>
      <c r="D14" s="24">
        <f>VLOOKUP($W14,'[1]Live-Unsorted Extra Tables'!$A:$BJ,D$1,0)</f>
        <v>15</v>
      </c>
      <c r="E14" s="25">
        <f>VLOOKUP($W14,'[1]Live-Unsorted Extra Tables'!$A:$BJ,E$1,0)</f>
        <v>2310.7350000000001</v>
      </c>
      <c r="F14" s="25">
        <f>VLOOKUP($W14,'[1]Live-Unsorted Extra Tables'!$A:$BJ,F$1,0)</f>
        <v>263.78278638889827</v>
      </c>
      <c r="G14" s="26">
        <f>VLOOKUP($W14,'[1]Live-Unsorted Extra Tables'!$A:$BJ,G$1,0)</f>
        <v>200</v>
      </c>
      <c r="H14" s="27">
        <f>VLOOKUP($W14,'[1]Live-Unsorted Extra Tables'!$A:$BJ,H$1,0)</f>
        <v>0.57499999999999996</v>
      </c>
      <c r="I14" s="26">
        <f>VLOOKUP($W14,'[1]Live-Unsorted Extra Tables'!$A:$BJ,I$1,0)</f>
        <v>73.943520000000007</v>
      </c>
      <c r="J14" s="26">
        <f>VLOOKUP($W14,'[1]Live-Unsorted Extra Tables'!$A:$BJ,J$1,0)</f>
        <v>188.94351999999998</v>
      </c>
      <c r="K14" s="26">
        <f>VLOOKUP($W14,'[1]Live-Unsorted Extra Tables'!$A:$BJ,K$1,0)</f>
        <v>85.000000000000014</v>
      </c>
      <c r="L14" s="26">
        <f>VLOOKUP($W14,'[1]Live-Unsorted Extra Tables'!$A:$BJ,L$1,0)</f>
        <v>273.94351999999998</v>
      </c>
      <c r="M14" s="26">
        <f>VLOOKUP($W14,'[1]Live-Unsorted Extra Tables'!$A:$BJ,M$1,0)</f>
        <v>2100.0931191238287</v>
      </c>
      <c r="N14" s="28">
        <f>VLOOKUP($W14,'[1]Live-Unsorted Extra Tables'!$A:$BJ,N$1,0)</f>
        <v>0.82</v>
      </c>
      <c r="O14" s="28">
        <f>VLOOKUP($W14,'[1]Live-Unsorted Extra Tables'!$A:$BJ,O$1,0)</f>
        <v>7.2373324462945643</v>
      </c>
      <c r="P14" s="29">
        <f>VLOOKUP($W14,'[1]Live-Unsorted Extra Tables'!$A:$BJ,P$1,0)</f>
        <v>8.176771460163107E-2</v>
      </c>
      <c r="Q14" s="30">
        <f>VLOOKUP($W14,'[1]Live-Unsorted Extra Tables'!$A:$BJ,Q$1,0)</f>
        <v>0.7162844952340377</v>
      </c>
      <c r="R14" s="31"/>
      <c r="S14" s="29" t="str">
        <f>VLOOKUP($W14,'[1]Live-Unsorted Extra Tables'!$A:$BJ,S$1,0)</f>
        <v>COM</v>
      </c>
      <c r="T14" s="29" t="str">
        <f>VLOOKUP($W14,'[1]Live-Unsorted Extra Tables'!$A:$BJ,T$1,0)</f>
        <v>Other Commercial</v>
      </c>
      <c r="U14" s="29" t="s">
        <v>0</v>
      </c>
      <c r="V14" s="29" t="str">
        <f>VLOOKUP($W14,'[1]Live-Unsorted Extra Tables'!$A:$BJ,V$1,0)</f>
        <v>Business Energy Rebates</v>
      </c>
      <c r="W14" s="32" t="str">
        <f t="shared" si="2"/>
        <v>VSD for Milk Vacuum PumpOther Commercial</v>
      </c>
      <c r="X14" s="41"/>
      <c r="Y14" s="34" t="str">
        <f t="shared" si="3"/>
        <v>VSD for Milk Vacuum Pump</v>
      </c>
      <c r="Z14" s="42">
        <f>VLOOKUP($W14,'[1]Live-Unsorted Extra Tables'!$A:$BJ,Z$1,0)</f>
        <v>3.0163144878562616</v>
      </c>
      <c r="AA14" s="43">
        <f>VLOOKUP($W14,'[1]Live-Unsorted Extra Tables'!$A:$BJ,AA$1,0)</f>
        <v>26.422889656722035</v>
      </c>
      <c r="AB14" s="44">
        <f>VLOOKUP($W14,'[1]Live-Unsorted Extra Tables'!$A:$BJ,AB$1,0)</f>
        <v>3.0163144878562616</v>
      </c>
      <c r="AC14" s="43">
        <f>VLOOKUP($W14,'[1]Live-Unsorted Extra Tables'!$A:$BJ,AC$1,0)</f>
        <v>26.422889656722035</v>
      </c>
      <c r="AD14" s="26">
        <f>VLOOKUP($W14,'[1]Live-Unsorted Extra Tables'!$A:$BJ,AD$1,0)</f>
        <v>24014.233027781262</v>
      </c>
      <c r="AE14" s="26">
        <f>VLOOKUP($W14,'[1]Live-Unsorted Extra Tables'!$A:$BJ,AE$1,0)</f>
        <v>3318.1055597461591</v>
      </c>
      <c r="AF14" s="26">
        <f>VLOOKUP($W14,'[1]Live-Unsorted Extra Tables'!$A:$BJ,AF$1,0)</f>
        <v>20696.127468035102</v>
      </c>
      <c r="AG14" s="28">
        <f>VLOOKUP($W14,'[1]Live-Unsorted Extra Tables'!$A:$BJ,AG$1,0)</f>
        <v>7.2373324462945634</v>
      </c>
      <c r="AH14" s="26">
        <f>VLOOKUP($W14,'[1]Live-Unsorted Extra Tables'!$A:$BJ,AH$1,0)</f>
        <v>2634.8040248795578</v>
      </c>
      <c r="AI14" s="28">
        <f>VLOOKUP($W14,'[1]Live-Unsorted Extra Tables'!$A:$BJ,AI$1,0)</f>
        <v>9.1142387824760522</v>
      </c>
      <c r="AJ14" s="26">
        <f>VLOOKUP($W14,'[1]Live-Unsorted Extra Tables'!$A:$BJ,AJ$1,0)</f>
        <v>53923.923687648581</v>
      </c>
      <c r="AK14" s="45">
        <f>VLOOKUP($W14,'[1]Live-Unsorted Extra Tables'!$A:$BJ,AK$1,0)</f>
        <v>0.44533541674160082</v>
      </c>
      <c r="AL14" s="42">
        <f>VLOOKUP($W14,'[1]Live-Unsorted Extra Tables'!$A:$BJ,AL$1,0)</f>
        <v>2.8532898536858382</v>
      </c>
      <c r="AM14" s="43">
        <f>VLOOKUP($W14,'[1]Live-Unsorted Extra Tables'!$A:$BJ,AM$1,0)</f>
        <v>24.994795226464522</v>
      </c>
      <c r="AN14" s="44">
        <f>VLOOKUP($W14,'[1]Live-Unsorted Extra Tables'!$A:$BJ,AN$1,0)</f>
        <v>5.8696043415420993</v>
      </c>
      <c r="AO14" s="43">
        <f>VLOOKUP($W14,'[1]Live-Unsorted Extra Tables'!$A:$BJ,AO$1,0)</f>
        <v>51.417684883186553</v>
      </c>
      <c r="AP14" s="26">
        <f>VLOOKUP($W14,'[1]Live-Unsorted Extra Tables'!$A:$BJ,AP$1,0)</f>
        <v>24007.457579331916</v>
      </c>
      <c r="AQ14" s="26">
        <f>VLOOKUP($W14,'[1]Live-Unsorted Extra Tables'!$A:$BJ,AQ$1,0)</f>
        <v>3138.7698349090206</v>
      </c>
      <c r="AR14" s="26">
        <f>VLOOKUP($W14,'[1]Live-Unsorted Extra Tables'!$A:$BJ,AR$1,0)</f>
        <v>20868.687744422896</v>
      </c>
      <c r="AS14" s="28">
        <f>VLOOKUP($W14,'[1]Live-Unsorted Extra Tables'!$A:$BJ,AS$1,0)</f>
        <v>7.6486836697370606</v>
      </c>
      <c r="AT14" s="26">
        <f>VLOOKUP($W14,'[1]Live-Unsorted Extra Tables'!$A:$BJ,AT$1,0)</f>
        <v>2492.3991251265388</v>
      </c>
      <c r="AU14" s="28">
        <f>VLOOKUP($W14,'[1]Live-Unsorted Extra Tables'!$A:$BJ,AU$1,0)</f>
        <v>9.6322684987754759</v>
      </c>
      <c r="AV14" s="26">
        <f>VLOOKUP($W14,'[1]Live-Unsorted Extra Tables'!$A:$BJ,AV$1,0)</f>
        <v>53782.971037342468</v>
      </c>
      <c r="AW14" s="45">
        <f>VLOOKUP($W14,'[1]Live-Unsorted Extra Tables'!$A:$BJ,AW$1,0)</f>
        <v>0.44637655964865003</v>
      </c>
      <c r="AX14" s="42">
        <f>VLOOKUP($W14,'[1]Live-Unsorted Extra Tables'!$A:$BJ,AX$1,0)</f>
        <v>3.0786556929767213</v>
      </c>
      <c r="AY14" s="43">
        <f>VLOOKUP($W14,'[1]Live-Unsorted Extra Tables'!$A:$BJ,AY$1,0)</f>
        <v>26.968998091567531</v>
      </c>
      <c r="AZ14" s="44">
        <f>VLOOKUP($W14,'[1]Live-Unsorted Extra Tables'!$A:$BJ,AZ$1,0)</f>
        <v>8.9482600345188192</v>
      </c>
      <c r="BA14" s="43">
        <f>VLOOKUP($W14,'[1]Live-Unsorted Extra Tables'!$A:$BJ,BA$1,0)</f>
        <v>78.386682974754081</v>
      </c>
      <c r="BB14" s="26">
        <f>VLOOKUP($W14,'[1]Live-Unsorted Extra Tables'!$A:$BJ,BB$1,0)</f>
        <v>27500.064980007832</v>
      </c>
      <c r="BC14" s="26">
        <f>VLOOKUP($W14,'[1]Live-Unsorted Extra Tables'!$A:$BJ,BC$1,0)</f>
        <v>3386.6841844698984</v>
      </c>
      <c r="BD14" s="26">
        <f>VLOOKUP($W14,'[1]Live-Unsorted Extra Tables'!$A:$BJ,BD$1,0)</f>
        <v>24113.380795537934</v>
      </c>
      <c r="BE14" s="28">
        <f>VLOOKUP($W14,'[1]Live-Unsorted Extra Tables'!$A:$BJ,BE$1,0)</f>
        <v>8.1200559255312683</v>
      </c>
      <c r="BF14" s="26">
        <f>VLOOKUP($W14,'[1]Live-Unsorted Extra Tables'!$A:$BJ,BF$1,0)</f>
        <v>2689.2601695649118</v>
      </c>
      <c r="BG14" s="28">
        <f>VLOOKUP($W14,'[1]Live-Unsorted Extra Tables'!$A:$BJ,BG$1,0)</f>
        <v>10.22588490739332</v>
      </c>
      <c r="BH14" s="26">
        <f>VLOOKUP($W14,'[1]Live-Unsorted Extra Tables'!$A:$BJ,BH$1,0)</f>
        <v>61194.639031506158</v>
      </c>
      <c r="BI14" s="45">
        <f>VLOOKUP($W14,'[1]Live-Unsorted Extra Tables'!$A:$BJ,BI$1,0)</f>
        <v>0.44938683216759201</v>
      </c>
      <c r="BK14" s="124">
        <f t="shared" si="4"/>
        <v>114.99999999999999</v>
      </c>
    </row>
    <row r="15" spans="1:63" ht="16.5">
      <c r="A15" s="22" t="s">
        <v>54</v>
      </c>
      <c r="B15" s="23" t="s">
        <v>48</v>
      </c>
      <c r="C15" s="23" t="s">
        <v>49</v>
      </c>
      <c r="D15" s="24">
        <f>VLOOKUP($W15,'[1]Live-Unsorted Extra Tables'!$A:$BJ,D$1,0)</f>
        <v>15</v>
      </c>
      <c r="E15" s="25">
        <f>VLOOKUP($W15,'[1]Live-Unsorted Extra Tables'!$A:$BJ,E$1,0)</f>
        <v>15826.561362675877</v>
      </c>
      <c r="F15" s="25">
        <f>VLOOKUP($W15,'[1]Live-Unsorted Extra Tables'!$A:$BJ,F$1,0)</f>
        <v>1806.6868140230367</v>
      </c>
      <c r="G15" s="26">
        <f>VLOOKUP($W15,'[1]Live-Unsorted Extra Tables'!$A:$BJ,G$1,0)</f>
        <v>1500</v>
      </c>
      <c r="H15" s="27">
        <f>VLOOKUP($W15,'[1]Live-Unsorted Extra Tables'!$A:$BJ,H$1,0)</f>
        <v>0.53333333333333333</v>
      </c>
      <c r="I15" s="26">
        <f>VLOOKUP($W15,'[1]Live-Unsorted Extra Tables'!$A:$BJ,I$1,0)</f>
        <v>506.44996360562806</v>
      </c>
      <c r="J15" s="26">
        <f>VLOOKUP($W15,'[1]Live-Unsorted Extra Tables'!$A:$BJ,J$1,0)</f>
        <v>1306.449963605628</v>
      </c>
      <c r="K15" s="26">
        <f>VLOOKUP($W15,'[1]Live-Unsorted Extra Tables'!$A:$BJ,K$1,0)</f>
        <v>700</v>
      </c>
      <c r="L15" s="26">
        <f>VLOOKUP($W15,'[1]Live-Unsorted Extra Tables'!$A:$BJ,L$1,0)</f>
        <v>2006.449963605628</v>
      </c>
      <c r="M15" s="26">
        <f>VLOOKUP($W15,'[1]Live-Unsorted Extra Tables'!$A:$BJ,M$1,0)</f>
        <v>14383.844368630178</v>
      </c>
      <c r="N15" s="28">
        <f>VLOOKUP($W15,'[1]Live-Unsorted Extra Tables'!$A:$BJ,N$1,0)</f>
        <v>0.82</v>
      </c>
      <c r="O15" s="28">
        <f>VLOOKUP($W15,'[1]Live-Unsorted Extra Tables'!$A:$BJ,O$1,0)</f>
        <v>6.7924516280248532</v>
      </c>
      <c r="P15" s="29">
        <f>VLOOKUP($W15,'[1]Live-Unsorted Extra Tables'!$A:$BJ,P$1,0)</f>
        <v>8.2547935313773038E-2</v>
      </c>
      <c r="Q15" s="30">
        <f>VLOOKUP($W15,'[1]Live-Unsorted Extra Tables'!$A:$BJ,Q$1,0)</f>
        <v>0.7231192221392776</v>
      </c>
      <c r="R15" s="31"/>
      <c r="S15" s="29" t="str">
        <f>VLOOKUP($W15,'[1]Live-Unsorted Extra Tables'!$A:$BJ,S$1,0)</f>
        <v>COM</v>
      </c>
      <c r="T15" s="29" t="str">
        <f>VLOOKUP($W15,'[1]Live-Unsorted Extra Tables'!$A:$BJ,T$1,0)</f>
        <v>Retail</v>
      </c>
      <c r="U15" s="29" t="s">
        <v>0</v>
      </c>
      <c r="V15" s="29" t="str">
        <f>VLOOKUP($W15,'[1]Live-Unsorted Extra Tables'!$A:$BJ,V$1,0)</f>
        <v>Business Energy Rebates</v>
      </c>
      <c r="W15" s="32" t="str">
        <f t="shared" si="2"/>
        <v>Single Tank Door Dishwasher with Booster (High Temp)Retail</v>
      </c>
      <c r="X15" s="41"/>
      <c r="Y15" s="34" t="str">
        <f t="shared" si="3"/>
        <v>Single Tank Door Dishwasher with Booster (High Temp)</v>
      </c>
      <c r="Z15" s="42">
        <f>VLOOKUP($W15,'[1]Live-Unsorted Extra Tables'!$A:$BJ,Z$1,0)</f>
        <v>12.768062680699204</v>
      </c>
      <c r="AA15" s="43">
        <f>VLOOKUP($W15,'[1]Live-Unsorted Extra Tables'!$A:$BJ,AA$1,0)</f>
        <v>111.84812217044342</v>
      </c>
      <c r="AB15" s="44">
        <f>VLOOKUP($W15,'[1]Live-Unsorted Extra Tables'!$A:$BJ,AB$1,0)</f>
        <v>12.768062680699204</v>
      </c>
      <c r="AC15" s="43">
        <f>VLOOKUP($W15,'[1]Live-Unsorted Extra Tables'!$A:$BJ,AC$1,0)</f>
        <v>111.84812217044342</v>
      </c>
      <c r="AD15" s="26">
        <f>VLOOKUP($W15,'[1]Live-Unsorted Extra Tables'!$A:$BJ,AD$1,0)</f>
        <v>101652.27590228632</v>
      </c>
      <c r="AE15" s="26">
        <f>VLOOKUP($W15,'[1]Live-Unsorted Extra Tables'!$A:$BJ,AE$1,0)</f>
        <v>14965.47660094936</v>
      </c>
      <c r="AF15" s="26">
        <f>VLOOKUP($W15,'[1]Live-Unsorted Extra Tables'!$A:$BJ,AF$1,0)</f>
        <v>86686.799301336956</v>
      </c>
      <c r="AG15" s="28">
        <f>VLOOKUP($W15,'[1]Live-Unsorted Extra Tables'!$A:$BJ,AG$1,0)</f>
        <v>6.7924516280248524</v>
      </c>
      <c r="AH15" s="26">
        <f>VLOOKUP($W15,'[1]Live-Unsorted Extra Tables'!$A:$BJ,AH$1,0)</f>
        <v>11259.55067547896</v>
      </c>
      <c r="AI15" s="28">
        <f>VLOOKUP($W15,'[1]Live-Unsorted Extra Tables'!$A:$BJ,AI$1,0)</f>
        <v>9.0280934676784703</v>
      </c>
      <c r="AJ15" s="26">
        <f>VLOOKUP($W15,'[1]Live-Unsorted Extra Tables'!$A:$BJ,AJ$1,0)</f>
        <v>228366.45293272246</v>
      </c>
      <c r="AK15" s="45">
        <f>VLOOKUP($W15,'[1]Live-Unsorted Extra Tables'!$A:$BJ,AK$1,0)</f>
        <v>0.44512788370117318</v>
      </c>
      <c r="AL15" s="42">
        <f>VLOOKUP($W15,'[1]Live-Unsorted Extra Tables'!$A:$BJ,AL$1,0)</f>
        <v>10.264899542512323</v>
      </c>
      <c r="AM15" s="43">
        <f>VLOOKUP($W15,'[1]Live-Unsorted Extra Tables'!$A:$BJ,AM$1,0)</f>
        <v>89.920434039988152</v>
      </c>
      <c r="AN15" s="44">
        <f>VLOOKUP($W15,'[1]Live-Unsorted Extra Tables'!$A:$BJ,AN$1,0)</f>
        <v>23.032962223211527</v>
      </c>
      <c r="AO15" s="43">
        <f>VLOOKUP($W15,'[1]Live-Unsorted Extra Tables'!$A:$BJ,AO$1,0)</f>
        <v>201.76855621043157</v>
      </c>
      <c r="AP15" s="26">
        <f>VLOOKUP($W15,'[1]Live-Unsorted Extra Tables'!$A:$BJ,AP$1,0)</f>
        <v>86368.421352155332</v>
      </c>
      <c r="AQ15" s="26">
        <f>VLOOKUP($W15,'[1]Live-Unsorted Extra Tables'!$A:$BJ,AQ$1,0)</f>
        <v>12031.513139952054</v>
      </c>
      <c r="AR15" s="26">
        <f>VLOOKUP($W15,'[1]Live-Unsorted Extra Tables'!$A:$BJ,AR$1,0)</f>
        <v>74336.908212203271</v>
      </c>
      <c r="AS15" s="28">
        <f>VLOOKUP($W15,'[1]Live-Unsorted Extra Tables'!$A:$BJ,AS$1,0)</f>
        <v>7.1785169784969796</v>
      </c>
      <c r="AT15" s="26">
        <f>VLOOKUP($W15,'[1]Live-Unsorted Extra Tables'!$A:$BJ,AT$1,0)</f>
        <v>9052.1294786821181</v>
      </c>
      <c r="AU15" s="28">
        <f>VLOOKUP($W15,'[1]Live-Unsorted Extra Tables'!$A:$BJ,AU$1,0)</f>
        <v>9.5412269074977427</v>
      </c>
      <c r="AV15" s="26">
        <f>VLOOKUP($W15,'[1]Live-Unsorted Extra Tables'!$A:$BJ,AV$1,0)</f>
        <v>193573.36466857535</v>
      </c>
      <c r="AW15" s="45">
        <f>VLOOKUP($W15,'[1]Live-Unsorted Extra Tables'!$A:$BJ,AW$1,0)</f>
        <v>0.44617926386737217</v>
      </c>
      <c r="AX15" s="42">
        <f>VLOOKUP($W15,'[1]Live-Unsorted Extra Tables'!$A:$BJ,AX$1,0)</f>
        <v>10.623841054862934</v>
      </c>
      <c r="AY15" s="43">
        <f>VLOOKUP($W15,'[1]Live-Unsorted Extra Tables'!$A:$BJ,AY$1,0)</f>
        <v>93.064758682607803</v>
      </c>
      <c r="AZ15" s="44">
        <f>VLOOKUP($W15,'[1]Live-Unsorted Extra Tables'!$A:$BJ,AZ$1,0)</f>
        <v>33.656803278074456</v>
      </c>
      <c r="BA15" s="43">
        <f>VLOOKUP($W15,'[1]Live-Unsorted Extra Tables'!$A:$BJ,BA$1,0)</f>
        <v>294.83331489303936</v>
      </c>
      <c r="BB15" s="26">
        <f>VLOOKUP($W15,'[1]Live-Unsorted Extra Tables'!$A:$BJ,BB$1,0)</f>
        <v>94897.367059426731</v>
      </c>
      <c r="BC15" s="26">
        <f>VLOOKUP($W15,'[1]Live-Unsorted Extra Tables'!$A:$BJ,BC$1,0)</f>
        <v>12452.229339310366</v>
      </c>
      <c r="BD15" s="26">
        <f>VLOOKUP($W15,'[1]Live-Unsorted Extra Tables'!$A:$BJ,BD$1,0)</f>
        <v>82445.13772011637</v>
      </c>
      <c r="BE15" s="28">
        <f>VLOOKUP($W15,'[1]Live-Unsorted Extra Tables'!$A:$BJ,BE$1,0)</f>
        <v>7.6209138519353976</v>
      </c>
      <c r="BF15" s="26">
        <f>VLOOKUP($W15,'[1]Live-Unsorted Extra Tables'!$A:$BJ,BF$1,0)</f>
        <v>9368.6630240534232</v>
      </c>
      <c r="BG15" s="28">
        <f>VLOOKUP($W15,'[1]Live-Unsorted Extra Tables'!$A:$BJ,BG$1,0)</f>
        <v>10.12923261470543</v>
      </c>
      <c r="BH15" s="26">
        <f>VLOOKUP($W15,'[1]Live-Unsorted Extra Tables'!$A:$BJ,BH$1,0)</f>
        <v>211259.32825879724</v>
      </c>
      <c r="BI15" s="45">
        <f>VLOOKUP($W15,'[1]Live-Unsorted Extra Tables'!$A:$BJ,BI$1,0)</f>
        <v>0.44919847015311631</v>
      </c>
      <c r="BK15" s="124">
        <f t="shared" si="4"/>
        <v>800</v>
      </c>
    </row>
    <row r="16" spans="1:63" ht="16.5">
      <c r="A16" s="22" t="s">
        <v>56</v>
      </c>
      <c r="B16" s="23" t="s">
        <v>48</v>
      </c>
      <c r="C16" s="23" t="s">
        <v>49</v>
      </c>
      <c r="D16" s="24">
        <f>VLOOKUP($W16,'[1]Live-Unsorted Extra Tables'!$A:$BJ,D$1,0)</f>
        <v>20</v>
      </c>
      <c r="E16" s="25">
        <f>VLOOKUP($W16,'[1]Live-Unsorted Extra Tables'!$A:$BJ,E$1,0)</f>
        <v>38217.457671859273</v>
      </c>
      <c r="F16" s="25">
        <f>VLOOKUP($W16,'[1]Live-Unsorted Extra Tables'!$A:$BJ,F$1,0)</f>
        <v>4362.7276487277068</v>
      </c>
      <c r="G16" s="26">
        <f>VLOOKUP($W16,'[1]Live-Unsorted Extra Tables'!$A:$BJ,G$1,0)</f>
        <v>5000</v>
      </c>
      <c r="H16" s="27">
        <f>VLOOKUP($W16,'[1]Live-Unsorted Extra Tables'!$A:$BJ,H$1,0)</f>
        <v>0.3</v>
      </c>
      <c r="I16" s="26">
        <f>VLOOKUP($W16,'[1]Live-Unsorted Extra Tables'!$A:$BJ,I$1,0)</f>
        <v>1222.9586454994967</v>
      </c>
      <c r="J16" s="26">
        <f>VLOOKUP($W16,'[1]Live-Unsorted Extra Tables'!$A:$BJ,J$1,0)</f>
        <v>2722.9586454994969</v>
      </c>
      <c r="K16" s="26">
        <f>VLOOKUP($W16,'[1]Live-Unsorted Extra Tables'!$A:$BJ,K$1,0)</f>
        <v>3500</v>
      </c>
      <c r="L16" s="26">
        <f>VLOOKUP($W16,'[1]Live-Unsorted Extra Tables'!$A:$BJ,L$1,0)</f>
        <v>6222.9586454994969</v>
      </c>
      <c r="M16" s="26">
        <f>VLOOKUP($W16,'[1]Live-Unsorted Extra Tables'!$A:$BJ,M$1,0)</f>
        <v>43786.643363902185</v>
      </c>
      <c r="N16" s="28">
        <f>VLOOKUP($W16,'[1]Live-Unsorted Extra Tables'!$A:$BJ,N$1,0)</f>
        <v>0.82</v>
      </c>
      <c r="O16" s="28">
        <f>VLOOKUP($W16,'[1]Live-Unsorted Extra Tables'!$A:$BJ,O$1,0)</f>
        <v>6.7453177733697247</v>
      </c>
      <c r="P16" s="29">
        <f>VLOOKUP($W16,'[1]Live-Unsorted Extra Tables'!$A:$BJ,P$1,0)</f>
        <v>7.1249078598561458E-2</v>
      </c>
      <c r="Q16" s="30">
        <f>VLOOKUP($W16,'[1]Live-Unsorted Extra Tables'!$A:$BJ,Q$1,0)</f>
        <v>0.62414133192421206</v>
      </c>
      <c r="R16" s="31"/>
      <c r="S16" s="29" t="str">
        <f>VLOOKUP($W16,'[1]Live-Unsorted Extra Tables'!$A:$BJ,S$1,0)</f>
        <v>COM</v>
      </c>
      <c r="T16" s="29" t="str">
        <f>VLOOKUP($W16,'[1]Live-Unsorted Extra Tables'!$A:$BJ,T$1,0)</f>
        <v>Retail</v>
      </c>
      <c r="U16" s="29" t="s">
        <v>0</v>
      </c>
      <c r="V16" s="29" t="str">
        <f>VLOOKUP($W16,'[1]Live-Unsorted Extra Tables'!$A:$BJ,V$1,0)</f>
        <v>Business Energy Rebates</v>
      </c>
      <c r="W16" s="113" t="str">
        <f t="shared" si="2"/>
        <v>Multi Tank Conveyor Dishwasher with Booster (High Temp)Retail</v>
      </c>
      <c r="X16" s="41"/>
      <c r="Y16" s="34" t="str">
        <f t="shared" si="3"/>
        <v>Multi Tank Conveyor Dishwasher with Booster (High Temp)</v>
      </c>
      <c r="Z16" s="42">
        <f>VLOOKUP($W16,'[1]Live-Unsorted Extra Tables'!$A:$BJ,Z$1,0)</f>
        <v>23.80770899790101</v>
      </c>
      <c r="AA16" s="43">
        <f>VLOOKUP($W16,'[1]Live-Unsorted Extra Tables'!$A:$BJ,AA$1,0)</f>
        <v>208.55533146942341</v>
      </c>
      <c r="AB16" s="44">
        <f>VLOOKUP($W16,'[1]Live-Unsorted Extra Tables'!$A:$BJ,AB$1,0)</f>
        <v>23.80770899790101</v>
      </c>
      <c r="AC16" s="43">
        <f>VLOOKUP($W16,'[1]Live-Unsorted Extra Tables'!$A:$BJ,AC$1,0)</f>
        <v>208.55533146942341</v>
      </c>
      <c r="AD16" s="26">
        <f>VLOOKUP($W16,'[1]Live-Unsorted Extra Tables'!$A:$BJ,AD$1,0)</f>
        <v>238946.76613761741</v>
      </c>
      <c r="AE16" s="26">
        <f>VLOOKUP($W16,'[1]Live-Unsorted Extra Tables'!$A:$BJ,AE$1,0)</f>
        <v>35424.093299350665</v>
      </c>
      <c r="AF16" s="26">
        <f>VLOOKUP($W16,'[1]Live-Unsorted Extra Tables'!$A:$BJ,AF$1,0)</f>
        <v>203522.67283826674</v>
      </c>
      <c r="AG16" s="28">
        <f>VLOOKUP($W16,'[1]Live-Unsorted Extra Tables'!$A:$BJ,AG$1,0)</f>
        <v>6.7453177733697247</v>
      </c>
      <c r="AH16" s="26">
        <f>VLOOKUP($W16,'[1]Live-Unsorted Extra Tables'!$A:$BJ,AH$1,0)</f>
        <v>18121.189273187789</v>
      </c>
      <c r="AI16" s="28">
        <f>VLOOKUP($W16,'[1]Live-Unsorted Extra Tables'!$A:$BJ,AI$1,0)</f>
        <v>13.186042181633429</v>
      </c>
      <c r="AJ16" s="26">
        <f>VLOOKUP($W16,'[1]Live-Unsorted Extra Tables'!$A:$BJ,AJ$1,0)</f>
        <v>544584.20000499603</v>
      </c>
      <c r="AK16" s="45">
        <f>VLOOKUP($W16,'[1]Live-Unsorted Extra Tables'!$A:$BJ,AK$1,0)</f>
        <v>0.43876918598708026</v>
      </c>
      <c r="AL16" s="42">
        <f>VLOOKUP($W16,'[1]Live-Unsorted Extra Tables'!$A:$BJ,AL$1,0)</f>
        <v>19.616446361070185</v>
      </c>
      <c r="AM16" s="43">
        <f>VLOOKUP($W16,'[1]Live-Unsorted Extra Tables'!$A:$BJ,AM$1,0)</f>
        <v>171.83990586603051</v>
      </c>
      <c r="AN16" s="44">
        <f>VLOOKUP($W16,'[1]Live-Unsorted Extra Tables'!$A:$BJ,AN$1,0)</f>
        <v>43.424155358971191</v>
      </c>
      <c r="AO16" s="43">
        <f>VLOOKUP($W16,'[1]Live-Unsorted Extra Tables'!$A:$BJ,AO$1,0)</f>
        <v>380.39523733545388</v>
      </c>
      <c r="AP16" s="26">
        <f>VLOOKUP($W16,'[1]Live-Unsorted Extra Tables'!$A:$BJ,AP$1,0)</f>
        <v>207769.30856015338</v>
      </c>
      <c r="AQ16" s="26">
        <f>VLOOKUP($W16,'[1]Live-Unsorted Extra Tables'!$A:$BJ,AQ$1,0)</f>
        <v>29187.807451675548</v>
      </c>
      <c r="AR16" s="26">
        <f>VLOOKUP($W16,'[1]Live-Unsorted Extra Tables'!$A:$BJ,AR$1,0)</f>
        <v>178581.50110847782</v>
      </c>
      <c r="AS16" s="28">
        <f>VLOOKUP($W16,'[1]Live-Unsorted Extra Tables'!$A:$BJ,AS$1,0)</f>
        <v>7.1183595720282931</v>
      </c>
      <c r="AT16" s="26">
        <f>VLOOKUP($W16,'[1]Live-Unsorted Extra Tables'!$A:$BJ,AT$1,0)</f>
        <v>14931.018243192941</v>
      </c>
      <c r="AU16" s="28">
        <f>VLOOKUP($W16,'[1]Live-Unsorted Extra Tables'!$A:$BJ,AU$1,0)</f>
        <v>13.915280604179525</v>
      </c>
      <c r="AV16" s="26">
        <f>VLOOKUP($W16,'[1]Live-Unsorted Extra Tables'!$A:$BJ,AV$1,0)</f>
        <v>473509.44238051656</v>
      </c>
      <c r="AW16" s="45">
        <f>VLOOKUP($W16,'[1]Live-Unsorted Extra Tables'!$A:$BJ,AW$1,0)</f>
        <v>0.43878598812225594</v>
      </c>
      <c r="AX16" s="42">
        <f>VLOOKUP($W16,'[1]Live-Unsorted Extra Tables'!$A:$BJ,AX$1,0)</f>
        <v>20.734259384252681</v>
      </c>
      <c r="AY16" s="43">
        <f>VLOOKUP($W16,'[1]Live-Unsorted Extra Tables'!$A:$BJ,AY$1,0)</f>
        <v>181.63193858917984</v>
      </c>
      <c r="AZ16" s="44">
        <f>VLOOKUP($W16,'[1]Live-Unsorted Extra Tables'!$A:$BJ,AZ$1,0)</f>
        <v>64.158414743223872</v>
      </c>
      <c r="BA16" s="43">
        <f>VLOOKUP($W16,'[1]Live-Unsorted Extra Tables'!$A:$BJ,BA$1,0)</f>
        <v>562.02717592463375</v>
      </c>
      <c r="BB16" s="26">
        <f>VLOOKUP($W16,'[1]Live-Unsorted Extra Tables'!$A:$BJ,BB$1,0)</f>
        <v>232476.49829996791</v>
      </c>
      <c r="BC16" s="26">
        <f>VLOOKUP($W16,'[1]Live-Unsorted Extra Tables'!$A:$BJ,BC$1,0)</f>
        <v>30851.029764580031</v>
      </c>
      <c r="BD16" s="26">
        <f>VLOOKUP($W16,'[1]Live-Unsorted Extra Tables'!$A:$BJ,BD$1,0)</f>
        <v>201625.46853538789</v>
      </c>
      <c r="BE16" s="28">
        <f>VLOOKUP($W16,'[1]Live-Unsorted Extra Tables'!$A:$BJ,BE$1,0)</f>
        <v>7.5354534378257103</v>
      </c>
      <c r="BF16" s="26">
        <f>VLOOKUP($W16,'[1]Live-Unsorted Extra Tables'!$A:$BJ,BF$1,0)</f>
        <v>15781.83935188971</v>
      </c>
      <c r="BG16" s="28">
        <f>VLOOKUP($W16,'[1]Live-Unsorted Extra Tables'!$A:$BJ,BG$1,0)</f>
        <v>14.730633934132099</v>
      </c>
      <c r="BH16" s="26">
        <f>VLOOKUP($W16,'[1]Live-Unsorted Extra Tables'!$A:$BJ,BH$1,0)</f>
        <v>528200.37923460722</v>
      </c>
      <c r="BI16" s="45">
        <f>VLOOKUP($W16,'[1]Live-Unsorted Extra Tables'!$A:$BJ,BI$1,0)</f>
        <v>0.44012936650450679</v>
      </c>
      <c r="BK16" s="124">
        <f t="shared" si="4"/>
        <v>1500</v>
      </c>
    </row>
    <row r="17" spans="1:63" ht="16.5">
      <c r="A17" s="22" t="s">
        <v>103</v>
      </c>
      <c r="B17" s="23" t="s">
        <v>104</v>
      </c>
      <c r="C17" s="23" t="s">
        <v>72</v>
      </c>
      <c r="D17" s="24">
        <f>VLOOKUP($W17,'[1]Live-Unsorted Extra Tables'!$A:$BJ,D$1,0)</f>
        <v>10</v>
      </c>
      <c r="E17" s="25">
        <f>VLOOKUP($W17,'[1]Live-Unsorted Extra Tables'!$A:$BJ,E$1,0)</f>
        <v>3583.8105575999994</v>
      </c>
      <c r="F17" s="25">
        <f>VLOOKUP($W17,'[1]Live-Unsorted Extra Tables'!$A:$BJ,F$1,0)</f>
        <v>409.11118530410414</v>
      </c>
      <c r="G17" s="26">
        <f>VLOOKUP($W17,'[1]Live-Unsorted Extra Tables'!$A:$BJ,G$1,0)</f>
        <v>200</v>
      </c>
      <c r="H17" s="27">
        <f>VLOOKUP($W17,'[1]Live-Unsorted Extra Tables'!$A:$BJ,H$1,0)</f>
        <v>0.41666666666666663</v>
      </c>
      <c r="I17" s="26">
        <f>VLOOKUP($W17,'[1]Live-Unsorted Extra Tables'!$A:$BJ,I$1,0)</f>
        <v>114.68193784319998</v>
      </c>
      <c r="J17" s="26">
        <f>VLOOKUP($W17,'[1]Live-Unsorted Extra Tables'!$A:$BJ,J$1,0)</f>
        <v>198.0152711765333</v>
      </c>
      <c r="K17" s="26">
        <f>VLOOKUP($W17,'[1]Live-Unsorted Extra Tables'!$A:$BJ,K$1,0)</f>
        <v>116.66666666666667</v>
      </c>
      <c r="L17" s="26">
        <f>VLOOKUP($W17,'[1]Live-Unsorted Extra Tables'!$A:$BJ,L$1,0)</f>
        <v>314.68193784319999</v>
      </c>
      <c r="M17" s="26">
        <f>VLOOKUP($W17,'[1]Live-Unsorted Extra Tables'!$A:$BJ,M$1,0)</f>
        <v>2278.3492950985287</v>
      </c>
      <c r="N17" s="28">
        <f>VLOOKUP($W17,'[1]Live-Unsorted Extra Tables'!$A:$BJ,N$1,0)</f>
        <v>0.82</v>
      </c>
      <c r="O17" s="28">
        <f>VLOOKUP($W17,'[1]Live-Unsorted Extra Tables'!$A:$BJ,O$1,0)</f>
        <v>6.7038661939833348</v>
      </c>
      <c r="P17" s="29">
        <f>VLOOKUP($W17,'[1]Live-Unsorted Extra Tables'!$A:$BJ,P$1,0)</f>
        <v>5.5252717183003071E-2</v>
      </c>
      <c r="Q17" s="30">
        <f>VLOOKUP($W17,'[1]Live-Unsorted Extra Tables'!$A:$BJ,Q$1,0)</f>
        <v>0.48401333986833639</v>
      </c>
      <c r="R17" s="31"/>
      <c r="S17" s="29" t="str">
        <f>VLOOKUP($W17,'[1]Live-Unsorted Extra Tables'!$A:$BJ,S$1,0)</f>
        <v>COM</v>
      </c>
      <c r="T17" s="29" t="str">
        <f>VLOOKUP($W17,'[1]Live-Unsorted Extra Tables'!$A:$BJ,T$1,0)</f>
        <v>Other Commercial</v>
      </c>
      <c r="U17" s="29" t="s">
        <v>0</v>
      </c>
      <c r="V17" s="29" t="str">
        <f>VLOOKUP($W17,'[1]Live-Unsorted Extra Tables'!$A:$BJ,V$1,0)</f>
        <v>Business Energy Rebates</v>
      </c>
      <c r="W17" s="32" t="str">
        <f t="shared" si="2"/>
        <v>Cycling Refrigerated Air Dryers (≤ 300 CFM capacity)Other Commercial</v>
      </c>
      <c r="X17" s="41"/>
      <c r="Y17" s="34" t="str">
        <f t="shared" si="3"/>
        <v>Cycling Refrigerated Air Dryers (≤ 300 CFM capacity)</v>
      </c>
      <c r="Z17" s="42">
        <f>VLOOKUP($W17,'[1]Live-Unsorted Extra Tables'!$A:$BJ,Z$1,0)</f>
        <v>4.9521699375684278</v>
      </c>
      <c r="AA17" s="43">
        <f>VLOOKUP($W17,'[1]Live-Unsorted Extra Tables'!$A:$BJ,AA$1,0)</f>
        <v>43.380967186450128</v>
      </c>
      <c r="AB17" s="44">
        <f>VLOOKUP($W17,'[1]Live-Unsorted Extra Tables'!$A:$BJ,AB$1,0)</f>
        <v>4.9521699375684278</v>
      </c>
      <c r="AC17" s="43">
        <f>VLOOKUP($W17,'[1]Live-Unsorted Extra Tables'!$A:$BJ,AC$1,0)</f>
        <v>43.380967186450128</v>
      </c>
      <c r="AD17" s="26">
        <f>VLOOKUP($W17,'[1]Live-Unsorted Extra Tables'!$A:$BJ,AD$1,0)</f>
        <v>27578.744585241151</v>
      </c>
      <c r="AE17" s="26">
        <f>VLOOKUP($W17,'[1]Live-Unsorted Extra Tables'!$A:$BJ,AE$1,0)</f>
        <v>4113.856659309944</v>
      </c>
      <c r="AF17" s="26">
        <f>VLOOKUP($W17,'[1]Live-Unsorted Extra Tables'!$A:$BJ,AF$1,0)</f>
        <v>23464.887925931209</v>
      </c>
      <c r="AG17" s="28">
        <f>VLOOKUP($W17,'[1]Live-Unsorted Extra Tables'!$A:$BJ,AG$1,0)</f>
        <v>6.7038661939833348</v>
      </c>
      <c r="AH17" s="26">
        <f>VLOOKUP($W17,'[1]Live-Unsorted Extra Tables'!$A:$BJ,AH$1,0)</f>
        <v>2923.0686720464214</v>
      </c>
      <c r="AI17" s="28">
        <f>VLOOKUP($W17,'[1]Live-Unsorted Extra Tables'!$A:$BJ,AI$1,0)</f>
        <v>9.4348603058762386</v>
      </c>
      <c r="AJ17" s="26">
        <f>VLOOKUP($W17,'[1]Live-Unsorted Extra Tables'!$A:$BJ,AJ$1,0)</f>
        <v>60491.672182967013</v>
      </c>
      <c r="AK17" s="45">
        <f>VLOOKUP($W17,'[1]Live-Unsorted Extra Tables'!$A:$BJ,AK$1,0)</f>
        <v>0.45590977385820486</v>
      </c>
      <c r="AL17" s="42">
        <f>VLOOKUP($W17,'[1]Live-Unsorted Extra Tables'!$A:$BJ,AL$1,0)</f>
        <v>3.7399567065461383</v>
      </c>
      <c r="AM17" s="43">
        <f>VLOOKUP($W17,'[1]Live-Unsorted Extra Tables'!$A:$BJ,AM$1,0)</f>
        <v>32.761989433077751</v>
      </c>
      <c r="AN17" s="44">
        <f>VLOOKUP($W17,'[1]Live-Unsorted Extra Tables'!$A:$BJ,AN$1,0)</f>
        <v>8.6921266441145661</v>
      </c>
      <c r="AO17" s="43">
        <f>VLOOKUP($W17,'[1]Live-Unsorted Extra Tables'!$A:$BJ,AO$1,0)</f>
        <v>76.14295661952788</v>
      </c>
      <c r="AP17" s="26">
        <f>VLOOKUP($W17,'[1]Live-Unsorted Extra Tables'!$A:$BJ,AP$1,0)</f>
        <v>22183.460676581442</v>
      </c>
      <c r="AQ17" s="26">
        <f>VLOOKUP($W17,'[1]Live-Unsorted Extra Tables'!$A:$BJ,AQ$1,0)</f>
        <v>3106.8493199387754</v>
      </c>
      <c r="AR17" s="26">
        <f>VLOOKUP($W17,'[1]Live-Unsorted Extra Tables'!$A:$BJ,AR$1,0)</f>
        <v>19076.611356642668</v>
      </c>
      <c r="AS17" s="28">
        <f>VLOOKUP($W17,'[1]Live-Unsorted Extra Tables'!$A:$BJ,AS$1,0)</f>
        <v>7.1401791307402691</v>
      </c>
      <c r="AT17" s="26">
        <f>VLOOKUP($W17,'[1]Live-Unsorted Extra Tables'!$A:$BJ,AT$1,0)</f>
        <v>2207.5474835346099</v>
      </c>
      <c r="AU17" s="28">
        <f>VLOOKUP($W17,'[1]Live-Unsorted Extra Tables'!$A:$BJ,AU$1,0)</f>
        <v>10.048916656171963</v>
      </c>
      <c r="AV17" s="26">
        <f>VLOOKUP($W17,'[1]Live-Unsorted Extra Tables'!$A:$BJ,AV$1,0)</f>
        <v>48169.636010997987</v>
      </c>
      <c r="AW17" s="45">
        <f>VLOOKUP($W17,'[1]Live-Unsorted Extra Tables'!$A:$BJ,AW$1,0)</f>
        <v>0.46052788672757589</v>
      </c>
      <c r="AX17" s="42">
        <f>VLOOKUP($W17,'[1]Live-Unsorted Extra Tables'!$A:$BJ,AX$1,0)</f>
        <v>3.7841363202631086</v>
      </c>
      <c r="AY17" s="43">
        <f>VLOOKUP($W17,'[1]Live-Unsorted Extra Tables'!$A:$BJ,AY$1,0)</f>
        <v>33.149002479303498</v>
      </c>
      <c r="AZ17" s="44">
        <f>VLOOKUP($W17,'[1]Live-Unsorted Extra Tables'!$A:$BJ,AZ$1,0)</f>
        <v>12.476262964377673</v>
      </c>
      <c r="BA17" s="43">
        <f>VLOOKUP($W17,'[1]Live-Unsorted Extra Tables'!$A:$BJ,BA$1,0)</f>
        <v>109.29195909883137</v>
      </c>
      <c r="BB17" s="26">
        <f>VLOOKUP($W17,'[1]Live-Unsorted Extra Tables'!$A:$BJ,BB$1,0)</f>
        <v>24019.787810500326</v>
      </c>
      <c r="BC17" s="26">
        <f>VLOOKUP($W17,'[1]Live-Unsorted Extra Tables'!$A:$BJ,BC$1,0)</f>
        <v>3143.5501198682177</v>
      </c>
      <c r="BD17" s="26">
        <f>VLOOKUP($W17,'[1]Live-Unsorted Extra Tables'!$A:$BJ,BD$1,0)</f>
        <v>20876.237690632108</v>
      </c>
      <c r="BE17" s="28">
        <f>VLOOKUP($W17,'[1]Live-Unsorted Extra Tables'!$A:$BJ,BE$1,0)</f>
        <v>7.6409749787947616</v>
      </c>
      <c r="BF17" s="26">
        <f>VLOOKUP($W17,'[1]Live-Unsorted Extra Tables'!$A:$BJ,BF$1,0)</f>
        <v>2233.6249498629559</v>
      </c>
      <c r="BG17" s="28">
        <f>VLOOKUP($W17,'[1]Live-Unsorted Extra Tables'!$A:$BJ,BG$1,0)</f>
        <v>10.753724707442071</v>
      </c>
      <c r="BH17" s="26">
        <f>VLOOKUP($W17,'[1]Live-Unsorted Extra Tables'!$A:$BJ,BH$1,0)</f>
        <v>51397.145876000519</v>
      </c>
      <c r="BI17" s="45">
        <f>VLOOKUP($W17,'[1]Live-Unsorted Extra Tables'!$A:$BJ,BI$1,0)</f>
        <v>0.46733699704746001</v>
      </c>
      <c r="BK17" s="124">
        <f t="shared" si="4"/>
        <v>83.333333333333329</v>
      </c>
    </row>
    <row r="18" spans="1:63" ht="16.5">
      <c r="A18" s="22" t="s">
        <v>92</v>
      </c>
      <c r="B18" s="23" t="s">
        <v>89</v>
      </c>
      <c r="C18" s="23" t="s">
        <v>82</v>
      </c>
      <c r="D18" s="24">
        <f>VLOOKUP($W18,'[1]Live-Unsorted Extra Tables'!$A:$BJ,D$1,0)</f>
        <v>10</v>
      </c>
      <c r="E18" s="25">
        <f>VLOOKUP($W18,'[1]Live-Unsorted Extra Tables'!$A:$BJ,E$1,0)</f>
        <v>90.35823252745152</v>
      </c>
      <c r="F18" s="25">
        <f>VLOOKUP($W18,'[1]Live-Unsorted Extra Tables'!$A:$BJ,F$1,0)</f>
        <v>10.326651770704132</v>
      </c>
      <c r="G18" s="26">
        <f>VLOOKUP($W18,'[1]Live-Unsorted Extra Tables'!$A:$BJ,G$1,0)</f>
        <v>6.060495051526221</v>
      </c>
      <c r="H18" s="27">
        <f>VLOOKUP($W18,'[1]Live-Unsorted Extra Tables'!$A:$BJ,H$1,0)</f>
        <v>0.82501511138778083</v>
      </c>
      <c r="I18" s="26">
        <f>VLOOKUP($W18,'[1]Live-Unsorted Extra Tables'!$A:$BJ,I$1,0)</f>
        <v>2.8914634408784488</v>
      </c>
      <c r="J18" s="26">
        <f>VLOOKUP($W18,'[1]Live-Unsorted Extra Tables'!$A:$BJ,J$1,0)</f>
        <v>7.8914634408784483</v>
      </c>
      <c r="K18" s="26">
        <f>VLOOKUP($W18,'[1]Live-Unsorted Extra Tables'!$A:$BJ,K$1,0)</f>
        <v>1.060495051526221</v>
      </c>
      <c r="L18" s="26">
        <f>VLOOKUP($W18,'[1]Live-Unsorted Extra Tables'!$A:$BJ,L$1,0)</f>
        <v>8.9519584924046693</v>
      </c>
      <c r="M18" s="26">
        <f>VLOOKUP($W18,'[1]Live-Unsorted Extra Tables'!$A:$BJ,M$1,0)</f>
        <v>57.456938187932067</v>
      </c>
      <c r="N18" s="28">
        <f>VLOOKUP($W18,'[1]Live-Unsorted Extra Tables'!$A:$BJ,N$1,0)</f>
        <v>0.76</v>
      </c>
      <c r="O18" s="28">
        <f>VLOOKUP($W18,'[1]Live-Unsorted Extra Tables'!$A:$BJ,O$1,0)</f>
        <v>5.824291342962141</v>
      </c>
      <c r="P18" s="29">
        <f>VLOOKUP($W18,'[1]Live-Unsorted Extra Tables'!$A:$BJ,P$1,0)</f>
        <v>8.7335301058273376E-2</v>
      </c>
      <c r="Q18" s="30">
        <f>VLOOKUP($W18,'[1]Live-Unsorted Extra Tables'!$A:$BJ,Q$1,0)</f>
        <v>0.76418413403518515</v>
      </c>
      <c r="R18" s="31"/>
      <c r="S18" s="29" t="str">
        <f>VLOOKUP($W18,'[1]Live-Unsorted Extra Tables'!$A:$BJ,S$1,0)</f>
        <v>COM</v>
      </c>
      <c r="T18" s="29" t="str">
        <f>VLOOKUP($W18,'[1]Live-Unsorted Extra Tables'!$A:$BJ,T$1,0)</f>
        <v>Office</v>
      </c>
      <c r="U18" s="29" t="s">
        <v>0</v>
      </c>
      <c r="V18" s="29" t="str">
        <f>VLOOKUP($W18,'[1]Live-Unsorted Extra Tables'!$A:$BJ,V$1,0)</f>
        <v>Business Energy Rebates</v>
      </c>
      <c r="W18" s="32" t="str">
        <f t="shared" si="2"/>
        <v>LED Lamps-Retrofit (dual baseline)Office</v>
      </c>
      <c r="X18" s="41"/>
      <c r="Y18" s="34" t="str">
        <f t="shared" si="3"/>
        <v>LED Lamps-Retrofit (dual baseline)</v>
      </c>
      <c r="Z18" s="42">
        <f>VLOOKUP($W18,'[1]Live-Unsorted Extra Tables'!$A:$BJ,Z$1,0)</f>
        <v>3.6708657253565993</v>
      </c>
      <c r="AA18" s="43">
        <f>VLOOKUP($W18,'[1]Live-Unsorted Extra Tables'!$A:$BJ,AA$1,0)</f>
        <v>32.120085595392048</v>
      </c>
      <c r="AB18" s="44">
        <f>VLOOKUP($W18,'[1]Live-Unsorted Extra Tables'!$A:$BJ,AB$1,0)</f>
        <v>3.6708657253565993</v>
      </c>
      <c r="AC18" s="43">
        <f>VLOOKUP($W18,'[1]Live-Unsorted Extra Tables'!$A:$BJ,AC$1,0)</f>
        <v>32.120085595392048</v>
      </c>
      <c r="AD18" s="26">
        <f>VLOOKUP($W18,'[1]Live-Unsorted Extra Tables'!$A:$BJ,AD$1,0)</f>
        <v>14264.901089175304</v>
      </c>
      <c r="AE18" s="26">
        <f>VLOOKUP($W18,'[1]Live-Unsorted Extra Tables'!$A:$BJ,AE$1,0)</f>
        <v>2825.208331090636</v>
      </c>
      <c r="AF18" s="26">
        <f>VLOOKUP($W18,'[1]Live-Unsorted Extra Tables'!$A:$BJ,AF$1,0)</f>
        <v>11439.692758084668</v>
      </c>
      <c r="AG18" s="28">
        <f>VLOOKUP($W18,'[1]Live-Unsorted Extra Tables'!$A:$BJ,AG$1,0)</f>
        <v>5.0491501572446937</v>
      </c>
      <c r="AH18" s="26">
        <f>VLOOKUP($W18,'[1]Live-Unsorted Extra Tables'!$A:$BJ,AH$1,0)</f>
        <v>2951.1993766748301</v>
      </c>
      <c r="AI18" s="28">
        <f>VLOOKUP($W18,'[1]Live-Unsorted Extra Tables'!$A:$BJ,AI$1,0)</f>
        <v>4.8335945046341893</v>
      </c>
      <c r="AJ18" s="26">
        <f>VLOOKUP($W18,'[1]Live-Unsorted Extra Tables'!$A:$BJ,AJ$1,0)</f>
        <v>21494.643784657754</v>
      </c>
      <c r="AK18" s="45">
        <f>VLOOKUP($W18,'[1]Live-Unsorted Extra Tables'!$A:$BJ,AK$1,0)</f>
        <v>0.66364910403200872</v>
      </c>
      <c r="AL18" s="42">
        <f>VLOOKUP($W18,'[1]Live-Unsorted Extra Tables'!$A:$BJ,AL$1,0)</f>
        <v>3.2531513481413699</v>
      </c>
      <c r="AM18" s="43">
        <f>VLOOKUP($W18,'[1]Live-Unsorted Extra Tables'!$A:$BJ,AM$1,0)</f>
        <v>28.465083600113214</v>
      </c>
      <c r="AN18" s="44">
        <f>VLOOKUP($W18,'[1]Live-Unsorted Extra Tables'!$A:$BJ,AN$1,0)</f>
        <v>6.9240170734979687</v>
      </c>
      <c r="AO18" s="43">
        <f>VLOOKUP($W18,'[1]Live-Unsorted Extra Tables'!$A:$BJ,AO$1,0)</f>
        <v>60.585169195505259</v>
      </c>
      <c r="AP18" s="26">
        <f>VLOOKUP($W18,'[1]Live-Unsorted Extra Tables'!$A:$BJ,AP$1,0)</f>
        <v>13818.606935563012</v>
      </c>
      <c r="AQ18" s="26">
        <f>VLOOKUP($W18,'[1]Live-Unsorted Extra Tables'!$A:$BJ,AQ$1,0)</f>
        <v>2488.7778636026978</v>
      </c>
      <c r="AR18" s="26">
        <f>VLOOKUP($W18,'[1]Live-Unsorted Extra Tables'!$A:$BJ,AR$1,0)</f>
        <v>11329.829071960314</v>
      </c>
      <c r="AS18" s="28">
        <f>VLOOKUP($W18,'[1]Live-Unsorted Extra Tables'!$A:$BJ,AS$1,0)</f>
        <v>5.552366540081449</v>
      </c>
      <c r="AT18" s="26">
        <f>VLOOKUP($W18,'[1]Live-Unsorted Extra Tables'!$A:$BJ,AT$1,0)</f>
        <v>2599.1536783998445</v>
      </c>
      <c r="AU18" s="28">
        <f>VLOOKUP($W18,'[1]Live-Unsorted Extra Tables'!$A:$BJ,AU$1,0)</f>
        <v>5.3165794121378642</v>
      </c>
      <c r="AV18" s="26">
        <f>VLOOKUP($W18,'[1]Live-Unsorted Extra Tables'!$A:$BJ,AV$1,0)</f>
        <v>19971.92892805954</v>
      </c>
      <c r="AW18" s="45">
        <f>VLOOKUP($W18,'[1]Live-Unsorted Extra Tables'!$A:$BJ,AW$1,0)</f>
        <v>0.69190146757174642</v>
      </c>
      <c r="AX18" s="42">
        <f>VLOOKUP($W18,'[1]Live-Unsorted Extra Tables'!$A:$BJ,AX$1,0)</f>
        <v>2.9888217023654002</v>
      </c>
      <c r="AY18" s="43">
        <f>VLOOKUP($W18,'[1]Live-Unsorted Extra Tables'!$A:$BJ,AY$1,0)</f>
        <v>26.152198443601797</v>
      </c>
      <c r="AZ18" s="44">
        <f>VLOOKUP($W18,'[1]Live-Unsorted Extra Tables'!$A:$BJ,AZ$1,0)</f>
        <v>7.0014838864622098</v>
      </c>
      <c r="BA18" s="43">
        <f>VLOOKUP($W18,'[1]Live-Unsorted Extra Tables'!$A:$BJ,BA$1,0)</f>
        <v>61.263004030494201</v>
      </c>
      <c r="BB18" s="26">
        <f>VLOOKUP($W18,'[1]Live-Unsorted Extra Tables'!$A:$BJ,BB$1,0)</f>
        <v>10547.056359240163</v>
      </c>
      <c r="BC18" s="26">
        <f>VLOOKUP($W18,'[1]Live-Unsorted Extra Tables'!$A:$BJ,BC$1,0)</f>
        <v>2273.1364243786052</v>
      </c>
      <c r="BD18" s="26">
        <f>VLOOKUP($W18,'[1]Live-Unsorted Extra Tables'!$A:$BJ,BD$1,0)</f>
        <v>8273.9199348615584</v>
      </c>
      <c r="BE18" s="28">
        <f>VLOOKUP($W18,'[1]Live-Unsorted Extra Tables'!$A:$BJ,BE$1,0)</f>
        <v>4.6398694975482409</v>
      </c>
      <c r="BF18" s="26">
        <f>VLOOKUP($W18,'[1]Live-Unsorted Extra Tables'!$A:$BJ,BF$1,0)</f>
        <v>2373.3958193165859</v>
      </c>
      <c r="BG18" s="28">
        <f>VLOOKUP($W18,'[1]Live-Unsorted Extra Tables'!$A:$BJ,BG$1,0)</f>
        <v>4.4438674212703235</v>
      </c>
      <c r="BH18" s="26">
        <f>VLOOKUP($W18,'[1]Live-Unsorted Extra Tables'!$A:$BJ,BH$1,0)</f>
        <v>12467.429408547501</v>
      </c>
      <c r="BI18" s="45">
        <f>VLOOKUP($W18,'[1]Live-Unsorted Extra Tables'!$A:$BJ,BI$1,0)</f>
        <v>0.84596880508577366</v>
      </c>
      <c r="BK18" s="124">
        <f t="shared" si="4"/>
        <v>5</v>
      </c>
    </row>
    <row r="19" spans="1:63" ht="16.5">
      <c r="A19" s="22" t="s">
        <v>92</v>
      </c>
      <c r="B19" s="23" t="s">
        <v>89</v>
      </c>
      <c r="C19" s="23" t="s">
        <v>75</v>
      </c>
      <c r="D19" s="24">
        <f>VLOOKUP($W19,'[1]Live-Unsorted Extra Tables'!$A:$BJ,D$1,0)</f>
        <v>10</v>
      </c>
      <c r="E19" s="25">
        <f>VLOOKUP($W19,'[1]Live-Unsorted Extra Tables'!$A:$BJ,E$1,0)</f>
        <v>82.123487980621817</v>
      </c>
      <c r="F19" s="25">
        <f>VLOOKUP($W19,'[1]Live-Unsorted Extra Tables'!$A:$BJ,F$1,0)</f>
        <v>10.585891076656853</v>
      </c>
      <c r="G19" s="26">
        <f>VLOOKUP($W19,'[1]Live-Unsorted Extra Tables'!$A:$BJ,G$1,0)</f>
        <v>6.060495051526221</v>
      </c>
      <c r="H19" s="27">
        <f>VLOOKUP($W19,'[1]Live-Unsorted Extra Tables'!$A:$BJ,H$1,0)</f>
        <v>0.82501511138778083</v>
      </c>
      <c r="I19" s="26">
        <f>VLOOKUP($W19,'[1]Live-Unsorted Extra Tables'!$A:$BJ,I$1,0)</f>
        <v>2.6279516153798981</v>
      </c>
      <c r="J19" s="26">
        <f>VLOOKUP($W19,'[1]Live-Unsorted Extra Tables'!$A:$BJ,J$1,0)</f>
        <v>7.6279516153798976</v>
      </c>
      <c r="K19" s="26">
        <f>VLOOKUP($W19,'[1]Live-Unsorted Extra Tables'!$A:$BJ,K$1,0)</f>
        <v>1.060495051526221</v>
      </c>
      <c r="L19" s="26">
        <f>VLOOKUP($W19,'[1]Live-Unsorted Extra Tables'!$A:$BJ,L$1,0)</f>
        <v>8.6884466669061187</v>
      </c>
      <c r="M19" s="26">
        <f>VLOOKUP($W19,'[1]Live-Unsorted Extra Tables'!$A:$BJ,M$1,0)</f>
        <v>53.562248847696459</v>
      </c>
      <c r="N19" s="28">
        <f>VLOOKUP($W19,'[1]Live-Unsorted Extra Tables'!$A:$BJ,N$1,0)</f>
        <v>0.76</v>
      </c>
      <c r="O19" s="28">
        <f>VLOOKUP($W19,'[1]Live-Unsorted Extra Tables'!$A:$BJ,O$1,0)</f>
        <v>5.6272760722520125</v>
      </c>
      <c r="P19" s="29">
        <f>VLOOKUP($W19,'[1]Live-Unsorted Extra Tables'!$A:$BJ,P$1,0)</f>
        <v>9.2883921554571813E-2</v>
      </c>
      <c r="Q19" s="30">
        <f>VLOOKUP($W19,'[1]Live-Unsorted Extra Tables'!$A:$BJ,Q$1,0)</f>
        <v>0.72057718713925145</v>
      </c>
      <c r="R19" s="31"/>
      <c r="S19" s="29" t="str">
        <f>VLOOKUP($W19,'[1]Live-Unsorted Extra Tables'!$A:$BJ,S$1,0)</f>
        <v>COM</v>
      </c>
      <c r="T19" s="29" t="str">
        <f>VLOOKUP($W19,'[1]Live-Unsorted Extra Tables'!$A:$BJ,T$1,0)</f>
        <v>School</v>
      </c>
      <c r="U19" s="29" t="s">
        <v>0</v>
      </c>
      <c r="V19" s="29" t="str">
        <f>VLOOKUP($W19,'[1]Live-Unsorted Extra Tables'!$A:$BJ,V$1,0)</f>
        <v>Business Energy Rebates</v>
      </c>
      <c r="W19" s="32" t="str">
        <f t="shared" si="2"/>
        <v>LED Lamps-Retrofit (dual baseline)School</v>
      </c>
      <c r="X19" s="41"/>
      <c r="Y19" s="34" t="str">
        <f t="shared" si="3"/>
        <v>LED Lamps-Retrofit (dual baseline)</v>
      </c>
      <c r="Z19" s="42">
        <f>VLOOKUP($W19,'[1]Live-Unsorted Extra Tables'!$A:$BJ,Z$1,0)</f>
        <v>30.22219626545461</v>
      </c>
      <c r="AA19" s="43">
        <f>VLOOKUP($W19,'[1]Live-Unsorted Extra Tables'!$A:$BJ,AA$1,0)</f>
        <v>234.45850271660686</v>
      </c>
      <c r="AB19" s="44">
        <f>VLOOKUP($W19,'[1]Live-Unsorted Extra Tables'!$A:$BJ,AB$1,0)</f>
        <v>30.22219626545461</v>
      </c>
      <c r="AC19" s="43">
        <f>VLOOKUP($W19,'[1]Live-Unsorted Extra Tables'!$A:$BJ,AC$1,0)</f>
        <v>234.45850271660686</v>
      </c>
      <c r="AD19" s="26">
        <f>VLOOKUP($W19,'[1]Live-Unsorted Extra Tables'!$A:$BJ,AD$1,0)</f>
        <v>103729.0497036398</v>
      </c>
      <c r="AE19" s="26">
        <f>VLOOKUP($W19,'[1]Live-Unsorted Extra Tables'!$A:$BJ,AE$1,0)</f>
        <v>21246.8590961804</v>
      </c>
      <c r="AF19" s="26">
        <f>VLOOKUP($W19,'[1]Live-Unsorted Extra Tables'!$A:$BJ,AF$1,0)</f>
        <v>82482.190607459401</v>
      </c>
      <c r="AG19" s="28">
        <f>VLOOKUP($W19,'[1]Live-Unsorted Extra Tables'!$A:$BJ,AG$1,0)</f>
        <v>4.8820886529194061</v>
      </c>
      <c r="AH19" s="26">
        <f>VLOOKUP($W19,'[1]Live-Unsorted Extra Tables'!$A:$BJ,AH$1,0)</f>
        <v>22219.940451363807</v>
      </c>
      <c r="AI19" s="28">
        <f>VLOOKUP($W19,'[1]Live-Unsorted Extra Tables'!$A:$BJ,AI$1,0)</f>
        <v>4.6682865748757285</v>
      </c>
      <c r="AJ19" s="26">
        <f>VLOOKUP($W19,'[1]Live-Unsorted Extra Tables'!$A:$BJ,AJ$1,0)</f>
        <v>152386.53330731782</v>
      </c>
      <c r="AK19" s="45">
        <f>VLOOKUP($W19,'[1]Live-Unsorted Extra Tables'!$A:$BJ,AK$1,0)</f>
        <v>0.68069695827025278</v>
      </c>
      <c r="AL19" s="42">
        <f>VLOOKUP($W19,'[1]Live-Unsorted Extra Tables'!$A:$BJ,AL$1,0)</f>
        <v>26.75562313531146</v>
      </c>
      <c r="AM19" s="43">
        <f>VLOOKUP($W19,'[1]Live-Unsorted Extra Tables'!$A:$BJ,AM$1,0)</f>
        <v>207.56543582920742</v>
      </c>
      <c r="AN19" s="44">
        <f>VLOOKUP($W19,'[1]Live-Unsorted Extra Tables'!$A:$BJ,AN$1,0)</f>
        <v>56.977819400766073</v>
      </c>
      <c r="AO19" s="43">
        <f>VLOOKUP($W19,'[1]Live-Unsorted Extra Tables'!$A:$BJ,AO$1,0)</f>
        <v>442.0239385458143</v>
      </c>
      <c r="AP19" s="26">
        <f>VLOOKUP($W19,'[1]Live-Unsorted Extra Tables'!$A:$BJ,AP$1,0)</f>
        <v>101228.63600440657</v>
      </c>
      <c r="AQ19" s="26">
        <f>VLOOKUP($W19,'[1]Live-Unsorted Extra Tables'!$A:$BJ,AQ$1,0)</f>
        <v>18694.475571012601</v>
      </c>
      <c r="AR19" s="26">
        <f>VLOOKUP($W19,'[1]Live-Unsorted Extra Tables'!$A:$BJ,AR$1,0)</f>
        <v>82534.160433393961</v>
      </c>
      <c r="AS19" s="28">
        <f>VLOOKUP($W19,'[1]Live-Unsorted Extra Tables'!$A:$BJ,AS$1,0)</f>
        <v>5.4148957332277519</v>
      </c>
      <c r="AT19" s="26">
        <f>VLOOKUP($W19,'[1]Live-Unsorted Extra Tables'!$A:$BJ,AT$1,0)</f>
        <v>19546.077570706075</v>
      </c>
      <c r="AU19" s="28">
        <f>VLOOKUP($W19,'[1]Live-Unsorted Extra Tables'!$A:$BJ,AU$1,0)</f>
        <v>5.1789744330145835</v>
      </c>
      <c r="AV19" s="26">
        <f>VLOOKUP($W19,'[1]Live-Unsorted Extra Tables'!$A:$BJ,AV$1,0)</f>
        <v>141369.72847740664</v>
      </c>
      <c r="AW19" s="45">
        <f>VLOOKUP($W19,'[1]Live-Unsorted Extra Tables'!$A:$BJ,AW$1,0)</f>
        <v>0.71605595550524581</v>
      </c>
      <c r="AX19" s="42">
        <f>VLOOKUP($W19,'[1]Live-Unsorted Extra Tables'!$A:$BJ,AX$1,0)</f>
        <v>24.503993089858909</v>
      </c>
      <c r="AY19" s="43">
        <f>VLOOKUP($W19,'[1]Live-Unsorted Extra Tables'!$A:$BJ,AY$1,0)</f>
        <v>190.09768449533229</v>
      </c>
      <c r="AZ19" s="44">
        <f>VLOOKUP($W19,'[1]Live-Unsorted Extra Tables'!$A:$BJ,AZ$1,0)</f>
        <v>57.14331177044464</v>
      </c>
      <c r="BA19" s="43">
        <f>VLOOKUP($W19,'[1]Live-Unsorted Extra Tables'!$A:$BJ,BA$1,0)</f>
        <v>443.30779935014016</v>
      </c>
      <c r="BB19" s="26">
        <f>VLOOKUP($W19,'[1]Live-Unsorted Extra Tables'!$A:$BJ,BB$1,0)</f>
        <v>77812.293925719598</v>
      </c>
      <c r="BC19" s="26">
        <f>VLOOKUP($W19,'[1]Live-Unsorted Extra Tables'!$A:$BJ,BC$1,0)</f>
        <v>17018.021889759537</v>
      </c>
      <c r="BD19" s="26">
        <f>VLOOKUP($W19,'[1]Live-Unsorted Extra Tables'!$A:$BJ,BD$1,0)</f>
        <v>60794.272035960064</v>
      </c>
      <c r="BE19" s="28">
        <f>VLOOKUP($W19,'[1]Live-Unsorted Extra Tables'!$A:$BJ,BE$1,0)</f>
        <v>4.5723465647051817</v>
      </c>
      <c r="BF19" s="26">
        <f>VLOOKUP($W19,'[1]Live-Unsorted Extra Tables'!$A:$BJ,BF$1,0)</f>
        <v>17789.127532478869</v>
      </c>
      <c r="BG19" s="28">
        <f>VLOOKUP($W19,'[1]Live-Unsorted Extra Tables'!$A:$BJ,BG$1,0)</f>
        <v>4.374148972941601</v>
      </c>
      <c r="BH19" s="26">
        <f>VLOOKUP($W19,'[1]Live-Unsorted Extra Tables'!$A:$BJ,BH$1,0)</f>
        <v>88348.255833204719</v>
      </c>
      <c r="BI19" s="45">
        <f>VLOOKUP($W19,'[1]Live-Unsorted Extra Tables'!$A:$BJ,BI$1,0)</f>
        <v>0.88074510573953746</v>
      </c>
      <c r="BK19" s="124">
        <f t="shared" si="4"/>
        <v>5</v>
      </c>
    </row>
    <row r="20" spans="1:63" ht="16.5">
      <c r="A20" s="22" t="s">
        <v>77</v>
      </c>
      <c r="B20" s="23" t="s">
        <v>63</v>
      </c>
      <c r="C20" s="23" t="s">
        <v>49</v>
      </c>
      <c r="D20" s="24">
        <f>VLOOKUP($W20,'[1]Live-Unsorted Extra Tables'!$A:$BJ,D$1,0)</f>
        <v>10</v>
      </c>
      <c r="E20" s="25">
        <f>VLOOKUP($W20,'[1]Live-Unsorted Extra Tables'!$A:$BJ,E$1,0)</f>
        <v>1779.1428599999997</v>
      </c>
      <c r="F20" s="25">
        <f>VLOOKUP($W20,'[1]Live-Unsorted Extra Tables'!$A:$BJ,F$1,0)</f>
        <v>1236.4543298054157</v>
      </c>
      <c r="G20" s="26">
        <f>VLOOKUP($W20,'[1]Live-Unsorted Extra Tables'!$A:$BJ,G$1,0)</f>
        <v>345</v>
      </c>
      <c r="H20" s="27">
        <f>VLOOKUP($W20,'[1]Live-Unsorted Extra Tables'!$A:$BJ,H$1,0)</f>
        <v>0.2318840579710145</v>
      </c>
      <c r="I20" s="26">
        <f>VLOOKUP($W20,'[1]Live-Unsorted Extra Tables'!$A:$BJ,I$1,0)</f>
        <v>56.932571519999989</v>
      </c>
      <c r="J20" s="26">
        <f>VLOOKUP($W20,'[1]Live-Unsorted Extra Tables'!$A:$BJ,J$1,0)</f>
        <v>136.93257151999998</v>
      </c>
      <c r="K20" s="26">
        <f>VLOOKUP($W20,'[1]Live-Unsorted Extra Tables'!$A:$BJ,K$1,0)</f>
        <v>265</v>
      </c>
      <c r="L20" s="26">
        <f>VLOOKUP($W20,'[1]Live-Unsorted Extra Tables'!$A:$BJ,L$1,0)</f>
        <v>401.93257152000001</v>
      </c>
      <c r="M20" s="26">
        <f>VLOOKUP($W20,'[1]Live-Unsorted Extra Tables'!$A:$BJ,M$1,0)</f>
        <v>2286.0262701846386</v>
      </c>
      <c r="N20" s="28">
        <f>VLOOKUP($W20,'[1]Live-Unsorted Extra Tables'!$A:$BJ,N$1,0)</f>
        <v>0.82</v>
      </c>
      <c r="O20" s="28">
        <f>VLOOKUP($W20,'[1]Live-Unsorted Extra Tables'!$A:$BJ,O$1,0)</f>
        <v>5.5160737923588998</v>
      </c>
      <c r="P20" s="29">
        <f>VLOOKUP($W20,'[1]Live-Unsorted Extra Tables'!$A:$BJ,P$1,0)</f>
        <v>7.6965472868210261E-2</v>
      </c>
      <c r="Q20" s="30">
        <f>VLOOKUP($W20,'[1]Live-Unsorted Extra Tables'!$A:$BJ,Q$1,0)</f>
        <v>0.11074616200466494</v>
      </c>
      <c r="R20" s="31"/>
      <c r="S20" s="29" t="str">
        <f>VLOOKUP($W20,'[1]Live-Unsorted Extra Tables'!$A:$BJ,S$1,0)</f>
        <v>COM</v>
      </c>
      <c r="T20" s="29" t="str">
        <f>VLOOKUP($W20,'[1]Live-Unsorted Extra Tables'!$A:$BJ,T$1,0)</f>
        <v>Retail</v>
      </c>
      <c r="U20" s="29" t="s">
        <v>0</v>
      </c>
      <c r="V20" s="29" t="str">
        <f>VLOOKUP($W20,'[1]Live-Unsorted Extra Tables'!$A:$BJ,V$1,0)</f>
        <v>Business Energy Rebates</v>
      </c>
      <c r="W20" s="32" t="str">
        <f t="shared" si="2"/>
        <v>Humidity-Based Door Heater Controls for Reach-In Coolers and FreezersRetail</v>
      </c>
      <c r="X20" s="41"/>
      <c r="Y20" s="34" t="str">
        <f t="shared" si="3"/>
        <v>Humidity-Based Door Heater Controls for Reach-In Coolers and Freezers</v>
      </c>
      <c r="Z20" s="42">
        <f>VLOOKUP($W20,'[1]Live-Unsorted Extra Tables'!$A:$BJ,Z$1,0)</f>
        <v>38.370540947692902</v>
      </c>
      <c r="AA20" s="43">
        <f>VLOOKUP($W20,'[1]Live-Unsorted Extra Tables'!$A:$BJ,AA$1,0)</f>
        <v>55.211642125244346</v>
      </c>
      <c r="AB20" s="44">
        <f>VLOOKUP($W20,'[1]Live-Unsorted Extra Tables'!$A:$BJ,AB$1,0)</f>
        <v>38.370540947692902</v>
      </c>
      <c r="AC20" s="43">
        <f>VLOOKUP($W20,'[1]Live-Unsorted Extra Tables'!$A:$BJ,AC$1,0)</f>
        <v>55.211642125244346</v>
      </c>
      <c r="AD20" s="26">
        <f>VLOOKUP($W20,'[1]Live-Unsorted Extra Tables'!$A:$BJ,AD$1,0)</f>
        <v>70941.613040754601</v>
      </c>
      <c r="AE20" s="26">
        <f>VLOOKUP($W20,'[1]Live-Unsorted Extra Tables'!$A:$BJ,AE$1,0)</f>
        <v>12860.889051017761</v>
      </c>
      <c r="AF20" s="26">
        <f>VLOOKUP($W20,'[1]Live-Unsorted Extra Tables'!$A:$BJ,AF$1,0)</f>
        <v>58080.723989736842</v>
      </c>
      <c r="AG20" s="28">
        <f>VLOOKUP($W20,'[1]Live-Unsorted Extra Tables'!$A:$BJ,AG$1,0)</f>
        <v>5.5160737923589007</v>
      </c>
      <c r="AH20" s="26">
        <f>VLOOKUP($W20,'[1]Live-Unsorted Extra Tables'!$A:$BJ,AH$1,0)</f>
        <v>5182.1831024388157</v>
      </c>
      <c r="AI20" s="28">
        <f>VLOOKUP($W20,'[1]Live-Unsorted Extra Tables'!$A:$BJ,AI$1,0)</f>
        <v>13.689522666107337</v>
      </c>
      <c r="AJ20" s="26">
        <f>VLOOKUP($W20,'[1]Live-Unsorted Extra Tables'!$A:$BJ,AJ$1,0)</f>
        <v>78450.654066539661</v>
      </c>
      <c r="AK20" s="45">
        <f>VLOOKUP($W20,'[1]Live-Unsorted Extra Tables'!$A:$BJ,AK$1,0)</f>
        <v>0.90428325786275665</v>
      </c>
      <c r="AL20" s="42">
        <f>VLOOKUP($W20,'[1]Live-Unsorted Extra Tables'!$A:$BJ,AL$1,0)</f>
        <v>38.259673378067681</v>
      </c>
      <c r="AM20" s="43">
        <f>VLOOKUP($W20,'[1]Live-Unsorted Extra Tables'!$A:$BJ,AM$1,0)</f>
        <v>55.052113996991274</v>
      </c>
      <c r="AN20" s="44">
        <f>VLOOKUP($W20,'[1]Live-Unsorted Extra Tables'!$A:$BJ,AN$1,0)</f>
        <v>76.630214325760591</v>
      </c>
      <c r="AO20" s="43">
        <f>VLOOKUP($W20,'[1]Live-Unsorted Extra Tables'!$A:$BJ,AO$1,0)</f>
        <v>110.26375612223562</v>
      </c>
      <c r="AP20" s="26">
        <f>VLOOKUP($W20,'[1]Live-Unsorted Extra Tables'!$A:$BJ,AP$1,0)</f>
        <v>79020.817197004275</v>
      </c>
      <c r="AQ20" s="26">
        <f>VLOOKUP($W20,'[1]Live-Unsorted Extra Tables'!$A:$BJ,AQ$1,0)</f>
        <v>12823.728889156873</v>
      </c>
      <c r="AR20" s="26">
        <f>VLOOKUP($W20,'[1]Live-Unsorted Extra Tables'!$A:$BJ,AR$1,0)</f>
        <v>66197.0883078474</v>
      </c>
      <c r="AS20" s="28">
        <f>VLOOKUP($W20,'[1]Live-Unsorted Extra Tables'!$A:$BJ,AS$1,0)</f>
        <v>6.1620779634401401</v>
      </c>
      <c r="AT20" s="26">
        <f>VLOOKUP($W20,'[1]Live-Unsorted Extra Tables'!$A:$BJ,AT$1,0)</f>
        <v>5167.2097392354281</v>
      </c>
      <c r="AU20" s="28">
        <f>VLOOKUP($W20,'[1]Live-Unsorted Extra Tables'!$A:$BJ,AU$1,0)</f>
        <v>15.29274428266128</v>
      </c>
      <c r="AV20" s="26">
        <f>VLOOKUP($W20,'[1]Live-Unsorted Extra Tables'!$A:$BJ,AV$1,0)</f>
        <v>82400.31373990461</v>
      </c>
      <c r="AW20" s="45">
        <f>VLOOKUP($W20,'[1]Live-Unsorted Extra Tables'!$A:$BJ,AW$1,0)</f>
        <v>0.95898684859905181</v>
      </c>
      <c r="AX20" s="42">
        <f>VLOOKUP($W20,'[1]Live-Unsorted Extra Tables'!$A:$BJ,AX$1,0)</f>
        <v>43.574684157213277</v>
      </c>
      <c r="AY20" s="43">
        <f>VLOOKUP($W20,'[1]Live-Unsorted Extra Tables'!$A:$BJ,AY$1,0)</f>
        <v>62.699920511630651</v>
      </c>
      <c r="AZ20" s="44">
        <f>VLOOKUP($W20,'[1]Live-Unsorted Extra Tables'!$A:$BJ,AZ$1,0)</f>
        <v>120.20489848297386</v>
      </c>
      <c r="BA20" s="43">
        <f>VLOOKUP($W20,'[1]Live-Unsorted Extra Tables'!$A:$BJ,BA$1,0)</f>
        <v>172.96367663386627</v>
      </c>
      <c r="BB20" s="26">
        <f>VLOOKUP($W20,'[1]Live-Unsorted Extra Tables'!$A:$BJ,BB$1,0)</f>
        <v>100206.57075179729</v>
      </c>
      <c r="BC20" s="26">
        <f>VLOOKUP($W20,'[1]Live-Unsorted Extra Tables'!$A:$BJ,BC$1,0)</f>
        <v>14605.193581790169</v>
      </c>
      <c r="BD20" s="26">
        <f>VLOOKUP($W20,'[1]Live-Unsorted Extra Tables'!$A:$BJ,BD$1,0)</f>
        <v>85601.377170007123</v>
      </c>
      <c r="BE20" s="28">
        <f>VLOOKUP($W20,'[1]Live-Unsorted Extra Tables'!$A:$BJ,BE$1,0)</f>
        <v>6.8610231141842153</v>
      </c>
      <c r="BF20" s="26">
        <f>VLOOKUP($W20,'[1]Live-Unsorted Extra Tables'!$A:$BJ,BF$1,0)</f>
        <v>5885.0354036303042</v>
      </c>
      <c r="BG20" s="28">
        <f>VLOOKUP($W20,'[1]Live-Unsorted Extra Tables'!$A:$BJ,BG$1,0)</f>
        <v>17.027352238184129</v>
      </c>
      <c r="BH20" s="26">
        <f>VLOOKUP($W20,'[1]Live-Unsorted Extra Tables'!$A:$BJ,BH$1,0)</f>
        <v>98875.732667154225</v>
      </c>
      <c r="BI20" s="45">
        <f>VLOOKUP($W20,'[1]Live-Unsorted Extra Tables'!$A:$BJ,BI$1,0)</f>
        <v>1.0134597039004816</v>
      </c>
      <c r="BK20" s="124">
        <f t="shared" si="4"/>
        <v>80</v>
      </c>
    </row>
    <row r="21" spans="1:63" ht="16.5">
      <c r="A21" s="22" t="s">
        <v>77</v>
      </c>
      <c r="B21" s="23" t="s">
        <v>63</v>
      </c>
      <c r="C21" s="23" t="s">
        <v>72</v>
      </c>
      <c r="D21" s="24">
        <f>VLOOKUP($W21,'[1]Live-Unsorted Extra Tables'!$A:$BJ,D$1,0)</f>
        <v>10</v>
      </c>
      <c r="E21" s="25">
        <f>VLOOKUP($W21,'[1]Live-Unsorted Extra Tables'!$A:$BJ,E$1,0)</f>
        <v>1779.1428599999997</v>
      </c>
      <c r="F21" s="25">
        <f>VLOOKUP($W21,'[1]Live-Unsorted Extra Tables'!$A:$BJ,F$1,0)</f>
        <v>1217.7118226250841</v>
      </c>
      <c r="G21" s="26">
        <f>VLOOKUP($W21,'[1]Live-Unsorted Extra Tables'!$A:$BJ,G$1,0)</f>
        <v>345</v>
      </c>
      <c r="H21" s="27">
        <f>VLOOKUP($W21,'[1]Live-Unsorted Extra Tables'!$A:$BJ,H$1,0)</f>
        <v>0.2318840579710145</v>
      </c>
      <c r="I21" s="26">
        <f>VLOOKUP($W21,'[1]Live-Unsorted Extra Tables'!$A:$BJ,I$1,0)</f>
        <v>56.932571519999989</v>
      </c>
      <c r="J21" s="26">
        <f>VLOOKUP($W21,'[1]Live-Unsorted Extra Tables'!$A:$BJ,J$1,0)</f>
        <v>136.93257151999998</v>
      </c>
      <c r="K21" s="26">
        <f>VLOOKUP($W21,'[1]Live-Unsorted Extra Tables'!$A:$BJ,K$1,0)</f>
        <v>265</v>
      </c>
      <c r="L21" s="26">
        <f>VLOOKUP($W21,'[1]Live-Unsorted Extra Tables'!$A:$BJ,L$1,0)</f>
        <v>401.93257152000001</v>
      </c>
      <c r="M21" s="26">
        <f>VLOOKUP($W21,'[1]Live-Unsorted Extra Tables'!$A:$BJ,M$1,0)</f>
        <v>2265.0780686539956</v>
      </c>
      <c r="N21" s="28">
        <f>VLOOKUP($W21,'[1]Live-Unsorted Extra Tables'!$A:$BJ,N$1,0)</f>
        <v>0.82</v>
      </c>
      <c r="O21" s="28">
        <f>VLOOKUP($W21,'[1]Live-Unsorted Extra Tables'!$A:$BJ,O$1,0)</f>
        <v>5.4655267680454402</v>
      </c>
      <c r="P21" s="29">
        <f>VLOOKUP($W21,'[1]Live-Unsorted Extra Tables'!$A:$BJ,P$1,0)</f>
        <v>7.6965472868210261E-2</v>
      </c>
      <c r="Q21" s="30">
        <f>VLOOKUP($W21,'[1]Live-Unsorted Extra Tables'!$A:$BJ,Q$1,0)</f>
        <v>0.11245072025728335</v>
      </c>
      <c r="R21" s="31"/>
      <c r="S21" s="29" t="str">
        <f>VLOOKUP($W21,'[1]Live-Unsorted Extra Tables'!$A:$BJ,S$1,0)</f>
        <v>COM</v>
      </c>
      <c r="T21" s="29" t="str">
        <f>VLOOKUP($W21,'[1]Live-Unsorted Extra Tables'!$A:$BJ,T$1,0)</f>
        <v>Other Commercial</v>
      </c>
      <c r="U21" s="29" t="s">
        <v>0</v>
      </c>
      <c r="V21" s="29" t="str">
        <f>VLOOKUP($W21,'[1]Live-Unsorted Extra Tables'!$A:$BJ,V$1,0)</f>
        <v>Business Energy Rebates</v>
      </c>
      <c r="W21" s="32" t="str">
        <f t="shared" si="2"/>
        <v>Humidity-Based Door Heater Controls for Reach-In Coolers and FreezersOther Commercial</v>
      </c>
      <c r="X21" s="41"/>
      <c r="Y21" s="34" t="str">
        <f t="shared" si="3"/>
        <v>Humidity-Based Door Heater Controls for Reach-In Coolers and Freezers</v>
      </c>
      <c r="Z21" s="42">
        <f>VLOOKUP($W21,'[1]Live-Unsorted Extra Tables'!$A:$BJ,Z$1,0)</f>
        <v>26.412101699646506</v>
      </c>
      <c r="AA21" s="43">
        <f>VLOOKUP($W21,'[1]Live-Unsorted Extra Tables'!$A:$BJ,AA$1,0)</f>
        <v>38.589509671688354</v>
      </c>
      <c r="AB21" s="44">
        <f>VLOOKUP($W21,'[1]Live-Unsorted Extra Tables'!$A:$BJ,AB$1,0)</f>
        <v>26.412101699646506</v>
      </c>
      <c r="AC21" s="43">
        <f>VLOOKUP($W21,'[1]Live-Unsorted Extra Tables'!$A:$BJ,AC$1,0)</f>
        <v>38.589509671688354</v>
      </c>
      <c r="AD21" s="26">
        <f>VLOOKUP($W21,'[1]Live-Unsorted Extra Tables'!$A:$BJ,AD$1,0)</f>
        <v>49129.417318096974</v>
      </c>
      <c r="AE21" s="26">
        <f>VLOOKUP($W21,'[1]Live-Unsorted Extra Tables'!$A:$BJ,AE$1,0)</f>
        <v>8988.9628947268757</v>
      </c>
      <c r="AF21" s="26">
        <f>VLOOKUP($W21,'[1]Live-Unsorted Extra Tables'!$A:$BJ,AF$1,0)</f>
        <v>40140.454423370102</v>
      </c>
      <c r="AG21" s="28">
        <f>VLOOKUP($W21,'[1]Live-Unsorted Extra Tables'!$A:$BJ,AG$1,0)</f>
        <v>5.4655267680454411</v>
      </c>
      <c r="AH21" s="26">
        <f>VLOOKUP($W21,'[1]Live-Unsorted Extra Tables'!$A:$BJ,AH$1,0)</f>
        <v>3622.0242190656927</v>
      </c>
      <c r="AI21" s="28">
        <f>VLOOKUP($W21,'[1]Live-Unsorted Extra Tables'!$A:$BJ,AI$1,0)</f>
        <v>13.564077528661581</v>
      </c>
      <c r="AJ21" s="26">
        <f>VLOOKUP($W21,'[1]Live-Unsorted Extra Tables'!$A:$BJ,AJ$1,0)</f>
        <v>54832.136073467896</v>
      </c>
      <c r="AK21" s="45">
        <f>VLOOKUP($W21,'[1]Live-Unsorted Extra Tables'!$A:$BJ,AK$1,0)</f>
        <v>0.89599677919295306</v>
      </c>
      <c r="AL21" s="42">
        <f>VLOOKUP($W21,'[1]Live-Unsorted Extra Tables'!$A:$BJ,AL$1,0)</f>
        <v>26.33578675980435</v>
      </c>
      <c r="AM21" s="43">
        <f>VLOOKUP($W21,'[1]Live-Unsorted Extra Tables'!$A:$BJ,AM$1,0)</f>
        <v>38.478009415380747</v>
      </c>
      <c r="AN21" s="44">
        <f>VLOOKUP($W21,'[1]Live-Unsorted Extra Tables'!$A:$BJ,AN$1,0)</f>
        <v>52.747888459450856</v>
      </c>
      <c r="AO21" s="43">
        <f>VLOOKUP($W21,'[1]Live-Unsorted Extra Tables'!$A:$BJ,AO$1,0)</f>
        <v>77.067519087069101</v>
      </c>
      <c r="AP21" s="26">
        <f>VLOOKUP($W21,'[1]Live-Unsorted Extra Tables'!$A:$BJ,AP$1,0)</f>
        <v>54701.449735224531</v>
      </c>
      <c r="AQ21" s="26">
        <f>VLOOKUP($W21,'[1]Live-Unsorted Extra Tables'!$A:$BJ,AQ$1,0)</f>
        <v>8962.9902489164269</v>
      </c>
      <c r="AR21" s="26">
        <f>VLOOKUP($W21,'[1]Live-Unsorted Extra Tables'!$A:$BJ,AR$1,0)</f>
        <v>45738.4594863081</v>
      </c>
      <c r="AS21" s="28">
        <f>VLOOKUP($W21,'[1]Live-Unsorted Extra Tables'!$A:$BJ,AS$1,0)</f>
        <v>6.1030357298266189</v>
      </c>
      <c r="AT21" s="26">
        <f>VLOOKUP($W21,'[1]Live-Unsorted Extra Tables'!$A:$BJ,AT$1,0)</f>
        <v>3611.5587679051537</v>
      </c>
      <c r="AU21" s="28">
        <f>VLOOKUP($W21,'[1]Live-Unsorted Extra Tables'!$A:$BJ,AU$1,0)</f>
        <v>15.146216149475404</v>
      </c>
      <c r="AV21" s="26">
        <f>VLOOKUP($W21,'[1]Live-Unsorted Extra Tables'!$A:$BJ,AV$1,0)</f>
        <v>57592.702944843455</v>
      </c>
      <c r="AW21" s="45">
        <f>VLOOKUP($W21,'[1]Live-Unsorted Extra Tables'!$A:$BJ,AW$1,0)</f>
        <v>0.94979827197226918</v>
      </c>
      <c r="AX21" s="42">
        <f>VLOOKUP($W21,'[1]Live-Unsorted Extra Tables'!$A:$BJ,AX$1,0)</f>
        <v>29.994338392549864</v>
      </c>
      <c r="AY21" s="43">
        <f>VLOOKUP($W21,'[1]Live-Unsorted Extra Tables'!$A:$BJ,AY$1,0)</f>
        <v>43.82335130531046</v>
      </c>
      <c r="AZ21" s="44">
        <f>VLOOKUP($W21,'[1]Live-Unsorted Extra Tables'!$A:$BJ,AZ$1,0)</f>
        <v>82.742226852000712</v>
      </c>
      <c r="BA21" s="43">
        <f>VLOOKUP($W21,'[1]Live-Unsorted Extra Tables'!$A:$BJ,BA$1,0)</f>
        <v>120.89087039237955</v>
      </c>
      <c r="BB21" s="26">
        <f>VLOOKUP($W21,'[1]Live-Unsorted Extra Tables'!$A:$BJ,BB$1,0)</f>
        <v>69343.798867049103</v>
      </c>
      <c r="BC21" s="26">
        <f>VLOOKUP($W21,'[1]Live-Unsorted Extra Tables'!$A:$BJ,BC$1,0)</f>
        <v>10208.123455246312</v>
      </c>
      <c r="BD21" s="26">
        <f>VLOOKUP($W21,'[1]Live-Unsorted Extra Tables'!$A:$BJ,BD$1,0)</f>
        <v>59135.675411802789</v>
      </c>
      <c r="BE21" s="28">
        <f>VLOOKUP($W21,'[1]Live-Unsorted Extra Tables'!$A:$BJ,BE$1,0)</f>
        <v>6.7930015904549919</v>
      </c>
      <c r="BF21" s="26">
        <f>VLOOKUP($W21,'[1]Live-Unsorted Extra Tables'!$A:$BJ,BF$1,0)</f>
        <v>4113.2743364425842</v>
      </c>
      <c r="BG21" s="28">
        <f>VLOOKUP($W21,'[1]Live-Unsorted Extra Tables'!$A:$BJ,BG$1,0)</f>
        <v>16.85853974112068</v>
      </c>
      <c r="BH21" s="26">
        <f>VLOOKUP($W21,'[1]Live-Unsorted Extra Tables'!$A:$BJ,BH$1,0)</f>
        <v>69107.997791462753</v>
      </c>
      <c r="BI21" s="45">
        <f>VLOOKUP($W21,'[1]Live-Unsorted Extra Tables'!$A:$BJ,BI$1,0)</f>
        <v>1.0034120663761363</v>
      </c>
      <c r="BK21" s="124">
        <f t="shared" si="4"/>
        <v>80</v>
      </c>
    </row>
    <row r="22" spans="1:63" ht="16.5">
      <c r="A22" s="22" t="s">
        <v>77</v>
      </c>
      <c r="B22" s="23" t="s">
        <v>63</v>
      </c>
      <c r="C22" s="23" t="s">
        <v>75</v>
      </c>
      <c r="D22" s="24">
        <f>VLOOKUP($W22,'[1]Live-Unsorted Extra Tables'!$A:$BJ,D$1,0)</f>
        <v>10</v>
      </c>
      <c r="E22" s="25">
        <f>VLOOKUP($W22,'[1]Live-Unsorted Extra Tables'!$A:$BJ,E$1,0)</f>
        <v>1779.1428599999997</v>
      </c>
      <c r="F22" s="25">
        <f>VLOOKUP($W22,'[1]Live-Unsorted Extra Tables'!$A:$BJ,F$1,0)</f>
        <v>1177.710578117792</v>
      </c>
      <c r="G22" s="26">
        <f>VLOOKUP($W22,'[1]Live-Unsorted Extra Tables'!$A:$BJ,G$1,0)</f>
        <v>345</v>
      </c>
      <c r="H22" s="27">
        <f>VLOOKUP($W22,'[1]Live-Unsorted Extra Tables'!$A:$BJ,H$1,0)</f>
        <v>0.2318840579710145</v>
      </c>
      <c r="I22" s="26">
        <f>VLOOKUP($W22,'[1]Live-Unsorted Extra Tables'!$A:$BJ,I$1,0)</f>
        <v>56.932571519999989</v>
      </c>
      <c r="J22" s="26">
        <f>VLOOKUP($W22,'[1]Live-Unsorted Extra Tables'!$A:$BJ,J$1,0)</f>
        <v>136.93257151999998</v>
      </c>
      <c r="K22" s="26">
        <f>VLOOKUP($W22,'[1]Live-Unsorted Extra Tables'!$A:$BJ,K$1,0)</f>
        <v>265</v>
      </c>
      <c r="L22" s="26">
        <f>VLOOKUP($W22,'[1]Live-Unsorted Extra Tables'!$A:$BJ,L$1,0)</f>
        <v>401.93257152000001</v>
      </c>
      <c r="M22" s="26">
        <f>VLOOKUP($W22,'[1]Live-Unsorted Extra Tables'!$A:$BJ,M$1,0)</f>
        <v>2220.3693152650885</v>
      </c>
      <c r="N22" s="28">
        <f>VLOOKUP($W22,'[1]Live-Unsorted Extra Tables'!$A:$BJ,N$1,0)</f>
        <v>0.82</v>
      </c>
      <c r="O22" s="28">
        <f>VLOOKUP($W22,'[1]Live-Unsorted Extra Tables'!$A:$BJ,O$1,0)</f>
        <v>5.357646650448336</v>
      </c>
      <c r="P22" s="29">
        <f>VLOOKUP($W22,'[1]Live-Unsorted Extra Tables'!$A:$BJ,P$1,0)</f>
        <v>7.6965472868210261E-2</v>
      </c>
      <c r="Q22" s="30">
        <f>VLOOKUP($W22,'[1]Live-Unsorted Extra Tables'!$A:$BJ,Q$1,0)</f>
        <v>0.11627013806638688</v>
      </c>
      <c r="R22" s="31"/>
      <c r="S22" s="29" t="str">
        <f>VLOOKUP($W22,'[1]Live-Unsorted Extra Tables'!$A:$BJ,S$1,0)</f>
        <v>COM</v>
      </c>
      <c r="T22" s="29" t="str">
        <f>VLOOKUP($W22,'[1]Live-Unsorted Extra Tables'!$A:$BJ,T$1,0)</f>
        <v>School</v>
      </c>
      <c r="U22" s="29" t="s">
        <v>0</v>
      </c>
      <c r="V22" s="29" t="str">
        <f>VLOOKUP($W22,'[1]Live-Unsorted Extra Tables'!$A:$BJ,V$1,0)</f>
        <v>Business Energy Rebates</v>
      </c>
      <c r="W22" s="32" t="str">
        <f t="shared" si="2"/>
        <v>Humidity-Based Door Heater Controls for Reach-In Coolers and FreezersSchool</v>
      </c>
      <c r="X22" s="41"/>
      <c r="Y22" s="34" t="str">
        <f t="shared" si="3"/>
        <v>Humidity-Based Door Heater Controls for Reach-In Coolers and Freezers</v>
      </c>
      <c r="Z22" s="42">
        <f>VLOOKUP($W22,'[1]Live-Unsorted Extra Tables'!$A:$BJ,Z$1,0)</f>
        <v>36.428126073833816</v>
      </c>
      <c r="AA22" s="43">
        <f>VLOOKUP($W22,'[1]Live-Unsorted Extra Tables'!$A:$BJ,AA$1,0)</f>
        <v>55.031211922220692</v>
      </c>
      <c r="AB22" s="44">
        <f>VLOOKUP($W22,'[1]Live-Unsorted Extra Tables'!$A:$BJ,AB$1,0)</f>
        <v>36.428126073833816</v>
      </c>
      <c r="AC22" s="43">
        <f>VLOOKUP($W22,'[1]Live-Unsorted Extra Tables'!$A:$BJ,AC$1,0)</f>
        <v>55.031211922220692</v>
      </c>
      <c r="AD22" s="26">
        <f>VLOOKUP($W22,'[1]Live-Unsorted Extra Tables'!$A:$BJ,AD$1,0)</f>
        <v>68678.922351378293</v>
      </c>
      <c r="AE22" s="26">
        <f>VLOOKUP($W22,'[1]Live-Unsorted Extra Tables'!$A:$BJ,AE$1,0)</f>
        <v>12818.860001831428</v>
      </c>
      <c r="AF22" s="26">
        <f>VLOOKUP($W22,'[1]Live-Unsorted Extra Tables'!$A:$BJ,AF$1,0)</f>
        <v>55860.062349546861</v>
      </c>
      <c r="AG22" s="28">
        <f>VLOOKUP($W22,'[1]Live-Unsorted Extra Tables'!$A:$BJ,AG$1,0)</f>
        <v>5.3576466504483351</v>
      </c>
      <c r="AH22" s="26">
        <f>VLOOKUP($W22,'[1]Live-Unsorted Extra Tables'!$A:$BJ,AH$1,0)</f>
        <v>5165.2478635419575</v>
      </c>
      <c r="AI22" s="28">
        <f>VLOOKUP($W22,'[1]Live-Unsorted Extra Tables'!$A:$BJ,AI$1,0)</f>
        <v>13.296345919067512</v>
      </c>
      <c r="AJ22" s="26">
        <f>VLOOKUP($W22,'[1]Live-Unsorted Extra Tables'!$A:$BJ,AJ$1,0)</f>
        <v>78194.279380047723</v>
      </c>
      <c r="AK22" s="45">
        <f>VLOOKUP($W22,'[1]Live-Unsorted Extra Tables'!$A:$BJ,AK$1,0)</f>
        <v>0.87831134062350091</v>
      </c>
      <c r="AL22" s="42">
        <f>VLOOKUP($W22,'[1]Live-Unsorted Extra Tables'!$A:$BJ,AL$1,0)</f>
        <v>36.322870904006685</v>
      </c>
      <c r="AM22" s="43">
        <f>VLOOKUP($W22,'[1]Live-Unsorted Extra Tables'!$A:$BJ,AM$1,0)</f>
        <v>54.872205127720036</v>
      </c>
      <c r="AN22" s="44">
        <f>VLOOKUP($W22,'[1]Live-Unsorted Extra Tables'!$A:$BJ,AN$1,0)</f>
        <v>72.750996977840501</v>
      </c>
      <c r="AO22" s="43">
        <f>VLOOKUP($W22,'[1]Live-Unsorted Extra Tables'!$A:$BJ,AO$1,0)</f>
        <v>109.90341704994073</v>
      </c>
      <c r="AP22" s="26">
        <f>VLOOKUP($W22,'[1]Live-Unsorted Extra Tables'!$A:$BJ,AP$1,0)</f>
        <v>76397.261361293335</v>
      </c>
      <c r="AQ22" s="26">
        <f>VLOOKUP($W22,'[1]Live-Unsorted Extra Tables'!$A:$BJ,AQ$1,0)</f>
        <v>12781.821278407991</v>
      </c>
      <c r="AR22" s="26">
        <f>VLOOKUP($W22,'[1]Live-Unsorted Extra Tables'!$A:$BJ,AR$1,0)</f>
        <v>63615.44008288534</v>
      </c>
      <c r="AS22" s="28">
        <f>VLOOKUP($W22,'[1]Live-Unsorted Extra Tables'!$A:$BJ,AS$1,0)</f>
        <v>5.9770246897716603</v>
      </c>
      <c r="AT22" s="26">
        <f>VLOOKUP($W22,'[1]Live-Unsorted Extra Tables'!$A:$BJ,AT$1,0)</f>
        <v>5150.3234328980543</v>
      </c>
      <c r="AU22" s="28">
        <f>VLOOKUP($W22,'[1]Live-Unsorted Extra Tables'!$A:$BJ,AU$1,0)</f>
        <v>14.833488101601628</v>
      </c>
      <c r="AV22" s="26">
        <f>VLOOKUP($W22,'[1]Live-Unsorted Extra Tables'!$A:$BJ,AV$1,0)</f>
        <v>82131.031668859127</v>
      </c>
      <c r="AW22" s="45">
        <f>VLOOKUP($W22,'[1]Live-Unsorted Extra Tables'!$A:$BJ,AW$1,0)</f>
        <v>0.93018752850099884</v>
      </c>
      <c r="AX22" s="42">
        <f>VLOOKUP($W22,'[1]Live-Unsorted Extra Tables'!$A:$BJ,AX$1,0)</f>
        <v>41.368822250130258</v>
      </c>
      <c r="AY22" s="43">
        <f>VLOOKUP($W22,'[1]Live-Unsorted Extra Tables'!$A:$BJ,AY$1,0)</f>
        <v>62.495018810612201</v>
      </c>
      <c r="AZ22" s="44">
        <f>VLOOKUP($W22,'[1]Live-Unsorted Extra Tables'!$A:$BJ,AZ$1,0)</f>
        <v>114.11981922797075</v>
      </c>
      <c r="BA22" s="43">
        <f>VLOOKUP($W22,'[1]Live-Unsorted Extra Tables'!$A:$BJ,BA$1,0)</f>
        <v>172.39843586055292</v>
      </c>
      <c r="BB22" s="26">
        <f>VLOOKUP($W22,'[1]Live-Unsorted Extra Tables'!$A:$BJ,BB$1,0)</f>
        <v>96775.495889926242</v>
      </c>
      <c r="BC22" s="26">
        <f>VLOOKUP($W22,'[1]Live-Unsorted Extra Tables'!$A:$BJ,BC$1,0)</f>
        <v>14557.464190999995</v>
      </c>
      <c r="BD22" s="26">
        <f>VLOOKUP($W22,'[1]Live-Unsorted Extra Tables'!$A:$BJ,BD$1,0)</f>
        <v>82218.03169892625</v>
      </c>
      <c r="BE22" s="28">
        <f>VLOOKUP($W22,'[1]Live-Unsorted Extra Tables'!$A:$BJ,BE$1,0)</f>
        <v>6.6478264772072535</v>
      </c>
      <c r="BF22" s="26">
        <f>VLOOKUP($W22,'[1]Live-Unsorted Extra Tables'!$A:$BJ,BF$1,0)</f>
        <v>5865.8032617883709</v>
      </c>
      <c r="BG22" s="28">
        <f>VLOOKUP($W22,'[1]Live-Unsorted Extra Tables'!$A:$BJ,BG$1,0)</f>
        <v>16.498251231907368</v>
      </c>
      <c r="BH22" s="26">
        <f>VLOOKUP($W22,'[1]Live-Unsorted Extra Tables'!$A:$BJ,BH$1,0)</f>
        <v>98552.609357784371</v>
      </c>
      <c r="BI22" s="45">
        <f>VLOOKUP($W22,'[1]Live-Unsorted Extra Tables'!$A:$BJ,BI$1,0)</f>
        <v>0.98196786995860741</v>
      </c>
      <c r="BK22" s="124">
        <f t="shared" si="4"/>
        <v>80</v>
      </c>
    </row>
    <row r="23" spans="1:63" ht="16.5">
      <c r="A23" s="22" t="s">
        <v>113</v>
      </c>
      <c r="B23" s="23" t="s">
        <v>48</v>
      </c>
      <c r="C23" s="23" t="s">
        <v>72</v>
      </c>
      <c r="D23" s="24">
        <f>VLOOKUP($W23,'[1]Live-Unsorted Extra Tables'!$A:$BJ,D$1,0)</f>
        <v>15</v>
      </c>
      <c r="E23" s="25">
        <f>VLOOKUP($W23,'[1]Live-Unsorted Extra Tables'!$A:$BJ,E$1,0)</f>
        <v>733.50450000000001</v>
      </c>
      <c r="F23" s="25">
        <f>VLOOKUP($W23,'[1]Live-Unsorted Extra Tables'!$A:$BJ,F$1,0)</f>
        <v>83.733470449357299</v>
      </c>
      <c r="G23" s="26">
        <f>VLOOKUP($W23,'[1]Live-Unsorted Extra Tables'!$A:$BJ,G$1,0)</f>
        <v>100</v>
      </c>
      <c r="H23" s="27">
        <f>VLOOKUP($W23,'[1]Live-Unsorted Extra Tables'!$A:$BJ,H$1,0)</f>
        <v>0.6</v>
      </c>
      <c r="I23" s="26">
        <f>VLOOKUP($W23,'[1]Live-Unsorted Extra Tables'!$A:$BJ,I$1,0)</f>
        <v>23.472144</v>
      </c>
      <c r="J23" s="26">
        <f>VLOOKUP($W23,'[1]Live-Unsorted Extra Tables'!$A:$BJ,J$1,0)</f>
        <v>83.472144</v>
      </c>
      <c r="K23" s="26">
        <f>VLOOKUP($W23,'[1]Live-Unsorted Extra Tables'!$A:$BJ,K$1,0)</f>
        <v>40</v>
      </c>
      <c r="L23" s="26">
        <f>VLOOKUP($W23,'[1]Live-Unsorted Extra Tables'!$A:$BJ,L$1,0)</f>
        <v>123.472144</v>
      </c>
      <c r="M23" s="26">
        <f>VLOOKUP($W23,'[1]Live-Unsorted Extra Tables'!$A:$BJ,M$1,0)</f>
        <v>666.63972861291506</v>
      </c>
      <c r="N23" s="28">
        <f>VLOOKUP($W23,'[1]Live-Unsorted Extra Tables'!$A:$BJ,N$1,0)</f>
        <v>0.82</v>
      </c>
      <c r="O23" s="28">
        <f>VLOOKUP($W23,'[1]Live-Unsorted Extra Tables'!$A:$BJ,O$1,0)</f>
        <v>5.1828336538090118</v>
      </c>
      <c r="P23" s="29">
        <f>VLOOKUP($W23,'[1]Live-Unsorted Extra Tables'!$A:$BJ,P$1,0)</f>
        <v>0.11379908916714213</v>
      </c>
      <c r="Q23" s="30">
        <f>VLOOKUP($W23,'[1]Live-Unsorted Extra Tables'!$A:$BJ,Q$1,0)</f>
        <v>0.99687906821543537</v>
      </c>
      <c r="R23" s="31"/>
      <c r="S23" s="29" t="str">
        <f>VLOOKUP($W23,'[1]Live-Unsorted Extra Tables'!$A:$BJ,S$1,0)</f>
        <v>COM</v>
      </c>
      <c r="T23" s="29" t="str">
        <f>VLOOKUP($W23,'[1]Live-Unsorted Extra Tables'!$A:$BJ,T$1,0)</f>
        <v>Other Commercial</v>
      </c>
      <c r="U23" s="29" t="s">
        <v>0</v>
      </c>
      <c r="V23" s="29" t="str">
        <f>VLOOKUP($W23,'[1]Live-Unsorted Extra Tables'!$A:$BJ,V$1,0)</f>
        <v>Business Energy Rebates</v>
      </c>
      <c r="W23" s="32" t="str">
        <f t="shared" si="2"/>
        <v>Single Heat PadOther Commercial</v>
      </c>
      <c r="X23" s="41"/>
      <c r="Y23" s="34" t="str">
        <f t="shared" si="3"/>
        <v>Single Heat Pad</v>
      </c>
      <c r="Z23" s="42">
        <f>VLOOKUP($W23,'[1]Live-Unsorted Extra Tables'!$A:$BJ,Z$1,0)</f>
        <v>0.48280740836616731</v>
      </c>
      <c r="AA23" s="43">
        <f>VLOOKUP($W23,'[1]Live-Unsorted Extra Tables'!$A:$BJ,AA$1,0)</f>
        <v>4.229388854533493</v>
      </c>
      <c r="AB23" s="44">
        <f>VLOOKUP($W23,'[1]Live-Unsorted Extra Tables'!$A:$BJ,AB$1,0)</f>
        <v>0.48280740836616731</v>
      </c>
      <c r="AC23" s="43">
        <f>VLOOKUP($W23,'[1]Live-Unsorted Extra Tables'!$A:$BJ,AC$1,0)</f>
        <v>4.229388854533493</v>
      </c>
      <c r="AD23" s="26">
        <f>VLOOKUP($W23,'[1]Live-Unsorted Extra Tables'!$A:$BJ,AD$1,0)</f>
        <v>3843.846408828706</v>
      </c>
      <c r="AE23" s="26">
        <f>VLOOKUP($W23,'[1]Live-Unsorted Extra Tables'!$A:$BJ,AE$1,0)</f>
        <v>741.64958121003042</v>
      </c>
      <c r="AF23" s="26">
        <f>VLOOKUP($W23,'[1]Live-Unsorted Extra Tables'!$A:$BJ,AF$1,0)</f>
        <v>3102.1968276186753</v>
      </c>
      <c r="AG23" s="28">
        <f>VLOOKUP($W23,'[1]Live-Unsorted Extra Tables'!$A:$BJ,AG$1,0)</f>
        <v>5.1828336538090127</v>
      </c>
      <c r="AH23" s="26">
        <f>VLOOKUP($W23,'[1]Live-Unsorted Extra Tables'!$A:$BJ,AH$1,0)</f>
        <v>586.95195046289518</v>
      </c>
      <c r="AI23" s="28">
        <f>VLOOKUP($W23,'[1]Live-Unsorted Extra Tables'!$A:$BJ,AI$1,0)</f>
        <v>6.5488263661059234</v>
      </c>
      <c r="AJ23" s="26">
        <f>VLOOKUP($W23,'[1]Live-Unsorted Extra Tables'!$A:$BJ,AJ$1,0)</f>
        <v>8796.5624010505599</v>
      </c>
      <c r="AK23" s="45">
        <f>VLOOKUP($W23,'[1]Live-Unsorted Extra Tables'!$A:$BJ,AK$1,0)</f>
        <v>0.43697142515235737</v>
      </c>
      <c r="AL23" s="42">
        <f>VLOOKUP($W23,'[1]Live-Unsorted Extra Tables'!$A:$BJ,AL$1,0)</f>
        <v>0.46141330303918815</v>
      </c>
      <c r="AM23" s="43">
        <f>VLOOKUP($W23,'[1]Live-Unsorted Extra Tables'!$A:$BJ,AM$1,0)</f>
        <v>4.0419766710112031</v>
      </c>
      <c r="AN23" s="44">
        <f>VLOOKUP($W23,'[1]Live-Unsorted Extra Tables'!$A:$BJ,AN$1,0)</f>
        <v>0.94422071140535535</v>
      </c>
      <c r="AO23" s="43">
        <f>VLOOKUP($W23,'[1]Live-Unsorted Extra Tables'!$A:$BJ,AO$1,0)</f>
        <v>8.2713655255446952</v>
      </c>
      <c r="AP23" s="26">
        <f>VLOOKUP($W23,'[1]Live-Unsorted Extra Tables'!$A:$BJ,AP$1,0)</f>
        <v>3882.3116007450681</v>
      </c>
      <c r="AQ23" s="26">
        <f>VLOOKUP($W23,'[1]Live-Unsorted Extra Tables'!$A:$BJ,AQ$1,0)</f>
        <v>708.78569183888033</v>
      </c>
      <c r="AR23" s="26">
        <f>VLOOKUP($W23,'[1]Live-Unsorted Extra Tables'!$A:$BJ,AR$1,0)</f>
        <v>3173.5259089061879</v>
      </c>
      <c r="AS23" s="28">
        <f>VLOOKUP($W23,'[1]Live-Unsorted Extra Tables'!$A:$BJ,AS$1,0)</f>
        <v>5.4774124893418232</v>
      </c>
      <c r="AT23" s="26">
        <f>VLOOKUP($W23,'[1]Live-Unsorted Extra Tables'!$A:$BJ,AT$1,0)</f>
        <v>560.94300438525875</v>
      </c>
      <c r="AU23" s="28">
        <f>VLOOKUP($W23,'[1]Live-Unsorted Extra Tables'!$A:$BJ,AU$1,0)</f>
        <v>6.9210446879531364</v>
      </c>
      <c r="AV23" s="26">
        <f>VLOOKUP($W23,'[1]Live-Unsorted Extra Tables'!$A:$BJ,AV$1,0)</f>
        <v>8855.2816150290273</v>
      </c>
      <c r="AW23" s="45">
        <f>VLOOKUP($W23,'[1]Live-Unsorted Extra Tables'!$A:$BJ,AW$1,0)</f>
        <v>0.43841763249585169</v>
      </c>
      <c r="AX23" s="42">
        <f>VLOOKUP($W23,'[1]Live-Unsorted Extra Tables'!$A:$BJ,AX$1,0)</f>
        <v>0.50332086595242098</v>
      </c>
      <c r="AY23" s="43">
        <f>VLOOKUP($W23,'[1]Live-Unsorted Extra Tables'!$A:$BJ,AY$1,0)</f>
        <v>4.4090865712210698</v>
      </c>
      <c r="AZ23" s="44">
        <f>VLOOKUP($W23,'[1]Live-Unsorted Extra Tables'!$A:$BJ,AZ$1,0)</f>
        <v>1.4475415773577764</v>
      </c>
      <c r="BA23" s="43">
        <f>VLOOKUP($W23,'[1]Live-Unsorted Extra Tables'!$A:$BJ,BA$1,0)</f>
        <v>12.680452096765766</v>
      </c>
      <c r="BB23" s="26">
        <f>VLOOKUP($W23,'[1]Live-Unsorted Extra Tables'!$A:$BJ,BB$1,0)</f>
        <v>4495.9092213726308</v>
      </c>
      <c r="BC23" s="26">
        <f>VLOOKUP($W23,'[1]Live-Unsorted Extra Tables'!$A:$BJ,BC$1,0)</f>
        <v>773.16069094941622</v>
      </c>
      <c r="BD23" s="26">
        <f>VLOOKUP($W23,'[1]Live-Unsorted Extra Tables'!$A:$BJ,BD$1,0)</f>
        <v>3722.7485304232146</v>
      </c>
      <c r="BE23" s="28">
        <f>VLOOKUP($W23,'[1]Live-Unsorted Extra Tables'!$A:$BJ,BE$1,0)</f>
        <v>5.8149738780069127</v>
      </c>
      <c r="BF23" s="26">
        <f>VLOOKUP($W23,'[1]Live-Unsorted Extra Tables'!$A:$BJ,BF$1,0)</f>
        <v>611.89028763906754</v>
      </c>
      <c r="BG23" s="28">
        <f>VLOOKUP($W23,'[1]Live-Unsorted Extra Tables'!$A:$BJ,BG$1,0)</f>
        <v>7.3475740867202797</v>
      </c>
      <c r="BH23" s="26">
        <f>VLOOKUP($W23,'[1]Live-Unsorted Extra Tables'!$A:$BJ,BH$1,0)</f>
        <v>10176.772134882838</v>
      </c>
      <c r="BI23" s="45">
        <f>VLOOKUP($W23,'[1]Live-Unsorted Extra Tables'!$A:$BJ,BI$1,0)</f>
        <v>0.44178145700659249</v>
      </c>
      <c r="BK23" s="124">
        <f t="shared" si="4"/>
        <v>60</v>
      </c>
    </row>
    <row r="24" spans="1:63" ht="16.5">
      <c r="A24" s="22" t="s">
        <v>103</v>
      </c>
      <c r="B24" s="23" t="s">
        <v>85</v>
      </c>
      <c r="C24" s="23" t="s">
        <v>86</v>
      </c>
      <c r="D24" s="24">
        <f>VLOOKUP($W24,'[1]Live-Unsorted Extra Tables'!$A:$BJ,D$1,0)</f>
        <v>10</v>
      </c>
      <c r="E24" s="25">
        <f>VLOOKUP($W24,'[1]Live-Unsorted Extra Tables'!$A:$BJ,E$1,0)</f>
        <v>2179.7872141499997</v>
      </c>
      <c r="F24" s="25">
        <f>VLOOKUP($W24,'[1]Live-Unsorted Extra Tables'!$A:$BJ,F$1,0)</f>
        <v>248.83415686643946</v>
      </c>
      <c r="G24" s="26">
        <f>VLOOKUP($W24,'[1]Live-Unsorted Extra Tables'!$A:$BJ,G$1,0)</f>
        <v>200</v>
      </c>
      <c r="H24" s="27">
        <f>VLOOKUP($W24,'[1]Live-Unsorted Extra Tables'!$A:$BJ,H$1,0)</f>
        <v>0.41666666666666663</v>
      </c>
      <c r="I24" s="26">
        <f>VLOOKUP($W24,'[1]Live-Unsorted Extra Tables'!$A:$BJ,I$1,0)</f>
        <v>69.753190852799989</v>
      </c>
      <c r="J24" s="26">
        <f>VLOOKUP($W24,'[1]Live-Unsorted Extra Tables'!$A:$BJ,J$1,0)</f>
        <v>153.08652418613332</v>
      </c>
      <c r="K24" s="26">
        <f>VLOOKUP($W24,'[1]Live-Unsorted Extra Tables'!$A:$BJ,K$1,0)</f>
        <v>116.66666666666667</v>
      </c>
      <c r="L24" s="26">
        <f>VLOOKUP($W24,'[1]Live-Unsorted Extra Tables'!$A:$BJ,L$1,0)</f>
        <v>269.7531908528</v>
      </c>
      <c r="M24" s="26">
        <f>VLOOKUP($W24,'[1]Live-Unsorted Extra Tables'!$A:$BJ,M$1,0)</f>
        <v>1385.7640157772648</v>
      </c>
      <c r="N24" s="28">
        <f>VLOOKUP($W24,'[1]Live-Unsorted Extra Tables'!$A:$BJ,N$1,0)</f>
        <v>0.82</v>
      </c>
      <c r="O24" s="28">
        <f>VLOOKUP($W24,'[1]Live-Unsorted Extra Tables'!$A:$BJ,O$1,0)</f>
        <v>4.8612234502198906</v>
      </c>
      <c r="P24" s="29">
        <f>VLOOKUP($W24,'[1]Live-Unsorted Extra Tables'!$A:$BJ,P$1,0)</f>
        <v>7.0230031258270709E-2</v>
      </c>
      <c r="Q24" s="30">
        <f>VLOOKUP($W24,'[1]Live-Unsorted Extra Tables'!$A:$BJ,Q$1,0)</f>
        <v>0.61521507382244867</v>
      </c>
      <c r="R24" s="31"/>
      <c r="S24" s="29" t="str">
        <f>VLOOKUP($W24,'[1]Live-Unsorted Extra Tables'!$A:$BJ,S$1,0)</f>
        <v>IND</v>
      </c>
      <c r="T24" s="29" t="str">
        <f>VLOOKUP($W24,'[1]Live-Unsorted Extra Tables'!$A:$BJ,T$1,0)</f>
        <v xml:space="preserve">Industrial </v>
      </c>
      <c r="U24" s="29" t="s">
        <v>0</v>
      </c>
      <c r="V24" s="29" t="str">
        <f>VLOOKUP($W24,'[1]Live-Unsorted Extra Tables'!$A:$BJ,V$1,0)</f>
        <v>Business Energy Rebates</v>
      </c>
      <c r="W24" s="32" t="str">
        <f t="shared" si="2"/>
        <v xml:space="preserve">Cycling Refrigerated Air Dryers (≤ 300 CFM capacity)Industrial </v>
      </c>
      <c r="X24" s="41"/>
      <c r="Y24" s="34" t="str">
        <f t="shared" si="3"/>
        <v>Cycling Refrigerated Air Dryers (≤ 300 CFM capacity)</v>
      </c>
      <c r="Z24" s="42">
        <f>VLOOKUP($W24,'[1]Live-Unsorted Extra Tables'!$A:$BJ,Z$1,0)</f>
        <v>2.8476005669150743</v>
      </c>
      <c r="AA24" s="43">
        <f>VLOOKUP($W24,'[1]Live-Unsorted Extra Tables'!$A:$BJ,AA$1,0)</f>
        <v>24.944980966175937</v>
      </c>
      <c r="AB24" s="44">
        <f>VLOOKUP($W24,'[1]Live-Unsorted Extra Tables'!$A:$BJ,AB$1,0)</f>
        <v>2.8476005669150743</v>
      </c>
      <c r="AC24" s="43">
        <f>VLOOKUP($W24,'[1]Live-Unsorted Extra Tables'!$A:$BJ,AC$1,0)</f>
        <v>24.944980966175937</v>
      </c>
      <c r="AD24" s="26">
        <f>VLOOKUP($W24,'[1]Live-Unsorted Extra Tables'!$A:$BJ,AD$1,0)</f>
        <v>15858.363042401375</v>
      </c>
      <c r="AE24" s="26">
        <f>VLOOKUP($W24,'[1]Live-Unsorted Extra Tables'!$A:$BJ,AE$1,0)</f>
        <v>3262.2164368280664</v>
      </c>
      <c r="AF24" s="26">
        <f>VLOOKUP($W24,'[1]Live-Unsorted Extra Tables'!$A:$BJ,AF$1,0)</f>
        <v>12596.146605573309</v>
      </c>
      <c r="AG24" s="28">
        <f>VLOOKUP($W24,'[1]Live-Unsorted Extra Tables'!$A:$BJ,AG$1,0)</f>
        <v>4.8612234502198923</v>
      </c>
      <c r="AH24" s="26">
        <f>VLOOKUP($W24,'[1]Live-Unsorted Extra Tables'!$A:$BJ,AH$1,0)</f>
        <v>2136.4473085262243</v>
      </c>
      <c r="AI24" s="28">
        <f>VLOOKUP($W24,'[1]Live-Unsorted Extra Tables'!$A:$BJ,AI$1,0)</f>
        <v>7.4227728337193941</v>
      </c>
      <c r="AJ24" s="26">
        <f>VLOOKUP($W24,'[1]Live-Unsorted Extra Tables'!$A:$BJ,AJ$1,0)</f>
        <v>19678.993421091684</v>
      </c>
      <c r="AK24" s="45">
        <f>VLOOKUP($W24,'[1]Live-Unsorted Extra Tables'!$A:$BJ,AK$1,0)</f>
        <v>0.80585234737690359</v>
      </c>
      <c r="AL24" s="42">
        <f>VLOOKUP($W24,'[1]Live-Unsorted Extra Tables'!$A:$BJ,AL$1,0)</f>
        <v>2.1511978576902191</v>
      </c>
      <c r="AM24" s="43">
        <f>VLOOKUP($W24,'[1]Live-Unsorted Extra Tables'!$A:$BJ,AM$1,0)</f>
        <v>18.844493233366233</v>
      </c>
      <c r="AN24" s="44">
        <f>VLOOKUP($W24,'[1]Live-Unsorted Extra Tables'!$A:$BJ,AN$1,0)</f>
        <v>4.998798424605293</v>
      </c>
      <c r="AO24" s="43">
        <f>VLOOKUP($W24,'[1]Live-Unsorted Extra Tables'!$A:$BJ,AO$1,0)</f>
        <v>43.78947419954217</v>
      </c>
      <c r="AP24" s="26">
        <f>VLOOKUP($W24,'[1]Live-Unsorted Extra Tables'!$A:$BJ,AP$1,0)</f>
        <v>12759.786383432249</v>
      </c>
      <c r="AQ24" s="26">
        <f>VLOOKUP($W24,'[1]Live-Unsorted Extra Tables'!$A:$BJ,AQ$1,0)</f>
        <v>2464.4162147463321</v>
      </c>
      <c r="AR24" s="26">
        <f>VLOOKUP($W24,'[1]Live-Unsorted Extra Tables'!$A:$BJ,AR$1,0)</f>
        <v>10295.370168685917</v>
      </c>
      <c r="AS24" s="28">
        <f>VLOOKUP($W24,'[1]Live-Unsorted Extra Tables'!$A:$BJ,AS$1,0)</f>
        <v>5.1776101403170012</v>
      </c>
      <c r="AT24" s="26">
        <f>VLOOKUP($W24,'[1]Live-Unsorted Extra Tables'!$A:$BJ,AT$1,0)</f>
        <v>1613.962620519002</v>
      </c>
      <c r="AU24" s="28">
        <f>VLOOKUP($W24,'[1]Live-Unsorted Extra Tables'!$A:$BJ,AU$1,0)</f>
        <v>7.9058747837227381</v>
      </c>
      <c r="AV24" s="26">
        <f>VLOOKUP($W24,'[1]Live-Unsorted Extra Tables'!$A:$BJ,AV$1,0)</f>
        <v>15143.057362397642</v>
      </c>
      <c r="AW24" s="45">
        <f>VLOOKUP($W24,'[1]Live-Unsorted Extra Tables'!$A:$BJ,AW$1,0)</f>
        <v>0.84261626156925273</v>
      </c>
      <c r="AX24" s="42">
        <f>VLOOKUP($W24,'[1]Live-Unsorted Extra Tables'!$A:$BJ,AX$1,0)</f>
        <v>2.168138731444087</v>
      </c>
      <c r="AY24" s="43">
        <f>VLOOKUP($W24,'[1]Live-Unsorted Extra Tables'!$A:$BJ,AY$1,0)</f>
        <v>18.992895287450114</v>
      </c>
      <c r="AZ24" s="44">
        <f>VLOOKUP($W24,'[1]Live-Unsorted Extra Tables'!$A:$BJ,AZ$1,0)</f>
        <v>7.1669371560493795</v>
      </c>
      <c r="BA24" s="43">
        <f>VLOOKUP($W24,'[1]Live-Unsorted Extra Tables'!$A:$BJ,BA$1,0)</f>
        <v>62.78236948699228</v>
      </c>
      <c r="BB24" s="26">
        <f>VLOOKUP($W24,'[1]Live-Unsorted Extra Tables'!$A:$BJ,BB$1,0)</f>
        <v>13762.260619042256</v>
      </c>
      <c r="BC24" s="26">
        <f>VLOOKUP($W24,'[1]Live-Unsorted Extra Tables'!$A:$BJ,BC$1,0)</f>
        <v>2483.8237108173021</v>
      </c>
      <c r="BD24" s="26">
        <f>VLOOKUP($W24,'[1]Live-Unsorted Extra Tables'!$A:$BJ,BD$1,0)</f>
        <v>11278.436908224954</v>
      </c>
      <c r="BE24" s="28">
        <f>VLOOKUP($W24,'[1]Live-Unsorted Extra Tables'!$A:$BJ,BE$1,0)</f>
        <v>5.5407557948280415</v>
      </c>
      <c r="BF24" s="26">
        <f>VLOOKUP($W24,'[1]Live-Unsorted Extra Tables'!$A:$BJ,BF$1,0)</f>
        <v>1626.6727191740051</v>
      </c>
      <c r="BG24" s="28">
        <f>VLOOKUP($W24,'[1]Live-Unsorted Extra Tables'!$A:$BJ,BG$1,0)</f>
        <v>8.4603746388704923</v>
      </c>
      <c r="BH24" s="26">
        <f>VLOOKUP($W24,'[1]Live-Unsorted Extra Tables'!$A:$BJ,BH$1,0)</f>
        <v>15460.215671433982</v>
      </c>
      <c r="BI24" s="45">
        <f>VLOOKUP($W24,'[1]Live-Unsorted Extra Tables'!$A:$BJ,BI$1,0)</f>
        <v>0.89017261540994819</v>
      </c>
      <c r="BK24" s="124">
        <f t="shared" si="4"/>
        <v>83.333333333333329</v>
      </c>
    </row>
    <row r="25" spans="1:63" ht="16.5">
      <c r="A25" s="22" t="s">
        <v>58</v>
      </c>
      <c r="B25" s="23" t="s">
        <v>48</v>
      </c>
      <c r="C25" s="23" t="s">
        <v>49</v>
      </c>
      <c r="D25" s="24">
        <f>VLOOKUP($W25,'[1]Live-Unsorted Extra Tables'!$A:$BJ,D$1,0)</f>
        <v>12</v>
      </c>
      <c r="E25" s="25">
        <f>VLOOKUP($W25,'[1]Live-Unsorted Extra Tables'!$A:$BJ,E$1,0)</f>
        <v>10415.092500000001</v>
      </c>
      <c r="F25" s="25">
        <f>VLOOKUP($W25,'[1]Live-Unsorted Extra Tables'!$A:$BJ,F$1,0)</f>
        <v>1188.9386364719956</v>
      </c>
      <c r="G25" s="26">
        <f>VLOOKUP($W25,'[1]Live-Unsorted Extra Tables'!$A:$BJ,G$1,0)</f>
        <v>1200</v>
      </c>
      <c r="H25" s="27">
        <f>VLOOKUP($W25,'[1]Live-Unsorted Extra Tables'!$A:$BJ,H$1,0)</f>
        <v>0.5</v>
      </c>
      <c r="I25" s="26">
        <f>VLOOKUP($W25,'[1]Live-Unsorted Extra Tables'!$A:$BJ,I$1,0)</f>
        <v>333.28296</v>
      </c>
      <c r="J25" s="26">
        <f>VLOOKUP($W25,'[1]Live-Unsorted Extra Tables'!$A:$BJ,J$1,0)</f>
        <v>933.28296</v>
      </c>
      <c r="K25" s="26">
        <f>VLOOKUP($W25,'[1]Live-Unsorted Extra Tables'!$A:$BJ,K$1,0)</f>
        <v>600</v>
      </c>
      <c r="L25" s="26">
        <f>VLOOKUP($W25,'[1]Live-Unsorted Extra Tables'!$A:$BJ,L$1,0)</f>
        <v>1533.28296</v>
      </c>
      <c r="M25" s="26">
        <f>VLOOKUP($W25,'[1]Live-Unsorted Extra Tables'!$A:$BJ,M$1,0)</f>
        <v>7805.7999548973285</v>
      </c>
      <c r="N25" s="28">
        <f>VLOOKUP($W25,'[1]Live-Unsorted Extra Tables'!$A:$BJ,N$1,0)</f>
        <v>0.82</v>
      </c>
      <c r="O25" s="28">
        <f>VLOOKUP($W25,'[1]Live-Unsorted Extra Tables'!$A:$BJ,O$1,0)</f>
        <v>4.8590592586241375</v>
      </c>
      <c r="P25" s="29">
        <f>VLOOKUP($W25,'[1]Live-Unsorted Extra Tables'!$A:$BJ,P$1,0)</f>
        <v>8.960870582762466E-2</v>
      </c>
      <c r="Q25" s="30">
        <f>VLOOKUP($W25,'[1]Live-Unsorted Extra Tables'!$A:$BJ,Q$1,0)</f>
        <v>0.78497151271774879</v>
      </c>
      <c r="R25" s="31"/>
      <c r="S25" s="29" t="str">
        <f>VLOOKUP($W25,'[1]Live-Unsorted Extra Tables'!$A:$BJ,S$1,0)</f>
        <v>COM</v>
      </c>
      <c r="T25" s="29" t="str">
        <f>VLOOKUP($W25,'[1]Live-Unsorted Extra Tables'!$A:$BJ,T$1,0)</f>
        <v>Retail</v>
      </c>
      <c r="U25" s="29" t="s">
        <v>0</v>
      </c>
      <c r="V25" s="29" t="str">
        <f>VLOOKUP($W25,'[1]Live-Unsorted Extra Tables'!$A:$BJ,V$1,0)</f>
        <v>Business Energy Rebates</v>
      </c>
      <c r="W25" s="32" t="str">
        <f t="shared" si="2"/>
        <v>Full Size Commercial Hot Food Holding CabinetRetail</v>
      </c>
      <c r="X25" s="41"/>
      <c r="Y25" s="34" t="str">
        <f t="shared" si="3"/>
        <v>Full Size Commercial Hot Food Holding Cabinet</v>
      </c>
      <c r="Z25" s="42">
        <f>VLOOKUP($W25,'[1]Live-Unsorted Extra Tables'!$A:$BJ,Z$1,0)</f>
        <v>14.597550646074247</v>
      </c>
      <c r="AA25" s="43">
        <f>VLOOKUP($W25,'[1]Live-Unsorted Extra Tables'!$A:$BJ,AA$1,0)</f>
        <v>127.87442142803901</v>
      </c>
      <c r="AB25" s="44">
        <f>VLOOKUP($W25,'[1]Live-Unsorted Extra Tables'!$A:$BJ,AB$1,0)</f>
        <v>14.597550646074247</v>
      </c>
      <c r="AC25" s="43">
        <f>VLOOKUP($W25,'[1]Live-Unsorted Extra Tables'!$A:$BJ,AC$1,0)</f>
        <v>127.87442142803901</v>
      </c>
      <c r="AD25" s="26">
        <f>VLOOKUP($W25,'[1]Live-Unsorted Extra Tables'!$A:$BJ,AD$1,0)</f>
        <v>95838.049735564869</v>
      </c>
      <c r="AE25" s="26">
        <f>VLOOKUP($W25,'[1]Live-Unsorted Extra Tables'!$A:$BJ,AE$1,0)</f>
        <v>19723.581177872242</v>
      </c>
      <c r="AF25" s="26">
        <f>VLOOKUP($W25,'[1]Live-Unsorted Extra Tables'!$A:$BJ,AF$1,0)</f>
        <v>76114.468557692628</v>
      </c>
      <c r="AG25" s="28">
        <f>VLOOKUP($W25,'[1]Live-Unsorted Extra Tables'!$A:$BJ,AG$1,0)</f>
        <v>4.8590592586241366</v>
      </c>
      <c r="AH25" s="26">
        <f>VLOOKUP($W25,'[1]Live-Unsorted Extra Tables'!$A:$BJ,AH$1,0)</f>
        <v>13973.977332466893</v>
      </c>
      <c r="AI25" s="28">
        <f>VLOOKUP($W25,'[1]Live-Unsorted Extra Tables'!$A:$BJ,AI$1,0)</f>
        <v>6.8583229710052862</v>
      </c>
      <c r="AJ25" s="26">
        <f>VLOOKUP($W25,'[1]Live-Unsorted Extra Tables'!$A:$BJ,AJ$1,0)</f>
        <v>215562.95815429726</v>
      </c>
      <c r="AK25" s="45">
        <f>VLOOKUP($W25,'[1]Live-Unsorted Extra Tables'!$A:$BJ,AK$1,0)</f>
        <v>0.44459424084802729</v>
      </c>
      <c r="AL25" s="42">
        <f>VLOOKUP($W25,'[1]Live-Unsorted Extra Tables'!$A:$BJ,AL$1,0)</f>
        <v>11.633505572450353</v>
      </c>
      <c r="AM25" s="43">
        <f>VLOOKUP($W25,'[1]Live-Unsorted Extra Tables'!$A:$BJ,AM$1,0)</f>
        <v>101.90941140231824</v>
      </c>
      <c r="AN25" s="44">
        <f>VLOOKUP($W25,'[1]Live-Unsorted Extra Tables'!$A:$BJ,AN$1,0)</f>
        <v>26.2310562185246</v>
      </c>
      <c r="AO25" s="43">
        <f>VLOOKUP($W25,'[1]Live-Unsorted Extra Tables'!$A:$BJ,AO$1,0)</f>
        <v>229.78383283035726</v>
      </c>
      <c r="AP25" s="26">
        <f>VLOOKUP($W25,'[1]Live-Unsorted Extra Tables'!$A:$BJ,AP$1,0)</f>
        <v>81042.911410047745</v>
      </c>
      <c r="AQ25" s="26">
        <f>VLOOKUP($W25,'[1]Live-Unsorted Extra Tables'!$A:$BJ,AQ$1,0)</f>
        <v>15718.691245175527</v>
      </c>
      <c r="AR25" s="26">
        <f>VLOOKUP($W25,'[1]Live-Unsorted Extra Tables'!$A:$BJ,AR$1,0)</f>
        <v>65324.220164872218</v>
      </c>
      <c r="AS25" s="28">
        <f>VLOOKUP($W25,'[1]Live-Unsorted Extra Tables'!$A:$BJ,AS$1,0)</f>
        <v>5.1558307333584095</v>
      </c>
      <c r="AT25" s="26">
        <f>VLOOKUP($W25,'[1]Live-Unsorted Extra Tables'!$A:$BJ,AT$1,0)</f>
        <v>11136.549350508189</v>
      </c>
      <c r="AU25" s="28">
        <f>VLOOKUP($W25,'[1]Live-Unsorted Extra Tables'!$A:$BJ,AU$1,0)</f>
        <v>7.2772012999115887</v>
      </c>
      <c r="AV25" s="26">
        <f>VLOOKUP($W25,'[1]Live-Unsorted Extra Tables'!$A:$BJ,AV$1,0)</f>
        <v>180976.72315738356</v>
      </c>
      <c r="AW25" s="45">
        <f>VLOOKUP($W25,'[1]Live-Unsorted Extra Tables'!$A:$BJ,AW$1,0)</f>
        <v>0.44780848053906941</v>
      </c>
      <c r="AX25" s="42">
        <f>VLOOKUP($W25,'[1]Live-Unsorted Extra Tables'!$A:$BJ,AX$1,0)</f>
        <v>12.045204529642476</v>
      </c>
      <c r="AY25" s="43">
        <f>VLOOKUP($W25,'[1]Live-Unsorted Extra Tables'!$A:$BJ,AY$1,0)</f>
        <v>105.51589081998875</v>
      </c>
      <c r="AZ25" s="44">
        <f>VLOOKUP($W25,'[1]Live-Unsorted Extra Tables'!$A:$BJ,AZ$1,0)</f>
        <v>38.276260748167076</v>
      </c>
      <c r="BA25" s="43">
        <f>VLOOKUP($W25,'[1]Live-Unsorted Extra Tables'!$A:$BJ,BA$1,0)</f>
        <v>335.29972365034598</v>
      </c>
      <c r="BB25" s="26">
        <f>VLOOKUP($W25,'[1]Live-Unsorted Extra Tables'!$A:$BJ,BB$1,0)</f>
        <v>89409.331455824897</v>
      </c>
      <c r="BC25" s="26">
        <f>VLOOKUP($W25,'[1]Live-Unsorted Extra Tables'!$A:$BJ,BC$1,0)</f>
        <v>16274.96112906923</v>
      </c>
      <c r="BD25" s="26">
        <f>VLOOKUP($W25,'[1]Live-Unsorted Extra Tables'!$A:$BJ,BD$1,0)</f>
        <v>73134.37032675567</v>
      </c>
      <c r="BE25" s="28">
        <f>VLOOKUP($W25,'[1]Live-Unsorted Extra Tables'!$A:$BJ,BE$1,0)</f>
        <v>5.4936740399415163</v>
      </c>
      <c r="BF25" s="26">
        <f>VLOOKUP($W25,'[1]Live-Unsorted Extra Tables'!$A:$BJ,BF$1,0)</f>
        <v>11530.661488570895</v>
      </c>
      <c r="BG25" s="28">
        <f>VLOOKUP($W25,'[1]Live-Unsorted Extra Tables'!$A:$BJ,BG$1,0)</f>
        <v>7.7540504978354239</v>
      </c>
      <c r="BH25" s="26">
        <f>VLOOKUP($W25,'[1]Live-Unsorted Extra Tables'!$A:$BJ,BH$1,0)</f>
        <v>197433.93067625249</v>
      </c>
      <c r="BI25" s="45">
        <f>VLOOKUP($W25,'[1]Live-Unsorted Extra Tables'!$A:$BJ,BI$1,0)</f>
        <v>0.45285696916218626</v>
      </c>
      <c r="BK25" s="124">
        <f t="shared" si="4"/>
        <v>600</v>
      </c>
    </row>
    <row r="26" spans="1:63" ht="16.5">
      <c r="A26" s="22" t="s">
        <v>107</v>
      </c>
      <c r="B26" s="23" t="s">
        <v>104</v>
      </c>
      <c r="C26" s="23" t="s">
        <v>75</v>
      </c>
      <c r="D26" s="24">
        <f>VLOOKUP($W26,'[1]Live-Unsorted Extra Tables'!$A:$BJ,D$1,0)</f>
        <v>10</v>
      </c>
      <c r="E26" s="25">
        <f>VLOOKUP($W26,'[1]Live-Unsorted Extra Tables'!$A:$BJ,E$1,0)</f>
        <v>2868.2919684000003</v>
      </c>
      <c r="F26" s="25">
        <f>VLOOKUP($W26,'[1]Live-Unsorted Extra Tables'!$A:$BJ,F$1,0)</f>
        <v>327.43059000000153</v>
      </c>
      <c r="G26" s="26">
        <f>VLOOKUP($W26,'[1]Live-Unsorted Extra Tables'!$A:$BJ,G$1,0)</f>
        <v>270</v>
      </c>
      <c r="H26" s="27">
        <f>VLOOKUP($W26,'[1]Live-Unsorted Extra Tables'!$A:$BJ,H$1,0)</f>
        <v>0.44444444444444442</v>
      </c>
      <c r="I26" s="26">
        <f>VLOOKUP($W26,'[1]Live-Unsorted Extra Tables'!$A:$BJ,I$1,0)</f>
        <v>91.785342988800011</v>
      </c>
      <c r="J26" s="26">
        <f>VLOOKUP($W26,'[1]Live-Unsorted Extra Tables'!$A:$BJ,J$1,0)</f>
        <v>211.78534298880001</v>
      </c>
      <c r="K26" s="26">
        <f>VLOOKUP($W26,'[1]Live-Unsorted Extra Tables'!$A:$BJ,K$1,0)</f>
        <v>150</v>
      </c>
      <c r="L26" s="26">
        <f>VLOOKUP($W26,'[1]Live-Unsorted Extra Tables'!$A:$BJ,L$1,0)</f>
        <v>361.78534298880004</v>
      </c>
      <c r="M26" s="26">
        <f>VLOOKUP($W26,'[1]Live-Unsorted Extra Tables'!$A:$BJ,M$1,0)</f>
        <v>1823.4696353614545</v>
      </c>
      <c r="N26" s="28">
        <f>VLOOKUP($W26,'[1]Live-Unsorted Extra Tables'!$A:$BJ,N$1,0)</f>
        <v>0.82</v>
      </c>
      <c r="O26" s="28">
        <f>VLOOKUP($W26,'[1]Live-Unsorted Extra Tables'!$A:$BJ,O$1,0)</f>
        <v>4.7743137872511001</v>
      </c>
      <c r="P26" s="29">
        <f>VLOOKUP($W26,'[1]Live-Unsorted Extra Tables'!$A:$BJ,P$1,0)</f>
        <v>7.3836745115923044E-2</v>
      </c>
      <c r="Q26" s="30">
        <f>VLOOKUP($W26,'[1]Live-Unsorted Extra Tables'!$A:$BJ,Q$1,0)</f>
        <v>0.64680988721548294</v>
      </c>
      <c r="R26" s="31"/>
      <c r="S26" s="29" t="str">
        <f>VLOOKUP($W26,'[1]Live-Unsorted Extra Tables'!$A:$BJ,S$1,0)</f>
        <v>COM</v>
      </c>
      <c r="T26" s="29" t="str">
        <f>VLOOKUP($W26,'[1]Live-Unsorted Extra Tables'!$A:$BJ,T$1,0)</f>
        <v>School</v>
      </c>
      <c r="U26" s="29" t="s">
        <v>0</v>
      </c>
      <c r="V26" s="29" t="str">
        <f>VLOOKUP($W26,'[1]Live-Unsorted Extra Tables'!$A:$BJ,V$1,0)</f>
        <v>Business Energy Rebates</v>
      </c>
      <c r="W26" s="113" t="str">
        <f t="shared" si="2"/>
        <v>No-Loss Drains (Timed drains are not eligible)School</v>
      </c>
      <c r="X26" s="41"/>
      <c r="Y26" s="34" t="str">
        <f t="shared" si="3"/>
        <v>No-Loss Drains (Timed drains are not eligible)</v>
      </c>
      <c r="Z26" s="42">
        <f>VLOOKUP($W26,'[1]Live-Unsorted Extra Tables'!$A:$BJ,Z$1,0)</f>
        <v>2.663669512384089</v>
      </c>
      <c r="AA26" s="43">
        <f>VLOOKUP($W26,'[1]Live-Unsorted Extra Tables'!$A:$BJ,AA$1,0)</f>
        <v>23.333744928484514</v>
      </c>
      <c r="AB26" s="44">
        <f>VLOOKUP($W26,'[1]Live-Unsorted Extra Tables'!$A:$BJ,AB$1,0)</f>
        <v>2.663669512384089</v>
      </c>
      <c r="AC26" s="43">
        <f>VLOOKUP($W26,'[1]Live-Unsorted Extra Tables'!$A:$BJ,AC$1,0)</f>
        <v>23.333744928484514</v>
      </c>
      <c r="AD26" s="26">
        <f>VLOOKUP($W26,'[1]Live-Unsorted Extra Tables'!$A:$BJ,AD$1,0)</f>
        <v>14834.046124005747</v>
      </c>
      <c r="AE26" s="26">
        <f>VLOOKUP($W26,'[1]Live-Unsorted Extra Tables'!$A:$BJ,AE$1,0)</f>
        <v>3107.0530310800382</v>
      </c>
      <c r="AF26" s="26">
        <f>VLOOKUP($W26,'[1]Live-Unsorted Extra Tables'!$A:$BJ,AF$1,0)</f>
        <v>11726.993092925708</v>
      </c>
      <c r="AG26" s="28">
        <f>VLOOKUP($W26,'[1]Live-Unsorted Extra Tables'!$A:$BJ,AG$1,0)</f>
        <v>4.7743137872511001</v>
      </c>
      <c r="AH26" s="26">
        <f>VLOOKUP($W26,'[1]Live-Unsorted Extra Tables'!$A:$BJ,AH$1,0)</f>
        <v>2101.0826547371621</v>
      </c>
      <c r="AI26" s="28">
        <f>VLOOKUP($W26,'[1]Live-Unsorted Extra Tables'!$A:$BJ,AI$1,0)</f>
        <v>7.060191606722598</v>
      </c>
      <c r="AJ26" s="26">
        <f>VLOOKUP($W26,'[1]Live-Unsorted Extra Tables'!$A:$BJ,AJ$1,0)</f>
        <v>33066.070236490545</v>
      </c>
      <c r="AK26" s="45">
        <f>VLOOKUP($W26,'[1]Live-Unsorted Extra Tables'!$A:$BJ,AK$1,0)</f>
        <v>0.44861835766729302</v>
      </c>
      <c r="AL26" s="42">
        <f>VLOOKUP($W26,'[1]Live-Unsorted Extra Tables'!$A:$BJ,AL$1,0)</f>
        <v>2.5485215508494896</v>
      </c>
      <c r="AM26" s="43">
        <f>VLOOKUP($W26,'[1]Live-Unsorted Extra Tables'!$A:$BJ,AM$1,0)</f>
        <v>22.325048785441428</v>
      </c>
      <c r="AN26" s="44">
        <f>VLOOKUP($W26,'[1]Live-Unsorted Extra Tables'!$A:$BJ,AN$1,0)</f>
        <v>5.2121910632335791</v>
      </c>
      <c r="AO26" s="43">
        <f>VLOOKUP($W26,'[1]Live-Unsorted Extra Tables'!$A:$BJ,AO$1,0)</f>
        <v>45.658793713925945</v>
      </c>
      <c r="AP26" s="26">
        <f>VLOOKUP($W26,'[1]Live-Unsorted Extra Tables'!$A:$BJ,AP$1,0)</f>
        <v>15116.503796321536</v>
      </c>
      <c r="AQ26" s="26">
        <f>VLOOKUP($W26,'[1]Live-Unsorted Extra Tables'!$A:$BJ,AQ$1,0)</f>
        <v>2972.7380114256121</v>
      </c>
      <c r="AR26" s="26">
        <f>VLOOKUP($W26,'[1]Live-Unsorted Extra Tables'!$A:$BJ,AR$1,0)</f>
        <v>12143.765784895924</v>
      </c>
      <c r="AS26" s="28">
        <f>VLOOKUP($W26,'[1]Live-Unsorted Extra Tables'!$A:$BJ,AS$1,0)</f>
        <v>5.0850440698849999</v>
      </c>
      <c r="AT26" s="26">
        <f>VLOOKUP($W26,'[1]Live-Unsorted Extra Tables'!$A:$BJ,AT$1,0)</f>
        <v>2010.2548010624223</v>
      </c>
      <c r="AU26" s="28">
        <f>VLOOKUP($W26,'[1]Live-Unsorted Extra Tables'!$A:$BJ,AU$1,0)</f>
        <v>7.5196954079315939</v>
      </c>
      <c r="AV26" s="26">
        <f>VLOOKUP($W26,'[1]Live-Unsorted Extra Tables'!$A:$BJ,AV$1,0)</f>
        <v>33330.265777575412</v>
      </c>
      <c r="AW26" s="45">
        <f>VLOOKUP($W26,'[1]Live-Unsorted Extra Tables'!$A:$BJ,AW$1,0)</f>
        <v>0.45353685137704219</v>
      </c>
      <c r="AX26" s="42">
        <f>VLOOKUP($W26,'[1]Live-Unsorted Extra Tables'!$A:$BJ,AX$1,0)</f>
        <v>2.7825015745523647</v>
      </c>
      <c r="AY26" s="43">
        <f>VLOOKUP($W26,'[1]Live-Unsorted Extra Tables'!$A:$BJ,AY$1,0)</f>
        <v>24.374713793078602</v>
      </c>
      <c r="AZ26" s="44">
        <f>VLOOKUP($W26,'[1]Live-Unsorted Extra Tables'!$A:$BJ,AZ$1,0)</f>
        <v>7.9946926377859429</v>
      </c>
      <c r="BA26" s="43">
        <f>VLOOKUP($W26,'[1]Live-Unsorted Extra Tables'!$A:$BJ,BA$1,0)</f>
        <v>70.033507507004543</v>
      </c>
      <c r="BB26" s="26">
        <f>VLOOKUP($W26,'[1]Live-Unsorted Extra Tables'!$A:$BJ,BB$1,0)</f>
        <v>17661.92877167953</v>
      </c>
      <c r="BC26" s="26">
        <f>VLOOKUP($W26,'[1]Live-Unsorted Extra Tables'!$A:$BJ,BC$1,0)</f>
        <v>3245.6653916723881</v>
      </c>
      <c r="BD26" s="26">
        <f>VLOOKUP($W26,'[1]Live-Unsorted Extra Tables'!$A:$BJ,BD$1,0)</f>
        <v>14416.263380007142</v>
      </c>
      <c r="BE26" s="28">
        <f>VLOOKUP($W26,'[1]Live-Unsorted Extra Tables'!$A:$BJ,BE$1,0)</f>
        <v>5.4416973533365063</v>
      </c>
      <c r="BF26" s="26">
        <f>VLOOKUP($W26,'[1]Live-Unsorted Extra Tables'!$A:$BJ,BF$1,0)</f>
        <v>2194.8164995281936</v>
      </c>
      <c r="BG26" s="28">
        <f>VLOOKUP($W26,'[1]Live-Unsorted Extra Tables'!$A:$BJ,BG$1,0)</f>
        <v>8.0471095307859262</v>
      </c>
      <c r="BH26" s="26">
        <f>VLOOKUP($W26,'[1]Live-Unsorted Extra Tables'!$A:$BJ,BH$1,0)</f>
        <v>38345.127580014516</v>
      </c>
      <c r="BI26" s="45">
        <f>VLOOKUP($W26,'[1]Live-Unsorted Extra Tables'!$A:$BJ,BI$1,0)</f>
        <v>0.46060425108312664</v>
      </c>
      <c r="BK26" s="124">
        <f t="shared" si="4"/>
        <v>120</v>
      </c>
    </row>
    <row r="27" spans="1:63" ht="16.5">
      <c r="A27" s="22" t="s">
        <v>87</v>
      </c>
      <c r="B27" s="23" t="s">
        <v>71</v>
      </c>
      <c r="C27" s="23" t="s">
        <v>72</v>
      </c>
      <c r="D27" s="24">
        <f>VLOOKUP($W27,'[1]Live-Unsorted Extra Tables'!$A:$BJ,D$1,0)</f>
        <v>15</v>
      </c>
      <c r="E27" s="25">
        <f>VLOOKUP($W27,'[1]Live-Unsorted Extra Tables'!$A:$BJ,E$1,0)</f>
        <v>8159.9645964374986</v>
      </c>
      <c r="F27" s="25">
        <f>VLOOKUP($W27,'[1]Live-Unsorted Extra Tables'!$A:$BJ,F$1,0)</f>
        <v>931.50369820989658</v>
      </c>
      <c r="G27" s="26">
        <f>VLOOKUP($W27,'[1]Live-Unsorted Extra Tables'!$A:$BJ,G$1,0)</f>
        <v>1415.26801967748</v>
      </c>
      <c r="H27" s="27">
        <f>VLOOKUP($W27,'[1]Live-Unsorted Extra Tables'!$A:$BJ,H$1,0)</f>
        <v>0.42394796721028977</v>
      </c>
      <c r="I27" s="26">
        <f>VLOOKUP($W27,'[1]Live-Unsorted Extra Tables'!$A:$BJ,I$1,0)</f>
        <v>261.11886708599997</v>
      </c>
      <c r="J27" s="26">
        <f>VLOOKUP($W27,'[1]Live-Unsorted Extra Tables'!$A:$BJ,J$1,0)</f>
        <v>861.11886708599991</v>
      </c>
      <c r="K27" s="26">
        <f>VLOOKUP($W27,'[1]Live-Unsorted Extra Tables'!$A:$BJ,K$1,0)</f>
        <v>815.26801967747997</v>
      </c>
      <c r="L27" s="26">
        <f>VLOOKUP($W27,'[1]Live-Unsorted Extra Tables'!$A:$BJ,L$1,0)</f>
        <v>1676.3868867634799</v>
      </c>
      <c r="M27" s="26">
        <f>VLOOKUP($W27,'[1]Live-Unsorted Extra Tables'!$A:$BJ,M$1,0)</f>
        <v>7416.1188977846623</v>
      </c>
      <c r="N27" s="28">
        <f>VLOOKUP($W27,'[1]Live-Unsorted Extra Tables'!$A:$BJ,N$1,0)</f>
        <v>0.82</v>
      </c>
      <c r="O27" s="28">
        <f>VLOOKUP($W27,'[1]Live-Unsorted Extra Tables'!$A:$BJ,O$1,0)</f>
        <v>4.2776112798980721</v>
      </c>
      <c r="P27" s="29">
        <f>VLOOKUP($W27,'[1]Live-Unsorted Extra Tables'!$A:$BJ,P$1,0)</f>
        <v>0.10552973078608083</v>
      </c>
      <c r="Q27" s="30">
        <f>VLOOKUP($W27,'[1]Live-Unsorted Extra Tables'!$A:$BJ,Q$1,0)</f>
        <v>0.92443955804023359</v>
      </c>
      <c r="R27" s="31"/>
      <c r="S27" s="29" t="str">
        <f>VLOOKUP($W27,'[1]Live-Unsorted Extra Tables'!$A:$BJ,S$1,0)</f>
        <v>COM</v>
      </c>
      <c r="T27" s="29" t="str">
        <f>VLOOKUP($W27,'[1]Live-Unsorted Extra Tables'!$A:$BJ,T$1,0)</f>
        <v>Other Commercial</v>
      </c>
      <c r="U27" s="29" t="s">
        <v>0</v>
      </c>
      <c r="V27" s="29" t="str">
        <f>VLOOKUP($W27,'[1]Live-Unsorted Extra Tables'!$A:$BJ,V$1,0)</f>
        <v>Business Energy Rebates</v>
      </c>
      <c r="W27" s="32" t="str">
        <f t="shared" si="2"/>
        <v>Variable Frequency DrivesOther Commercial</v>
      </c>
      <c r="X27" s="41"/>
      <c r="Y27" s="34" t="str">
        <f t="shared" si="3"/>
        <v>Variable Frequency Drives</v>
      </c>
      <c r="Z27" s="42">
        <f>VLOOKUP($W27,'[1]Live-Unsorted Extra Tables'!$A:$BJ,Z$1,0)</f>
        <v>22.994512789313486</v>
      </c>
      <c r="AA27" s="43">
        <f>VLOOKUP($W27,'[1]Live-Unsorted Extra Tables'!$A:$BJ,AA$1,0)</f>
        <v>201.43173949143838</v>
      </c>
      <c r="AB27" s="44">
        <f>VLOOKUP($W27,'[1]Live-Unsorted Extra Tables'!$A:$BJ,AB$1,0)</f>
        <v>22.994512789313486</v>
      </c>
      <c r="AC27" s="43">
        <f>VLOOKUP($W27,'[1]Live-Unsorted Extra Tables'!$A:$BJ,AC$1,0)</f>
        <v>201.43173949143838</v>
      </c>
      <c r="AD27" s="26">
        <f>VLOOKUP($W27,'[1]Live-Unsorted Extra Tables'!$A:$BJ,AD$1,0)</f>
        <v>183069.63372221967</v>
      </c>
      <c r="AE27" s="26">
        <f>VLOOKUP($W27,'[1]Live-Unsorted Extra Tables'!$A:$BJ,AE$1,0)</f>
        <v>42797.164525567154</v>
      </c>
      <c r="AF27" s="26">
        <f>VLOOKUP($W27,'[1]Live-Unsorted Extra Tables'!$A:$BJ,AF$1,0)</f>
        <v>140272.46919665253</v>
      </c>
      <c r="AG27" s="28">
        <f>VLOOKUP($W27,'[1]Live-Unsorted Extra Tables'!$A:$BJ,AG$1,0)</f>
        <v>4.2776112798980721</v>
      </c>
      <c r="AH27" s="26">
        <f>VLOOKUP($W27,'[1]Live-Unsorted Extra Tables'!$A:$BJ,AH$1,0)</f>
        <v>25923.216146711537</v>
      </c>
      <c r="AI27" s="28">
        <f>VLOOKUP($W27,'[1]Live-Unsorted Extra Tables'!$A:$BJ,AI$1,0)</f>
        <v>7.0619954208668965</v>
      </c>
      <c r="AJ27" s="26">
        <f>VLOOKUP($W27,'[1]Live-Unsorted Extra Tables'!$A:$BJ,AJ$1,0)</f>
        <v>416919.6864373032</v>
      </c>
      <c r="AK27" s="45">
        <f>VLOOKUP($W27,'[1]Live-Unsorted Extra Tables'!$A:$BJ,AK$1,0)</f>
        <v>0.43910047828780058</v>
      </c>
      <c r="AL27" s="42">
        <f>VLOOKUP($W27,'[1]Live-Unsorted Extra Tables'!$A:$BJ,AL$1,0)</f>
        <v>22.296015026767215</v>
      </c>
      <c r="AM27" s="43">
        <f>VLOOKUP($W27,'[1]Live-Unsorted Extra Tables'!$A:$BJ,AM$1,0)</f>
        <v>195.31290494035531</v>
      </c>
      <c r="AN27" s="44">
        <f>VLOOKUP($W27,'[1]Live-Unsorted Extra Tables'!$A:$BJ,AN$1,0)</f>
        <v>45.290527816080704</v>
      </c>
      <c r="AO27" s="43">
        <f>VLOOKUP($W27,'[1]Live-Unsorted Extra Tables'!$A:$BJ,AO$1,0)</f>
        <v>396.74464443179369</v>
      </c>
      <c r="AP27" s="26">
        <f>VLOOKUP($W27,'[1]Live-Unsorted Extra Tables'!$A:$BJ,AP$1,0)</f>
        <v>187597.70734536694</v>
      </c>
      <c r="AQ27" s="26">
        <f>VLOOKUP($W27,'[1]Live-Unsorted Extra Tables'!$A:$BJ,AQ$1,0)</f>
        <v>41497.127254139239</v>
      </c>
      <c r="AR27" s="26">
        <f>VLOOKUP($W27,'[1]Live-Unsorted Extra Tables'!$A:$BJ,AR$1,0)</f>
        <v>146100.58009122772</v>
      </c>
      <c r="AS27" s="28">
        <f>VLOOKUP($W27,'[1]Live-Unsorted Extra Tables'!$A:$BJ,AS$1,0)</f>
        <v>4.5207396212385884</v>
      </c>
      <c r="AT27" s="26">
        <f>VLOOKUP($W27,'[1]Live-Unsorted Extra Tables'!$A:$BJ,AT$1,0)</f>
        <v>25135.753996833038</v>
      </c>
      <c r="AU27" s="28">
        <f>VLOOKUP($W27,'[1]Live-Unsorted Extra Tables'!$A:$BJ,AU$1,0)</f>
        <v>7.4633809421035542</v>
      </c>
      <c r="AV27" s="26">
        <f>VLOOKUP($W27,'[1]Live-Unsorted Extra Tables'!$A:$BJ,AV$1,0)</f>
        <v>425927.61908162164</v>
      </c>
      <c r="AW27" s="45">
        <f>VLOOKUP($W27,'[1]Live-Unsorted Extra Tables'!$A:$BJ,AW$1,0)</f>
        <v>0.44044504028609871</v>
      </c>
      <c r="AX27" s="42">
        <f>VLOOKUP($W27,'[1]Live-Unsorted Extra Tables'!$A:$BJ,AX$1,0)</f>
        <v>24.728418142799043</v>
      </c>
      <c r="AY27" s="43">
        <f>VLOOKUP($W27,'[1]Live-Unsorted Extra Tables'!$A:$BJ,AY$1,0)</f>
        <v>216.62073586923643</v>
      </c>
      <c r="AZ27" s="44">
        <f>VLOOKUP($W27,'[1]Live-Unsorted Extra Tables'!$A:$BJ,AZ$1,0)</f>
        <v>70.01894595887974</v>
      </c>
      <c r="BA27" s="43">
        <f>VLOOKUP($W27,'[1]Live-Unsorted Extra Tables'!$A:$BJ,BA$1,0)</f>
        <v>613.36538030103009</v>
      </c>
      <c r="BB27" s="26">
        <f>VLOOKUP($W27,'[1]Live-Unsorted Extra Tables'!$A:$BJ,BB$1,0)</f>
        <v>220886.37821082913</v>
      </c>
      <c r="BC27" s="26">
        <f>VLOOKUP($W27,'[1]Live-Unsorted Extra Tables'!$A:$BJ,BC$1,0)</f>
        <v>46024.292378407335</v>
      </c>
      <c r="BD27" s="26">
        <f>VLOOKUP($W27,'[1]Live-Unsorted Extra Tables'!$A:$BJ,BD$1,0)</f>
        <v>174862.08583242178</v>
      </c>
      <c r="BE27" s="28">
        <f>VLOOKUP($W27,'[1]Live-Unsorted Extra Tables'!$A:$BJ,BE$1,0)</f>
        <v>4.7993432771268365</v>
      </c>
      <c r="BF27" s="26">
        <f>VLOOKUP($W27,'[1]Live-Unsorted Extra Tables'!$A:$BJ,BF$1,0)</f>
        <v>27877.960901174691</v>
      </c>
      <c r="BG27" s="28">
        <f>VLOOKUP($W27,'[1]Live-Unsorted Extra Tables'!$A:$BJ,BG$1,0)</f>
        <v>7.9233333812991207</v>
      </c>
      <c r="BH27" s="26">
        <f>VLOOKUP($W27,'[1]Live-Unsorted Extra Tables'!$A:$BJ,BH$1,0)</f>
        <v>497805.62296529982</v>
      </c>
      <c r="BI27" s="45">
        <f>VLOOKUP($W27,'[1]Live-Unsorted Extra Tables'!$A:$BJ,BI$1,0)</f>
        <v>0.44372013496968132</v>
      </c>
      <c r="BK27" s="124">
        <f t="shared" si="4"/>
        <v>600</v>
      </c>
    </row>
    <row r="28" spans="1:63" ht="16.5">
      <c r="A28" s="22" t="s">
        <v>106</v>
      </c>
      <c r="B28" s="23" t="s">
        <v>104</v>
      </c>
      <c r="C28" s="23" t="s">
        <v>75</v>
      </c>
      <c r="D28" s="24">
        <f>VLOOKUP($W28,'[1]Live-Unsorted Extra Tables'!$A:$BJ,D$1,0)</f>
        <v>10</v>
      </c>
      <c r="E28" s="25">
        <f>VLOOKUP($W28,'[1]Live-Unsorted Extra Tables'!$A:$BJ,E$1,0)</f>
        <v>982.09706399999993</v>
      </c>
      <c r="F28" s="25">
        <f>VLOOKUP($W28,'[1]Live-Unsorted Extra Tables'!$A:$BJ,F$1,0)</f>
        <v>165.47872590534209</v>
      </c>
      <c r="G28" s="26">
        <f>VLOOKUP($W28,'[1]Live-Unsorted Extra Tables'!$A:$BJ,G$1,0)</f>
        <v>125</v>
      </c>
      <c r="H28" s="27">
        <f>VLOOKUP($W28,'[1]Live-Unsorted Extra Tables'!$A:$BJ,H$1,0)</f>
        <v>0.8</v>
      </c>
      <c r="I28" s="26">
        <f>VLOOKUP($W28,'[1]Live-Unsorted Extra Tables'!$A:$BJ,I$1,0)</f>
        <v>31.427106047999999</v>
      </c>
      <c r="J28" s="26">
        <f>VLOOKUP($W28,'[1]Live-Unsorted Extra Tables'!$A:$BJ,J$1,0)</f>
        <v>131.42710604799998</v>
      </c>
      <c r="K28" s="26">
        <f>VLOOKUP($W28,'[1]Live-Unsorted Extra Tables'!$A:$BJ,K$1,0)</f>
        <v>25</v>
      </c>
      <c r="L28" s="26">
        <f>VLOOKUP($W28,'[1]Live-Unsorted Extra Tables'!$A:$BJ,L$1,0)</f>
        <v>156.42710604799998</v>
      </c>
      <c r="M28" s="26">
        <f>VLOOKUP($W28,'[1]Live-Unsorted Extra Tables'!$A:$BJ,M$1,0)</f>
        <v>683.99977778332425</v>
      </c>
      <c r="N28" s="28">
        <f>VLOOKUP($W28,'[1]Live-Unsorted Extra Tables'!$A:$BJ,N$1,0)</f>
        <v>0.82</v>
      </c>
      <c r="O28" s="28">
        <f>VLOOKUP($W28,'[1]Live-Unsorted Extra Tables'!$A:$BJ,O$1,0)</f>
        <v>4.1879484619140834</v>
      </c>
      <c r="P28" s="29">
        <f>VLOOKUP($W28,'[1]Live-Unsorted Extra Tables'!$A:$BJ,P$1,0)</f>
        <v>0.13382292938816889</v>
      </c>
      <c r="Q28" s="30">
        <f>VLOOKUP($W28,'[1]Live-Unsorted Extra Tables'!$A:$BJ,Q$1,0)</f>
        <v>0.79422357967138046</v>
      </c>
      <c r="R28" s="31"/>
      <c r="S28" s="29" t="str">
        <f>VLOOKUP($W28,'[1]Live-Unsorted Extra Tables'!$A:$BJ,S$1,0)</f>
        <v>COM</v>
      </c>
      <c r="T28" s="29" t="str">
        <f>VLOOKUP($W28,'[1]Live-Unsorted Extra Tables'!$A:$BJ,T$1,0)</f>
        <v>School</v>
      </c>
      <c r="U28" s="29" t="s">
        <v>0</v>
      </c>
      <c r="V28" s="29" t="str">
        <f>VLOOKUP($W28,'[1]Live-Unsorted Extra Tables'!$A:$BJ,V$1,0)</f>
        <v>Business Energy Rebates</v>
      </c>
      <c r="W28" s="32" t="str">
        <f t="shared" si="2"/>
        <v>Air-Entraining Air Nozzles (up to 14CFM at 100 psi)School</v>
      </c>
      <c r="X28" s="41"/>
      <c r="Y28" s="34" t="str">
        <f t="shared" si="3"/>
        <v>Air-Entraining Air Nozzles (up to 14CFM at 100 psi)</v>
      </c>
      <c r="Z28" s="42">
        <f>VLOOKUP($W28,'[1]Live-Unsorted Extra Tables'!$A:$BJ,Z$1,0)</f>
        <v>4.6154293388797942</v>
      </c>
      <c r="AA28" s="43">
        <f>VLOOKUP($W28,'[1]Live-Unsorted Extra Tables'!$A:$BJ,AA$1,0)</f>
        <v>27.392038330088305</v>
      </c>
      <c r="AB28" s="44">
        <f>VLOOKUP($W28,'[1]Live-Unsorted Extra Tables'!$A:$BJ,AB$1,0)</f>
        <v>4.6154293388797942</v>
      </c>
      <c r="AC28" s="43">
        <f>VLOOKUP($W28,'[1]Live-Unsorted Extra Tables'!$A:$BJ,AC$1,0)</f>
        <v>27.392038330088305</v>
      </c>
      <c r="AD28" s="26">
        <f>VLOOKUP($W28,'[1]Live-Unsorted Extra Tables'!$A:$BJ,AD$1,0)</f>
        <v>19077.694881300144</v>
      </c>
      <c r="AE28" s="26">
        <f>VLOOKUP($W28,'[1]Live-Unsorted Extra Tables'!$A:$BJ,AE$1,0)</f>
        <v>4555.3795742225475</v>
      </c>
      <c r="AF28" s="26">
        <f>VLOOKUP($W28,'[1]Live-Unsorted Extra Tables'!$A:$BJ,AF$1,0)</f>
        <v>14522.315307077595</v>
      </c>
      <c r="AG28" s="28">
        <f>VLOOKUP($W28,'[1]Live-Unsorted Extra Tables'!$A:$BJ,AG$1,0)</f>
        <v>4.1879484619140817</v>
      </c>
      <c r="AH28" s="26">
        <f>VLOOKUP($W28,'[1]Live-Unsorted Extra Tables'!$A:$BJ,AH$1,0)</f>
        <v>4470.344891762712</v>
      </c>
      <c r="AI28" s="28">
        <f>VLOOKUP($W28,'[1]Live-Unsorted Extra Tables'!$A:$BJ,AI$1,0)</f>
        <v>4.2676114132611307</v>
      </c>
      <c r="AJ28" s="26">
        <f>VLOOKUP($W28,'[1]Live-Unsorted Extra Tables'!$A:$BJ,AJ$1,0)</f>
        <v>40820.880535729128</v>
      </c>
      <c r="AK28" s="45">
        <f>VLOOKUP($W28,'[1]Live-Unsorted Extra Tables'!$A:$BJ,AK$1,0)</f>
        <v>0.46735138073766164</v>
      </c>
      <c r="AL28" s="42">
        <f>VLOOKUP($W28,'[1]Live-Unsorted Extra Tables'!$A:$BJ,AL$1,0)</f>
        <v>4.3764517284060043</v>
      </c>
      <c r="AM28" s="43">
        <f>VLOOKUP($W28,'[1]Live-Unsorted Extra Tables'!$A:$BJ,AM$1,0)</f>
        <v>25.973733902591693</v>
      </c>
      <c r="AN28" s="44">
        <f>VLOOKUP($W28,'[1]Live-Unsorted Extra Tables'!$A:$BJ,AN$1,0)</f>
        <v>8.9918810672857994</v>
      </c>
      <c r="AO28" s="43">
        <f>VLOOKUP($W28,'[1]Live-Unsorted Extra Tables'!$A:$BJ,AO$1,0)</f>
        <v>53.365772232680001</v>
      </c>
      <c r="AP28" s="26">
        <f>VLOOKUP($W28,'[1]Live-Unsorted Extra Tables'!$A:$BJ,AP$1,0)</f>
        <v>19429.703552693329</v>
      </c>
      <c r="AQ28" s="26">
        <f>VLOOKUP($W28,'[1]Live-Unsorted Extra Tables'!$A:$BJ,AQ$1,0)</f>
        <v>4319.5112192943707</v>
      </c>
      <c r="AR28" s="26">
        <f>VLOOKUP($W28,'[1]Live-Unsorted Extra Tables'!$A:$BJ,AR$1,0)</f>
        <v>15110.192333398958</v>
      </c>
      <c r="AS28" s="28">
        <f>VLOOKUP($W28,'[1]Live-Unsorted Extra Tables'!$A:$BJ,AS$1,0)</f>
        <v>4.4981254976037164</v>
      </c>
      <c r="AT28" s="26">
        <f>VLOOKUP($W28,'[1]Live-Unsorted Extra Tables'!$A:$BJ,AT$1,0)</f>
        <v>4238.8794609678253</v>
      </c>
      <c r="AU28" s="28">
        <f>VLOOKUP($W28,'[1]Live-Unsorted Extra Tables'!$A:$BJ,AU$1,0)</f>
        <v>4.5836886213926729</v>
      </c>
      <c r="AV28" s="26">
        <f>VLOOKUP($W28,'[1]Live-Unsorted Extra Tables'!$A:$BJ,AV$1,0)</f>
        <v>40677.663481036616</v>
      </c>
      <c r="AW28" s="45">
        <f>VLOOKUP($W28,'[1]Live-Unsorted Extra Tables'!$A:$BJ,AW$1,0)</f>
        <v>0.4776504324480485</v>
      </c>
      <c r="AX28" s="42">
        <f>VLOOKUP($W28,'[1]Live-Unsorted Extra Tables'!$A:$BJ,AX$1,0)</f>
        <v>4.7369926041594148</v>
      </c>
      <c r="AY28" s="43">
        <f>VLOOKUP($W28,'[1]Live-Unsorted Extra Tables'!$A:$BJ,AY$1,0)</f>
        <v>28.113502223819641</v>
      </c>
      <c r="AZ28" s="44">
        <f>VLOOKUP($W28,'[1]Live-Unsorted Extra Tables'!$A:$BJ,AZ$1,0)</f>
        <v>13.728873671445212</v>
      </c>
      <c r="BA28" s="43">
        <f>VLOOKUP($W28,'[1]Live-Unsorted Extra Tables'!$A:$BJ,BA$1,0)</f>
        <v>81.479274456499638</v>
      </c>
      <c r="BB28" s="26">
        <f>VLOOKUP($W28,'[1]Live-Unsorted Extra Tables'!$A:$BJ,BB$1,0)</f>
        <v>22668.816687803657</v>
      </c>
      <c r="BC28" s="26">
        <f>VLOOKUP($W28,'[1]Live-Unsorted Extra Tables'!$A:$BJ,BC$1,0)</f>
        <v>4675.3612216428028</v>
      </c>
      <c r="BD28" s="26">
        <f>VLOOKUP($W28,'[1]Live-Unsorted Extra Tables'!$A:$BJ,BD$1,0)</f>
        <v>17993.455466160856</v>
      </c>
      <c r="BE28" s="28">
        <f>VLOOKUP($W28,'[1]Live-Unsorted Extra Tables'!$A:$BJ,BE$1,0)</f>
        <v>4.8485701132282593</v>
      </c>
      <c r="BF28" s="26">
        <f>VLOOKUP($W28,'[1]Live-Unsorted Extra Tables'!$A:$BJ,BF$1,0)</f>
        <v>4588.0868572589579</v>
      </c>
      <c r="BG28" s="28">
        <f>VLOOKUP($W28,'[1]Live-Unsorted Extra Tables'!$A:$BJ,BG$1,0)</f>
        <v>4.9407993774003218</v>
      </c>
      <c r="BH28" s="26">
        <f>VLOOKUP($W28,'[1]Live-Unsorted Extra Tables'!$A:$BJ,BH$1,0)</f>
        <v>46283.42160377869</v>
      </c>
      <c r="BI28" s="45">
        <f>VLOOKUP($W28,'[1]Live-Unsorted Extra Tables'!$A:$BJ,BI$1,0)</f>
        <v>0.48978264575739405</v>
      </c>
      <c r="BK28" s="124">
        <f t="shared" si="4"/>
        <v>100</v>
      </c>
    </row>
    <row r="29" spans="1:63" ht="16.5">
      <c r="A29" s="22" t="s">
        <v>87</v>
      </c>
      <c r="B29" s="23" t="s">
        <v>71</v>
      </c>
      <c r="C29" s="23" t="s">
        <v>82</v>
      </c>
      <c r="D29" s="24">
        <f>VLOOKUP($W29,'[1]Live-Unsorted Extra Tables'!$A:$BJ,D$1,0)</f>
        <v>15</v>
      </c>
      <c r="E29" s="25">
        <f>VLOOKUP($W29,'[1]Live-Unsorted Extra Tables'!$A:$BJ,E$1,0)</f>
        <v>7906.8861712500002</v>
      </c>
      <c r="F29" s="25">
        <f>VLOOKUP($W29,'[1]Live-Unsorted Extra Tables'!$A:$BJ,F$1,0)</f>
        <v>902.61257662671642</v>
      </c>
      <c r="G29" s="26">
        <f>VLOOKUP($W29,'[1]Live-Unsorted Extra Tables'!$A:$BJ,G$1,0)</f>
        <v>1415.26801967748</v>
      </c>
      <c r="H29" s="27">
        <f>VLOOKUP($W29,'[1]Live-Unsorted Extra Tables'!$A:$BJ,H$1,0)</f>
        <v>0.42394796721028977</v>
      </c>
      <c r="I29" s="26">
        <f>VLOOKUP($W29,'[1]Live-Unsorted Extra Tables'!$A:$BJ,I$1,0)</f>
        <v>253.02035748</v>
      </c>
      <c r="J29" s="26">
        <f>VLOOKUP($W29,'[1]Live-Unsorted Extra Tables'!$A:$BJ,J$1,0)</f>
        <v>853.02035748000003</v>
      </c>
      <c r="K29" s="26">
        <f>VLOOKUP($W29,'[1]Live-Unsorted Extra Tables'!$A:$BJ,K$1,0)</f>
        <v>815.26801967747997</v>
      </c>
      <c r="L29" s="26">
        <f>VLOOKUP($W29,'[1]Live-Unsorted Extra Tables'!$A:$BJ,L$1,0)</f>
        <v>1668.28837715748</v>
      </c>
      <c r="M29" s="26">
        <f>VLOOKUP($W29,'[1]Live-Unsorted Extra Tables'!$A:$BJ,M$1,0)</f>
        <v>7186.1092332130065</v>
      </c>
      <c r="N29" s="28">
        <f>VLOOKUP($W29,'[1]Live-Unsorted Extra Tables'!$A:$BJ,N$1,0)</f>
        <v>0.82</v>
      </c>
      <c r="O29" s="28">
        <f>VLOOKUP($W29,'[1]Live-Unsorted Extra Tables'!$A:$BJ,O$1,0)</f>
        <v>4.1686892583393647</v>
      </c>
      <c r="P29" s="29">
        <f>VLOOKUP($W29,'[1]Live-Unsorted Extra Tables'!$A:$BJ,P$1,0)</f>
        <v>0.10788322216925832</v>
      </c>
      <c r="Q29" s="30">
        <f>VLOOKUP($W29,'[1]Live-Unsorted Extra Tables'!$A:$BJ,Q$1,0)</f>
        <v>0.9450570262026986</v>
      </c>
      <c r="R29" s="31"/>
      <c r="S29" s="29" t="str">
        <f>VLOOKUP($W29,'[1]Live-Unsorted Extra Tables'!$A:$BJ,S$1,0)</f>
        <v>COM</v>
      </c>
      <c r="T29" s="29" t="str">
        <f>VLOOKUP($W29,'[1]Live-Unsorted Extra Tables'!$A:$BJ,T$1,0)</f>
        <v>Office</v>
      </c>
      <c r="U29" s="29" t="s">
        <v>0</v>
      </c>
      <c r="V29" s="29" t="str">
        <f>VLOOKUP($W29,'[1]Live-Unsorted Extra Tables'!$A:$BJ,V$1,0)</f>
        <v>Business Energy Rebates</v>
      </c>
      <c r="W29" s="113" t="str">
        <f t="shared" si="2"/>
        <v>Variable Frequency DrivesOffice</v>
      </c>
      <c r="X29" s="41"/>
      <c r="Y29" s="34" t="str">
        <f t="shared" si="3"/>
        <v>Variable Frequency Drives</v>
      </c>
      <c r="Z29" s="42">
        <f>VLOOKUP($W29,'[1]Live-Unsorted Extra Tables'!$A:$BJ,Z$1,0)</f>
        <v>16.439457080486346</v>
      </c>
      <c r="AA29" s="43">
        <f>VLOOKUP($W29,'[1]Live-Unsorted Extra Tables'!$A:$BJ,AA$1,0)</f>
        <v>144.00964402505974</v>
      </c>
      <c r="AB29" s="44">
        <f>VLOOKUP($W29,'[1]Live-Unsorted Extra Tables'!$A:$BJ,AB$1,0)</f>
        <v>16.439457080486346</v>
      </c>
      <c r="AC29" s="43">
        <f>VLOOKUP($W29,'[1]Live-Unsorted Extra Tables'!$A:$BJ,AC$1,0)</f>
        <v>144.00964402505974</v>
      </c>
      <c r="AD29" s="26">
        <f>VLOOKUP($W29,'[1]Live-Unsorted Extra Tables'!$A:$BJ,AD$1,0)</f>
        <v>130881.99452814399</v>
      </c>
      <c r="AE29" s="26">
        <f>VLOOKUP($W29,'[1]Live-Unsorted Extra Tables'!$A:$BJ,AE$1,0)</f>
        <v>31396.438164902229</v>
      </c>
      <c r="AF29" s="26">
        <f>VLOOKUP($W29,'[1]Live-Unsorted Extra Tables'!$A:$BJ,AF$1,0)</f>
        <v>99485.556363241762</v>
      </c>
      <c r="AG29" s="28">
        <f>VLOOKUP($W29,'[1]Live-Unsorted Extra Tables'!$A:$BJ,AG$1,0)</f>
        <v>4.1686892583393647</v>
      </c>
      <c r="AH29" s="26">
        <f>VLOOKUP($W29,'[1]Live-Unsorted Extra Tables'!$A:$BJ,AH$1,0)</f>
        <v>18946.615147404053</v>
      </c>
      <c r="AI29" s="28">
        <f>VLOOKUP($W29,'[1]Live-Unsorted Extra Tables'!$A:$BJ,AI$1,0)</f>
        <v>6.907935454955215</v>
      </c>
      <c r="AJ29" s="26">
        <f>VLOOKUP($W29,'[1]Live-Unsorted Extra Tables'!$A:$BJ,AJ$1,0)</f>
        <v>298481.81969741103</v>
      </c>
      <c r="AK29" s="45">
        <f>VLOOKUP($W29,'[1]Live-Unsorted Extra Tables'!$A:$BJ,AK$1,0)</f>
        <v>0.43849234992210556</v>
      </c>
      <c r="AL29" s="42">
        <f>VLOOKUP($W29,'[1]Live-Unsorted Extra Tables'!$A:$BJ,AL$1,0)</f>
        <v>15.957030349978888</v>
      </c>
      <c r="AM29" s="43">
        <f>VLOOKUP($W29,'[1]Live-Unsorted Extra Tables'!$A:$BJ,AM$1,0)</f>
        <v>139.78358586581442</v>
      </c>
      <c r="AN29" s="44">
        <f>VLOOKUP($W29,'[1]Live-Unsorted Extra Tables'!$A:$BJ,AN$1,0)</f>
        <v>32.396487430465235</v>
      </c>
      <c r="AO29" s="43">
        <f>VLOOKUP($W29,'[1]Live-Unsorted Extra Tables'!$A:$BJ,AO$1,0)</f>
        <v>283.79322989087416</v>
      </c>
      <c r="AP29" s="26">
        <f>VLOOKUP($W29,'[1]Live-Unsorted Extra Tables'!$A:$BJ,AP$1,0)</f>
        <v>134261.86576052403</v>
      </c>
      <c r="AQ29" s="26">
        <f>VLOOKUP($W29,'[1]Live-Unsorted Extra Tables'!$A:$BJ,AQ$1,0)</f>
        <v>30475.088941547874</v>
      </c>
      <c r="AR29" s="26">
        <f>VLOOKUP($W29,'[1]Live-Unsorted Extra Tables'!$A:$BJ,AR$1,0)</f>
        <v>103786.77681897616</v>
      </c>
      <c r="AS29" s="28">
        <f>VLOOKUP($W29,'[1]Live-Unsorted Extra Tables'!$A:$BJ,AS$1,0)</f>
        <v>4.4056267077035374</v>
      </c>
      <c r="AT29" s="26">
        <f>VLOOKUP($W29,'[1]Live-Unsorted Extra Tables'!$A:$BJ,AT$1,0)</f>
        <v>18390.614206801529</v>
      </c>
      <c r="AU29" s="28">
        <f>VLOOKUP($W29,'[1]Live-Unsorted Extra Tables'!$A:$BJ,AU$1,0)</f>
        <v>7.3005645298605106</v>
      </c>
      <c r="AV29" s="26">
        <f>VLOOKUP($W29,'[1]Live-Unsorted Extra Tables'!$A:$BJ,AV$1,0)</f>
        <v>305233.53482440289</v>
      </c>
      <c r="AW29" s="45">
        <f>VLOOKUP($W29,'[1]Live-Unsorted Extra Tables'!$A:$BJ,AW$1,0)</f>
        <v>0.43986603843435235</v>
      </c>
      <c r="AX29" s="42">
        <f>VLOOKUP($W29,'[1]Live-Unsorted Extra Tables'!$A:$BJ,AX$1,0)</f>
        <v>17.718314914583615</v>
      </c>
      <c r="AY29" s="43">
        <f>VLOOKUP($W29,'[1]Live-Unsorted Extra Tables'!$A:$BJ,AY$1,0)</f>
        <v>155.21243865175177</v>
      </c>
      <c r="AZ29" s="44">
        <f>VLOOKUP($W29,'[1]Live-Unsorted Extra Tables'!$A:$BJ,AZ$1,0)</f>
        <v>50.114802345048851</v>
      </c>
      <c r="BA29" s="43">
        <f>VLOOKUP($W29,'[1]Live-Unsorted Extra Tables'!$A:$BJ,BA$1,0)</f>
        <v>439.00566854262593</v>
      </c>
      <c r="BB29" s="26">
        <f>VLOOKUP($W29,'[1]Live-Unsorted Extra Tables'!$A:$BJ,BB$1,0)</f>
        <v>158268.81098975328</v>
      </c>
      <c r="BC29" s="26">
        <f>VLOOKUP($W29,'[1]Live-Unsorted Extra Tables'!$A:$BJ,BC$1,0)</f>
        <v>33838.829097483314</v>
      </c>
      <c r="BD29" s="26">
        <f>VLOOKUP($W29,'[1]Live-Unsorted Extra Tables'!$A:$BJ,BD$1,0)</f>
        <v>124429.98189226998</v>
      </c>
      <c r="BE29" s="28">
        <f>VLOOKUP($W29,'[1]Live-Unsorted Extra Tables'!$A:$BJ,BE$1,0)</f>
        <v>4.677136154262624</v>
      </c>
      <c r="BF29" s="26">
        <f>VLOOKUP($W29,'[1]Live-Unsorted Extra Tables'!$A:$BJ,BF$1,0)</f>
        <v>20420.509759145505</v>
      </c>
      <c r="BG29" s="28">
        <f>VLOOKUP($W29,'[1]Live-Unsorted Extra Tables'!$A:$BJ,BG$1,0)</f>
        <v>7.7504828653394027</v>
      </c>
      <c r="BH29" s="26">
        <f>VLOOKUP($W29,'[1]Live-Unsorted Extra Tables'!$A:$BJ,BH$1,0)</f>
        <v>357131.66590127361</v>
      </c>
      <c r="BI29" s="45">
        <f>VLOOKUP($W29,'[1]Live-Unsorted Extra Tables'!$A:$BJ,BI$1,0)</f>
        <v>0.4431665576065314</v>
      </c>
      <c r="BK29" s="124">
        <f t="shared" si="4"/>
        <v>600</v>
      </c>
    </row>
    <row r="30" spans="1:63" ht="16.5">
      <c r="A30" s="22" t="s">
        <v>108</v>
      </c>
      <c r="B30" s="23" t="s">
        <v>104</v>
      </c>
      <c r="C30" s="23" t="s">
        <v>72</v>
      </c>
      <c r="D30" s="24">
        <f>VLOOKUP($W30,'[1]Live-Unsorted Extra Tables'!$A:$BJ,D$1,0)</f>
        <v>10</v>
      </c>
      <c r="E30" s="25">
        <f>VLOOKUP($W30,'[1]Live-Unsorted Extra Tables'!$A:$BJ,E$1,0)</f>
        <v>15249.911040000005</v>
      </c>
      <c r="F30" s="25">
        <f>VLOOKUP($W30,'[1]Live-Unsorted Extra Tables'!$A:$BJ,F$1,0)</f>
        <v>2569.5381256826677</v>
      </c>
      <c r="G30" s="26">
        <f>VLOOKUP($W30,'[1]Live-Unsorted Extra Tables'!$A:$BJ,G$1,0)</f>
        <v>2000</v>
      </c>
      <c r="H30" s="27">
        <f>VLOOKUP($W30,'[1]Live-Unsorted Extra Tables'!$A:$BJ,H$1,0)</f>
        <v>0.26666666666666666</v>
      </c>
      <c r="I30" s="26">
        <f>VLOOKUP($W30,'[1]Live-Unsorted Extra Tables'!$A:$BJ,I$1,0)</f>
        <v>487.99715328000013</v>
      </c>
      <c r="J30" s="26">
        <f>VLOOKUP($W30,'[1]Live-Unsorted Extra Tables'!$A:$BJ,J$1,0)</f>
        <v>1021.3304866133335</v>
      </c>
      <c r="K30" s="26">
        <f>VLOOKUP($W30,'[1]Live-Unsorted Extra Tables'!$A:$BJ,K$1,0)</f>
        <v>1466.6666666666665</v>
      </c>
      <c r="L30" s="26">
        <f>VLOOKUP($W30,'[1]Live-Unsorted Extra Tables'!$A:$BJ,L$1,0)</f>
        <v>2487.99715328</v>
      </c>
      <c r="M30" s="26">
        <f>VLOOKUP($W30,'[1]Live-Unsorted Extra Tables'!$A:$BJ,M$1,0)</f>
        <v>10621.084356052475</v>
      </c>
      <c r="N30" s="28">
        <f>VLOOKUP($W30,'[1]Live-Unsorted Extra Tables'!$A:$BJ,N$1,0)</f>
        <v>0.82</v>
      </c>
      <c r="O30" s="28">
        <f>VLOOKUP($W30,'[1]Live-Unsorted Extra Tables'!$A:$BJ,O$1,0)</f>
        <v>4.0927165520587838</v>
      </c>
      <c r="P30" s="29">
        <f>VLOOKUP($W30,'[1]Live-Unsorted Extra Tables'!$A:$BJ,P$1,0)</f>
        <v>6.6972881607926624E-2</v>
      </c>
      <c r="Q30" s="30">
        <f>VLOOKUP($W30,'[1]Live-Unsorted Extra Tables'!$A:$BJ,Q$1,0)</f>
        <v>0.39747629210288105</v>
      </c>
      <c r="R30" s="31"/>
      <c r="S30" s="29" t="str">
        <f>VLOOKUP($W30,'[1]Live-Unsorted Extra Tables'!$A:$BJ,S$1,0)</f>
        <v>COM</v>
      </c>
      <c r="T30" s="29" t="str">
        <f>VLOOKUP($W30,'[1]Live-Unsorted Extra Tables'!$A:$BJ,T$1,0)</f>
        <v>Other Commercial</v>
      </c>
      <c r="U30" s="29" t="s">
        <v>0</v>
      </c>
      <c r="V30" s="29" t="str">
        <f>VLOOKUP($W30,'[1]Live-Unsorted Extra Tables'!$A:$BJ,V$1,0)</f>
        <v>Business Energy Rebates</v>
      </c>
      <c r="W30" s="32" t="str">
        <f t="shared" si="2"/>
        <v>Air Tanks for Load / No-Load Screw Compressors (10 – 40 hp)Other Commercial</v>
      </c>
      <c r="X30" s="41"/>
      <c r="Y30" s="34" t="str">
        <f t="shared" si="3"/>
        <v>Air Tanks for Load / No-Load Screw Compressors (10 – 40 hp)</v>
      </c>
      <c r="Z30" s="42">
        <f>VLOOKUP($W30,'[1]Live-Unsorted Extra Tables'!$A:$BJ,Z$1,0)</f>
        <v>74.024966691086178</v>
      </c>
      <c r="AA30" s="43">
        <f>VLOOKUP($W30,'[1]Live-Unsorted Extra Tables'!$A:$BJ,AA$1,0)</f>
        <v>439.32959993660785</v>
      </c>
      <c r="AB30" s="44">
        <f>VLOOKUP($W30,'[1]Live-Unsorted Extra Tables'!$A:$BJ,AB$1,0)</f>
        <v>74.024966691086178</v>
      </c>
      <c r="AC30" s="43">
        <f>VLOOKUP($W30,'[1]Live-Unsorted Extra Tables'!$A:$BJ,AC$1,0)</f>
        <v>439.32959993660785</v>
      </c>
      <c r="AD30" s="26">
        <f>VLOOKUP($W30,'[1]Live-Unsorted Extra Tables'!$A:$BJ,AD$1,0)</f>
        <v>305979.27612812474</v>
      </c>
      <c r="AE30" s="26">
        <f>VLOOKUP($W30,'[1]Live-Unsorted Extra Tables'!$A:$BJ,AE$1,0)</f>
        <v>74761.902574026564</v>
      </c>
      <c r="AF30" s="26">
        <f>VLOOKUP($W30,'[1]Live-Unsorted Extra Tables'!$A:$BJ,AF$1,0)</f>
        <v>231217.37355409819</v>
      </c>
      <c r="AG30" s="28">
        <f>VLOOKUP($W30,'[1]Live-Unsorted Extra Tables'!$A:$BJ,AG$1,0)</f>
        <v>4.0927165520587838</v>
      </c>
      <c r="AH30" s="26">
        <f>VLOOKUP($W30,'[1]Live-Unsorted Extra Tables'!$A:$BJ,AH$1,0)</f>
        <v>35881.913760258794</v>
      </c>
      <c r="AI30" s="28">
        <f>VLOOKUP($W30,'[1]Live-Unsorted Extra Tables'!$A:$BJ,AI$1,0)</f>
        <v>8.5273956727194893</v>
      </c>
      <c r="AJ30" s="26">
        <f>VLOOKUP($W30,'[1]Live-Unsorted Extra Tables'!$A:$BJ,AJ$1,0)</f>
        <v>618893.15554883913</v>
      </c>
      <c r="AK30" s="45">
        <f>VLOOKUP($W30,'[1]Live-Unsorted Extra Tables'!$A:$BJ,AK$1,0)</f>
        <v>0.4943975763583619</v>
      </c>
      <c r="AL30" s="42">
        <f>VLOOKUP($W30,'[1]Live-Unsorted Extra Tables'!$A:$BJ,AL$1,0)</f>
        <v>72.725501103429949</v>
      </c>
      <c r="AM30" s="43">
        <f>VLOOKUP($W30,'[1]Live-Unsorted Extra Tables'!$A:$BJ,AM$1,0)</f>
        <v>431.61742224473807</v>
      </c>
      <c r="AN30" s="44">
        <f>VLOOKUP($W30,'[1]Live-Unsorted Extra Tables'!$A:$BJ,AN$1,0)</f>
        <v>146.75046779451611</v>
      </c>
      <c r="AO30" s="43">
        <f>VLOOKUP($W30,'[1]Live-Unsorted Extra Tables'!$A:$BJ,AO$1,0)</f>
        <v>870.94702218134591</v>
      </c>
      <c r="AP30" s="26">
        <f>VLOOKUP($W30,'[1]Live-Unsorted Extra Tables'!$A:$BJ,AP$1,0)</f>
        <v>322872.27527021588</v>
      </c>
      <c r="AQ30" s="26">
        <f>VLOOKUP($W30,'[1]Live-Unsorted Extra Tables'!$A:$BJ,AQ$1,0)</f>
        <v>73449.50050205976</v>
      </c>
      <c r="AR30" s="26">
        <f>VLOOKUP($W30,'[1]Live-Unsorted Extra Tables'!$A:$BJ,AR$1,0)</f>
        <v>249422.77476815612</v>
      </c>
      <c r="AS30" s="28">
        <f>VLOOKUP($W30,'[1]Live-Unsorted Extra Tables'!$A:$BJ,AS$1,0)</f>
        <v>4.3958403129121555</v>
      </c>
      <c r="AT30" s="26">
        <f>VLOOKUP($W30,'[1]Live-Unsorted Extra Tables'!$A:$BJ,AT$1,0)</f>
        <v>35252.027463311373</v>
      </c>
      <c r="AU30" s="28">
        <f>VLOOKUP($W30,'[1]Live-Unsorted Extra Tables'!$A:$BJ,AU$1,0)</f>
        <v>9.1589703771292559</v>
      </c>
      <c r="AV30" s="26">
        <f>VLOOKUP($W30,'[1]Live-Unsorted Extra Tables'!$A:$BJ,AV$1,0)</f>
        <v>640771.97648017295</v>
      </c>
      <c r="AW30" s="45">
        <f>VLOOKUP($W30,'[1]Live-Unsorted Extra Tables'!$A:$BJ,AW$1,0)</f>
        <v>0.50388014320443109</v>
      </c>
      <c r="AX30" s="42">
        <f>VLOOKUP($W30,'[1]Live-Unsorted Extra Tables'!$A:$BJ,AX$1,0)</f>
        <v>81.615991250362157</v>
      </c>
      <c r="AY30" s="43">
        <f>VLOOKUP($W30,'[1]Live-Unsorted Extra Tables'!$A:$BJ,AY$1,0)</f>
        <v>484.38145111342533</v>
      </c>
      <c r="AZ30" s="44">
        <f>VLOOKUP($W30,'[1]Live-Unsorted Extra Tables'!$A:$BJ,AZ$1,0)</f>
        <v>228.3664590448783</v>
      </c>
      <c r="BA30" s="43">
        <f>VLOOKUP($W30,'[1]Live-Unsorted Extra Tables'!$A:$BJ,BA$1,0)</f>
        <v>1355.3284732947714</v>
      </c>
      <c r="BB30" s="26">
        <f>VLOOKUP($W30,'[1]Live-Unsorted Extra Tables'!$A:$BJ,BB$1,0)</f>
        <v>390572.26790333068</v>
      </c>
      <c r="BC30" s="26">
        <f>VLOOKUP($W30,'[1]Live-Unsorted Extra Tables'!$A:$BJ,BC$1,0)</f>
        <v>82428.497560903779</v>
      </c>
      <c r="BD30" s="26">
        <f>VLOOKUP($W30,'[1]Live-Unsorted Extra Tables'!$A:$BJ,BD$1,0)</f>
        <v>308143.7703424269</v>
      </c>
      <c r="BE30" s="28">
        <f>VLOOKUP($W30,'[1]Live-Unsorted Extra Tables'!$A:$BJ,BE$1,0)</f>
        <v>4.73831598852993</v>
      </c>
      <c r="BF30" s="26">
        <f>VLOOKUP($W30,'[1]Live-Unsorted Extra Tables'!$A:$BJ,BF$1,0)</f>
        <v>39561.489729872119</v>
      </c>
      <c r="BG30" s="28">
        <f>VLOOKUP($W30,'[1]Live-Unsorted Extra Tables'!$A:$BJ,BG$1,0)</f>
        <v>9.8725369183561629</v>
      </c>
      <c r="BH30" s="26">
        <f>VLOOKUP($W30,'[1]Live-Unsorted Extra Tables'!$A:$BJ,BH$1,0)</f>
        <v>757951.05885539611</v>
      </c>
      <c r="BI30" s="45">
        <f>VLOOKUP($W30,'[1]Live-Unsorted Extra Tables'!$A:$BJ,BI$1,0)</f>
        <v>0.51530011514614837</v>
      </c>
      <c r="BK30" s="124">
        <f t="shared" si="4"/>
        <v>533.33333333333337</v>
      </c>
    </row>
    <row r="31" spans="1:63" ht="16.5">
      <c r="A31" s="22" t="s">
        <v>112</v>
      </c>
      <c r="B31" s="23" t="s">
        <v>48</v>
      </c>
      <c r="C31" s="23" t="s">
        <v>72</v>
      </c>
      <c r="D31" s="24">
        <f>VLOOKUP($W31,'[1]Live-Unsorted Extra Tables'!$A:$BJ,D$1,0)</f>
        <v>15</v>
      </c>
      <c r="E31" s="25">
        <f>VLOOKUP($W31,'[1]Live-Unsorted Extra Tables'!$A:$BJ,E$1,0)</f>
        <v>805.68</v>
      </c>
      <c r="F31" s="25">
        <f>VLOOKUP($W31,'[1]Live-Unsorted Extra Tables'!$A:$BJ,F$1,0)</f>
        <v>91.972690653756302</v>
      </c>
      <c r="G31" s="26">
        <f>VLOOKUP($W31,'[1]Live-Unsorted Extra Tables'!$A:$BJ,G$1,0)</f>
        <v>150</v>
      </c>
      <c r="H31" s="27">
        <f>VLOOKUP($W31,'[1]Live-Unsorted Extra Tables'!$A:$BJ,H$1,0)</f>
        <v>0.66666666666666663</v>
      </c>
      <c r="I31" s="26">
        <f>VLOOKUP($W31,'[1]Live-Unsorted Extra Tables'!$A:$BJ,I$1,0)</f>
        <v>25.781759999999998</v>
      </c>
      <c r="J31" s="26">
        <f>VLOOKUP($W31,'[1]Live-Unsorted Extra Tables'!$A:$BJ,J$1,0)</f>
        <v>125.78175999999999</v>
      </c>
      <c r="K31" s="26">
        <f>VLOOKUP($W31,'[1]Live-Unsorted Extra Tables'!$A:$BJ,K$1,0)</f>
        <v>50</v>
      </c>
      <c r="L31" s="26">
        <f>VLOOKUP($W31,'[1]Live-Unsorted Extra Tables'!$A:$BJ,L$1,0)</f>
        <v>175.78175999999999</v>
      </c>
      <c r="M31" s="26">
        <f>VLOOKUP($W31,'[1]Live-Unsorted Extra Tables'!$A:$BJ,M$1,0)</f>
        <v>732.23585751533005</v>
      </c>
      <c r="N31" s="28">
        <f>VLOOKUP($W31,'[1]Live-Unsorted Extra Tables'!$A:$BJ,N$1,0)</f>
        <v>0.82</v>
      </c>
      <c r="O31" s="28">
        <f>VLOOKUP($W31,'[1]Live-Unsorted Extra Tables'!$A:$BJ,O$1,0)</f>
        <v>4.0356654146487489</v>
      </c>
      <c r="P31" s="29">
        <f>VLOOKUP($W31,'[1]Live-Unsorted Extra Tables'!$A:$BJ,P$1,0)</f>
        <v>0.15611875682653162</v>
      </c>
      <c r="Q31" s="30">
        <f>VLOOKUP($W31,'[1]Live-Unsorted Extra Tables'!$A:$BJ,Q$1,0)</f>
        <v>1.3675990025509042</v>
      </c>
      <c r="R31" s="31"/>
      <c r="S31" s="29" t="str">
        <f>VLOOKUP($W31,'[1]Live-Unsorted Extra Tables'!$A:$BJ,S$1,0)</f>
        <v>COM</v>
      </c>
      <c r="T31" s="29" t="str">
        <f>VLOOKUP($W31,'[1]Live-Unsorted Extra Tables'!$A:$BJ,T$1,0)</f>
        <v>Other Commercial</v>
      </c>
      <c r="U31" s="29" t="s">
        <v>0</v>
      </c>
      <c r="V31" s="29" t="str">
        <f>VLOOKUP($W31,'[1]Live-Unsorted Extra Tables'!$A:$BJ,V$1,0)</f>
        <v>Business Energy Rebates</v>
      </c>
      <c r="W31" s="32" t="str">
        <f t="shared" si="2"/>
        <v>Zero-Energy Livestock WaterersOther Commercial</v>
      </c>
      <c r="X31" s="41"/>
      <c r="Y31" s="34" t="str">
        <f t="shared" si="3"/>
        <v>Zero-Energy Livestock Waterers</v>
      </c>
      <c r="Z31" s="42">
        <f>VLOOKUP($W31,'[1]Live-Unsorted Extra Tables'!$A:$BJ,Z$1,0)</f>
        <v>0.53093962024280705</v>
      </c>
      <c r="AA31" s="43">
        <f>VLOOKUP($W31,'[1]Live-Unsorted Extra Tables'!$A:$BJ,AA$1,0)</f>
        <v>4.6510266275411407</v>
      </c>
      <c r="AB31" s="44">
        <f>VLOOKUP($W31,'[1]Live-Unsorted Extra Tables'!$A:$BJ,AB$1,0)</f>
        <v>0.53093962024280705</v>
      </c>
      <c r="AC31" s="43">
        <f>VLOOKUP($W31,'[1]Live-Unsorted Extra Tables'!$A:$BJ,AC$1,0)</f>
        <v>4.6510266275411407</v>
      </c>
      <c r="AD31" s="26">
        <f>VLOOKUP($W31,'[1]Live-Unsorted Extra Tables'!$A:$BJ,AD$1,0)</f>
        <v>4227.048544017749</v>
      </c>
      <c r="AE31" s="26">
        <f>VLOOKUP($W31,'[1]Live-Unsorted Extra Tables'!$A:$BJ,AE$1,0)</f>
        <v>1047.4229426142003</v>
      </c>
      <c r="AF31" s="26">
        <f>VLOOKUP($W31,'[1]Live-Unsorted Extra Tables'!$A:$BJ,AF$1,0)</f>
        <v>3179.6256014035489</v>
      </c>
      <c r="AG31" s="28">
        <f>VLOOKUP($W31,'[1]Live-Unsorted Extra Tables'!$A:$BJ,AG$1,0)</f>
        <v>4.0356654146487481</v>
      </c>
      <c r="AH31" s="26">
        <f>VLOOKUP($W31,'[1]Live-Unsorted Extra Tables'!$A:$BJ,AH$1,0)</f>
        <v>885.50304275465714</v>
      </c>
      <c r="AI31" s="28">
        <f>VLOOKUP($W31,'[1]Live-Unsorted Extra Tables'!$A:$BJ,AI$1,0)</f>
        <v>4.7736126697747787</v>
      </c>
      <c r="AJ31" s="26">
        <f>VLOOKUP($W31,'[1]Live-Unsorted Extra Tables'!$A:$BJ,AJ$1,0)</f>
        <v>9913.5489663387852</v>
      </c>
      <c r="AK31" s="45">
        <f>VLOOKUP($W31,'[1]Live-Unsorted Extra Tables'!$A:$BJ,AK$1,0)</f>
        <v>0.42639104909559528</v>
      </c>
      <c r="AL31" s="42">
        <f>VLOOKUP($W31,'[1]Live-Unsorted Extra Tables'!$A:$BJ,AL$1,0)</f>
        <v>0.50828803416715573</v>
      </c>
      <c r="AM31" s="43">
        <f>VLOOKUP($W31,'[1]Live-Unsorted Extra Tables'!$A:$BJ,AM$1,0)</f>
        <v>4.4525989231899104</v>
      </c>
      <c r="AN31" s="44">
        <f>VLOOKUP($W31,'[1]Live-Unsorted Extra Tables'!$A:$BJ,AN$1,0)</f>
        <v>1.0392276544099628</v>
      </c>
      <c r="AO31" s="43">
        <f>VLOOKUP($W31,'[1]Live-Unsorted Extra Tables'!$A:$BJ,AO$1,0)</f>
        <v>9.1036255507310511</v>
      </c>
      <c r="AP31" s="26">
        <f>VLOOKUP($W31,'[1]Live-Unsorted Extra Tables'!$A:$BJ,AP$1,0)</f>
        <v>4276.7135636734301</v>
      </c>
      <c r="AQ31" s="26">
        <f>VLOOKUP($W31,'[1]Live-Unsorted Extra Tables'!$A:$BJ,AQ$1,0)</f>
        <v>1002.7365224683704</v>
      </c>
      <c r="AR31" s="26">
        <f>VLOOKUP($W31,'[1]Live-Unsorted Extra Tables'!$A:$BJ,AR$1,0)</f>
        <v>3273.9770412050598</v>
      </c>
      <c r="AS31" s="28">
        <f>VLOOKUP($W31,'[1]Live-Unsorted Extra Tables'!$A:$BJ,AS$1,0)</f>
        <v>4.2650421799195328</v>
      </c>
      <c r="AT31" s="26">
        <f>VLOOKUP($W31,'[1]Live-Unsorted Extra Tables'!$A:$BJ,AT$1,0)</f>
        <v>847.72464455556383</v>
      </c>
      <c r="AU31" s="28">
        <f>VLOOKUP($W31,'[1]Live-Unsorted Extra Tables'!$A:$BJ,AU$1,0)</f>
        <v>5.0449324449162152</v>
      </c>
      <c r="AV31" s="26">
        <f>VLOOKUP($W31,'[1]Live-Unsorted Extra Tables'!$A:$BJ,AV$1,0)</f>
        <v>9984.680686680771</v>
      </c>
      <c r="AW31" s="45">
        <f>VLOOKUP($W31,'[1]Live-Unsorted Extra Tables'!$A:$BJ,AW$1,0)</f>
        <v>0.42832752472279084</v>
      </c>
      <c r="AX31" s="42">
        <f>VLOOKUP($W31,'[1]Live-Unsorted Extra Tables'!$A:$BJ,AX$1,0)</f>
        <v>0.55566570933769965</v>
      </c>
      <c r="AY31" s="43">
        <f>VLOOKUP($W31,'[1]Live-Unsorted Extra Tables'!$A:$BJ,AY$1,0)</f>
        <v>4.8676269609702194</v>
      </c>
      <c r="AZ31" s="44">
        <f>VLOOKUP($W31,'[1]Live-Unsorted Extra Tables'!$A:$BJ,AZ$1,0)</f>
        <v>1.5948933637476623</v>
      </c>
      <c r="BA31" s="43">
        <f>VLOOKUP($W31,'[1]Live-Unsorted Extra Tables'!$A:$BJ,BA$1,0)</f>
        <v>13.97125251170127</v>
      </c>
      <c r="BB31" s="26">
        <f>VLOOKUP($W31,'[1]Live-Unsorted Extra Tables'!$A:$BJ,BB$1,0)</f>
        <v>4963.4790758865256</v>
      </c>
      <c r="BC31" s="26">
        <f>VLOOKUP($W31,'[1]Live-Unsorted Extra Tables'!$A:$BJ,BC$1,0)</f>
        <v>1096.2018847230402</v>
      </c>
      <c r="BD31" s="26">
        <f>VLOOKUP($W31,'[1]Live-Unsorted Extra Tables'!$A:$BJ,BD$1,0)</f>
        <v>3867.2771911634854</v>
      </c>
      <c r="BE31" s="28">
        <f>VLOOKUP($W31,'[1]Live-Unsorted Extra Tables'!$A:$BJ,BE$1,0)</f>
        <v>4.5278877413539282</v>
      </c>
      <c r="BF31" s="26">
        <f>VLOOKUP($W31,'[1]Live-Unsorted Extra Tables'!$A:$BJ,BF$1,0)</f>
        <v>926.74130468534008</v>
      </c>
      <c r="BG31" s="28">
        <f>VLOOKUP($W31,'[1]Live-Unsorted Extra Tables'!$A:$BJ,BG$1,0)</f>
        <v>5.3558409998481658</v>
      </c>
      <c r="BH31" s="26">
        <f>VLOOKUP($W31,'[1]Live-Unsorted Extra Tables'!$A:$BJ,BH$1,0)</f>
        <v>11486.360855372543</v>
      </c>
      <c r="BI31" s="45">
        <f>VLOOKUP($W31,'[1]Live-Unsorted Extra Tables'!$A:$BJ,BI$1,0)</f>
        <v>0.43211937517746934</v>
      </c>
      <c r="BK31" s="124">
        <f t="shared" si="4"/>
        <v>100</v>
      </c>
    </row>
    <row r="32" spans="1:63" ht="16.5">
      <c r="A32" s="22" t="s">
        <v>87</v>
      </c>
      <c r="B32" s="23" t="s">
        <v>71</v>
      </c>
      <c r="C32" s="23" t="s">
        <v>75</v>
      </c>
      <c r="D32" s="24">
        <f>VLOOKUP($W32,'[1]Live-Unsorted Extra Tables'!$A:$BJ,D$1,0)</f>
        <v>15</v>
      </c>
      <c r="E32" s="25">
        <f>VLOOKUP($W32,'[1]Live-Unsorted Extra Tables'!$A:$BJ,E$1,0)</f>
        <v>7524.607096875</v>
      </c>
      <c r="F32" s="25">
        <f>VLOOKUP($W32,'[1]Live-Unsorted Extra Tables'!$A:$BJ,F$1,0)</f>
        <v>858.97341288527787</v>
      </c>
      <c r="G32" s="26">
        <f>VLOOKUP($W32,'[1]Live-Unsorted Extra Tables'!$A:$BJ,G$1,0)</f>
        <v>1415.26801967748</v>
      </c>
      <c r="H32" s="27">
        <f>VLOOKUP($W32,'[1]Live-Unsorted Extra Tables'!$A:$BJ,H$1,0)</f>
        <v>0.42394796721028977</v>
      </c>
      <c r="I32" s="26">
        <f>VLOOKUP($W32,'[1]Live-Unsorted Extra Tables'!$A:$BJ,I$1,0)</f>
        <v>240.7874271</v>
      </c>
      <c r="J32" s="26">
        <f>VLOOKUP($W32,'[1]Live-Unsorted Extra Tables'!$A:$BJ,J$1,0)</f>
        <v>840.78742710000006</v>
      </c>
      <c r="K32" s="26">
        <f>VLOOKUP($W32,'[1]Live-Unsorted Extra Tables'!$A:$BJ,K$1,0)</f>
        <v>815.26801967747997</v>
      </c>
      <c r="L32" s="26">
        <f>VLOOKUP($W32,'[1]Live-Unsorted Extra Tables'!$A:$BJ,L$1,0)</f>
        <v>1656.05544677748</v>
      </c>
      <c r="M32" s="26">
        <f>VLOOKUP($W32,'[1]Live-Unsorted Extra Tables'!$A:$BJ,M$1,0)</f>
        <v>6838.6780034554613</v>
      </c>
      <c r="N32" s="28">
        <f>VLOOKUP($W32,'[1]Live-Unsorted Extra Tables'!$A:$BJ,N$1,0)</f>
        <v>0.82</v>
      </c>
      <c r="O32" s="28">
        <f>VLOOKUP($W32,'[1]Live-Unsorted Extra Tables'!$A:$BJ,O$1,0)</f>
        <v>4.0017748784032516</v>
      </c>
      <c r="P32" s="29">
        <f>VLOOKUP($W32,'[1]Live-Unsorted Extra Tables'!$A:$BJ,P$1,0)</f>
        <v>0.11173838265245536</v>
      </c>
      <c r="Q32" s="30">
        <f>VLOOKUP($W32,'[1]Live-Unsorted Extra Tables'!$A:$BJ,Q$1,0)</f>
        <v>0.97882823203550462</v>
      </c>
      <c r="R32" s="31"/>
      <c r="S32" s="29" t="str">
        <f>VLOOKUP($W32,'[1]Live-Unsorted Extra Tables'!$A:$BJ,S$1,0)</f>
        <v>COM</v>
      </c>
      <c r="T32" s="29" t="str">
        <f>VLOOKUP($W32,'[1]Live-Unsorted Extra Tables'!$A:$BJ,T$1,0)</f>
        <v>School</v>
      </c>
      <c r="U32" s="29" t="s">
        <v>0</v>
      </c>
      <c r="V32" s="29" t="str">
        <f>VLOOKUP($W32,'[1]Live-Unsorted Extra Tables'!$A:$BJ,V$1,0)</f>
        <v>Business Energy Rebates</v>
      </c>
      <c r="W32" s="32" t="str">
        <f t="shared" si="2"/>
        <v>Variable Frequency DrivesSchool</v>
      </c>
      <c r="X32" s="41"/>
      <c r="Y32" s="34" t="str">
        <f t="shared" si="3"/>
        <v>Variable Frequency Drives</v>
      </c>
      <c r="Z32" s="42">
        <f>VLOOKUP($W32,'[1]Live-Unsorted Extra Tables'!$A:$BJ,Z$1,0)</f>
        <v>30.305410436924166</v>
      </c>
      <c r="AA32" s="43">
        <f>VLOOKUP($W32,'[1]Live-Unsorted Extra Tables'!$A:$BJ,AA$1,0)</f>
        <v>265.47539542745449</v>
      </c>
      <c r="AB32" s="44">
        <f>VLOOKUP($W32,'[1]Live-Unsorted Extra Tables'!$A:$BJ,AB$1,0)</f>
        <v>30.305410436924166</v>
      </c>
      <c r="AC32" s="43">
        <f>VLOOKUP($W32,'[1]Live-Unsorted Extra Tables'!$A:$BJ,AC$1,0)</f>
        <v>265.47539542745449</v>
      </c>
      <c r="AD32" s="26">
        <f>VLOOKUP($W32,'[1]Live-Unsorted Extra Tables'!$A:$BJ,AD$1,0)</f>
        <v>241275.15547255063</v>
      </c>
      <c r="AE32" s="26">
        <f>VLOOKUP($W32,'[1]Live-Unsorted Extra Tables'!$A:$BJ,AE$1,0)</f>
        <v>60292.036109942746</v>
      </c>
      <c r="AF32" s="26">
        <f>VLOOKUP($W32,'[1]Live-Unsorted Extra Tables'!$A:$BJ,AF$1,0)</f>
        <v>180983.11936260789</v>
      </c>
      <c r="AG32" s="28">
        <f>VLOOKUP($W32,'[1]Live-Unsorted Extra Tables'!$A:$BJ,AG$1,0)</f>
        <v>4.0017748784032525</v>
      </c>
      <c r="AH32" s="26">
        <f>VLOOKUP($W32,'[1]Live-Unsorted Extra Tables'!$A:$BJ,AH$1,0)</f>
        <v>36175.355267176594</v>
      </c>
      <c r="AI32" s="28">
        <f>VLOOKUP($W32,'[1]Live-Unsorted Extra Tables'!$A:$BJ,AI$1,0)</f>
        <v>6.6696001653774948</v>
      </c>
      <c r="AJ32" s="26">
        <f>VLOOKUP($W32,'[1]Live-Unsorted Extra Tables'!$A:$BJ,AJ$1,0)</f>
        <v>551486.1142528312</v>
      </c>
      <c r="AK32" s="45">
        <f>VLOOKUP($W32,'[1]Live-Unsorted Extra Tables'!$A:$BJ,AK$1,0)</f>
        <v>0.43749996461730856</v>
      </c>
      <c r="AL32" s="42">
        <f>VLOOKUP($W32,'[1]Live-Unsorted Extra Tables'!$A:$BJ,AL$1,0)</f>
        <v>29.464446037026779</v>
      </c>
      <c r="AM32" s="43">
        <f>VLOOKUP($W32,'[1]Live-Unsorted Extra Tables'!$A:$BJ,AM$1,0)</f>
        <v>258.10854728435339</v>
      </c>
      <c r="AN32" s="44">
        <f>VLOOKUP($W32,'[1]Live-Unsorted Extra Tables'!$A:$BJ,AN$1,0)</f>
        <v>59.769856473950938</v>
      </c>
      <c r="AO32" s="43">
        <f>VLOOKUP($W32,'[1]Live-Unsorted Extra Tables'!$A:$BJ,AO$1,0)</f>
        <v>523.58394271180782</v>
      </c>
      <c r="AP32" s="26">
        <f>VLOOKUP($W32,'[1]Live-Unsorted Extra Tables'!$A:$BJ,AP$1,0)</f>
        <v>247912.7639521427</v>
      </c>
      <c r="AQ32" s="26">
        <f>VLOOKUP($W32,'[1]Live-Unsorted Extra Tables'!$A:$BJ,AQ$1,0)</f>
        <v>58618.953474374401</v>
      </c>
      <c r="AR32" s="26">
        <f>VLOOKUP($W32,'[1]Live-Unsorted Extra Tables'!$A:$BJ,AR$1,0)</f>
        <v>189293.8104777683</v>
      </c>
      <c r="AS32" s="28">
        <f>VLOOKUP($W32,'[1]Live-Unsorted Extra Tables'!$A:$BJ,AS$1,0)</f>
        <v>4.229225348769134</v>
      </c>
      <c r="AT32" s="26">
        <f>VLOOKUP($W32,'[1]Live-Unsorted Extra Tables'!$A:$BJ,AT$1,0)</f>
        <v>35171.501978449327</v>
      </c>
      <c r="AU32" s="28">
        <f>VLOOKUP($W32,'[1]Live-Unsorted Extra Tables'!$A:$BJ,AU$1,0)</f>
        <v>7.0486828826373857</v>
      </c>
      <c r="AV32" s="26">
        <f>VLOOKUP($W32,'[1]Live-Unsorted Extra Tables'!$A:$BJ,AV$1,0)</f>
        <v>564823.17088385136</v>
      </c>
      <c r="AW32" s="45">
        <f>VLOOKUP($W32,'[1]Live-Unsorted Extra Tables'!$A:$BJ,AW$1,0)</f>
        <v>0.43892102295343471</v>
      </c>
      <c r="AX32" s="42">
        <f>VLOOKUP($W32,'[1]Live-Unsorted Extra Tables'!$A:$BJ,AX$1,0)</f>
        <v>32.77524397519182</v>
      </c>
      <c r="AY32" s="43">
        <f>VLOOKUP($W32,'[1]Live-Unsorted Extra Tables'!$A:$BJ,AY$1,0)</f>
        <v>287.11113722267902</v>
      </c>
      <c r="AZ32" s="44">
        <f>VLOOKUP($W32,'[1]Live-Unsorted Extra Tables'!$A:$BJ,AZ$1,0)</f>
        <v>92.545100449142751</v>
      </c>
      <c r="BA32" s="43">
        <f>VLOOKUP($W32,'[1]Live-Unsorted Extra Tables'!$A:$BJ,BA$1,0)</f>
        <v>810.69507993448678</v>
      </c>
      <c r="BB32" s="26">
        <f>VLOOKUP($W32,'[1]Live-Unsorted Extra Tables'!$A:$BJ,BB$1,0)</f>
        <v>292764.79839418113</v>
      </c>
      <c r="BC32" s="26">
        <f>VLOOKUP($W32,'[1]Live-Unsorted Extra Tables'!$A:$BJ,BC$1,0)</f>
        <v>65205.722832144253</v>
      </c>
      <c r="BD32" s="26">
        <f>VLOOKUP($W32,'[1]Live-Unsorted Extra Tables'!$A:$BJ,BD$1,0)</f>
        <v>227559.07556203689</v>
      </c>
      <c r="BE32" s="28">
        <f>VLOOKUP($W32,'[1]Live-Unsorted Extra Tables'!$A:$BJ,BE$1,0)</f>
        <v>4.4898635530477984</v>
      </c>
      <c r="BF32" s="26">
        <f>VLOOKUP($W32,'[1]Live-Unsorted Extra Tables'!$A:$BJ,BF$1,0)</f>
        <v>39123.578188743093</v>
      </c>
      <c r="BG32" s="28">
        <f>VLOOKUP($W32,'[1]Live-Unsorted Extra Tables'!$A:$BJ,BG$1,0)</f>
        <v>7.4830782854728106</v>
      </c>
      <c r="BH32" s="26">
        <f>VLOOKUP($W32,'[1]Live-Unsorted Extra Tables'!$A:$BJ,BH$1,0)</f>
        <v>661970.07035961002</v>
      </c>
      <c r="BI32" s="45">
        <f>VLOOKUP($W32,'[1]Live-Unsorted Extra Tables'!$A:$BJ,BI$1,0)</f>
        <v>0.44226289299626337</v>
      </c>
      <c r="BK32" s="124">
        <f t="shared" si="4"/>
        <v>600</v>
      </c>
    </row>
    <row r="33" spans="1:63" ht="16.5">
      <c r="A33" s="22" t="s">
        <v>105</v>
      </c>
      <c r="B33" s="23" t="s">
        <v>104</v>
      </c>
      <c r="C33" s="23" t="s">
        <v>72</v>
      </c>
      <c r="D33" s="24">
        <f>VLOOKUP($W33,'[1]Live-Unsorted Extra Tables'!$A:$BJ,D$1,0)</f>
        <v>10</v>
      </c>
      <c r="E33" s="25">
        <f>VLOOKUP($W33,'[1]Live-Unsorted Extra Tables'!$A:$BJ,E$1,0)</f>
        <v>36169.660800000049</v>
      </c>
      <c r="F33" s="25">
        <f>VLOOKUP($W33,'[1]Live-Unsorted Extra Tables'!$A:$BJ,F$1,0)</f>
        <v>4128.9606590826388</v>
      </c>
      <c r="G33" s="26">
        <f>VLOOKUP($W33,'[1]Live-Unsorted Extra Tables'!$A:$BJ,G$1,0)</f>
        <v>4409.3333333333339</v>
      </c>
      <c r="H33" s="27">
        <f>VLOOKUP($W33,'[1]Live-Unsorted Extra Tables'!$A:$BJ,H$1,0)</f>
        <v>0.36286664650740846</v>
      </c>
      <c r="I33" s="26">
        <f>VLOOKUP($W33,'[1]Live-Unsorted Extra Tables'!$A:$BJ,I$1,0)</f>
        <v>1157.4291456000017</v>
      </c>
      <c r="J33" s="26">
        <f>VLOOKUP($W33,'[1]Live-Unsorted Extra Tables'!$A:$BJ,J$1,0)</f>
        <v>2757.4291456000019</v>
      </c>
      <c r="K33" s="26">
        <f>VLOOKUP($W33,'[1]Live-Unsorted Extra Tables'!$A:$BJ,K$1,0)</f>
        <v>2809.3333333333339</v>
      </c>
      <c r="L33" s="26">
        <f>VLOOKUP($W33,'[1]Live-Unsorted Extra Tables'!$A:$BJ,L$1,0)</f>
        <v>5566.7624789333358</v>
      </c>
      <c r="M33" s="26">
        <f>VLOOKUP($W33,'[1]Live-Unsorted Extra Tables'!$A:$BJ,M$1,0)</f>
        <v>22994.273794097884</v>
      </c>
      <c r="N33" s="28">
        <f>VLOOKUP($W33,'[1]Live-Unsorted Extra Tables'!$A:$BJ,N$1,0)</f>
        <v>0.82</v>
      </c>
      <c r="O33" s="28">
        <f>VLOOKUP($W33,'[1]Live-Unsorted Extra Tables'!$A:$BJ,O$1,0)</f>
        <v>3.9503412300920369</v>
      </c>
      <c r="P33" s="29">
        <f>VLOOKUP($W33,'[1]Live-Unsorted Extra Tables'!$A:$BJ,P$1,0)</f>
        <v>7.6235969168944984E-2</v>
      </c>
      <c r="Q33" s="30">
        <f>VLOOKUP($W33,'[1]Live-Unsorted Extra Tables'!$A:$BJ,Q$1,0)</f>
        <v>0.66782645156339171</v>
      </c>
      <c r="R33" s="31"/>
      <c r="S33" s="29" t="str">
        <f>VLOOKUP($W33,'[1]Live-Unsorted Extra Tables'!$A:$BJ,S$1,0)</f>
        <v>COM</v>
      </c>
      <c r="T33" s="29" t="str">
        <f>VLOOKUP($W33,'[1]Live-Unsorted Extra Tables'!$A:$BJ,T$1,0)</f>
        <v>Other Commercial</v>
      </c>
      <c r="U33" s="29" t="s">
        <v>0</v>
      </c>
      <c r="V33" s="29" t="str">
        <f>VLOOKUP($W33,'[1]Live-Unsorted Extra Tables'!$A:$BJ,V$1,0)</f>
        <v>Business Energy Rebates</v>
      </c>
      <c r="W33" s="32" t="str">
        <f t="shared" si="2"/>
        <v>Variable Speed Drive Screw Compressors (10 - 40 hp)Other Commercial</v>
      </c>
      <c r="X33" s="41"/>
      <c r="Y33" s="34" t="str">
        <f t="shared" si="3"/>
        <v>Variable Speed Drive Screw Compressors (10 - 40 hp)</v>
      </c>
      <c r="Z33" s="42">
        <f>VLOOKUP($W33,'[1]Live-Unsorted Extra Tables'!$A:$BJ,Z$1,0)</f>
        <v>15.151145554545224</v>
      </c>
      <c r="AA33" s="43">
        <f>VLOOKUP($W33,'[1]Live-Unsorted Extra Tables'!$A:$BJ,AA$1,0)</f>
        <v>132.72390819075645</v>
      </c>
      <c r="AB33" s="44">
        <f>VLOOKUP($W33,'[1]Live-Unsorted Extra Tables'!$A:$BJ,AB$1,0)</f>
        <v>15.151145554545224</v>
      </c>
      <c r="AC33" s="43">
        <f>VLOOKUP($W33,'[1]Live-Unsorted Extra Tables'!$A:$BJ,AC$1,0)</f>
        <v>132.72390819075645</v>
      </c>
      <c r="AD33" s="26">
        <f>VLOOKUP($W33,'[1]Live-Unsorted Extra Tables'!$A:$BJ,AD$1,0)</f>
        <v>84377.066758695189</v>
      </c>
      <c r="AE33" s="26">
        <f>VLOOKUP($W33,'[1]Live-Unsorted Extra Tables'!$A:$BJ,AE$1,0)</f>
        <v>21359.437538191938</v>
      </c>
      <c r="AF33" s="26">
        <f>VLOOKUP($W33,'[1]Live-Unsorted Extra Tables'!$A:$BJ,AF$1,0)</f>
        <v>63017.629220503251</v>
      </c>
      <c r="AG33" s="28">
        <f>VLOOKUP($W33,'[1]Live-Unsorted Extra Tables'!$A:$BJ,AG$1,0)</f>
        <v>3.9503412300920377</v>
      </c>
      <c r="AH33" s="26">
        <f>VLOOKUP($W33,'[1]Live-Unsorted Extra Tables'!$A:$BJ,AH$1,0)</f>
        <v>12339.433869283406</v>
      </c>
      <c r="AI33" s="28">
        <f>VLOOKUP($W33,'[1]Live-Unsorted Extra Tables'!$A:$BJ,AI$1,0)</f>
        <v>6.8380014555396498</v>
      </c>
      <c r="AJ33" s="26">
        <f>VLOOKUP($W33,'[1]Live-Unsorted Extra Tables'!$A:$BJ,AJ$1,0)</f>
        <v>188470.3627675224</v>
      </c>
      <c r="AK33" s="45">
        <f>VLOOKUP($W33,'[1]Live-Unsorted Extra Tables'!$A:$BJ,AK$1,0)</f>
        <v>0.44769408579519759</v>
      </c>
      <c r="AL33" s="42">
        <f>VLOOKUP($W33,'[1]Live-Unsorted Extra Tables'!$A:$BJ,AL$1,0)</f>
        <v>12.635166827048515</v>
      </c>
      <c r="AM33" s="43">
        <f>VLOOKUP($W33,'[1]Live-Unsorted Extra Tables'!$A:$BJ,AM$1,0)</f>
        <v>110.68395560525754</v>
      </c>
      <c r="AN33" s="44">
        <f>VLOOKUP($W33,'[1]Live-Unsorted Extra Tables'!$A:$BJ,AN$1,0)</f>
        <v>27.786312381593739</v>
      </c>
      <c r="AO33" s="43">
        <f>VLOOKUP($W33,'[1]Live-Unsorted Extra Tables'!$A:$BJ,AO$1,0)</f>
        <v>243.407863796014</v>
      </c>
      <c r="AP33" s="26">
        <f>VLOOKUP($W33,'[1]Live-Unsorted Extra Tables'!$A:$BJ,AP$1,0)</f>
        <v>74945.179434637699</v>
      </c>
      <c r="AQ33" s="26">
        <f>VLOOKUP($W33,'[1]Live-Unsorted Extra Tables'!$A:$BJ,AQ$1,0)</f>
        <v>17812.518245263353</v>
      </c>
      <c r="AR33" s="26">
        <f>VLOOKUP($W33,'[1]Live-Unsorted Extra Tables'!$A:$BJ,AR$1,0)</f>
        <v>57132.661189374347</v>
      </c>
      <c r="AS33" s="28">
        <f>VLOOKUP($W33,'[1]Live-Unsorted Extra Tables'!$A:$BJ,AS$1,0)</f>
        <v>4.2074443603484806</v>
      </c>
      <c r="AT33" s="26">
        <f>VLOOKUP($W33,'[1]Live-Unsorted Extra Tables'!$A:$BJ,AT$1,0)</f>
        <v>10290.364179291813</v>
      </c>
      <c r="AU33" s="28">
        <f>VLOOKUP($W33,'[1]Live-Unsorted Extra Tables'!$A:$BJ,AU$1,0)</f>
        <v>7.283044421834588</v>
      </c>
      <c r="AV33" s="26">
        <f>VLOOKUP($W33,'[1]Live-Unsorted Extra Tables'!$A:$BJ,AV$1,0)</f>
        <v>165569.87724092463</v>
      </c>
      <c r="AW33" s="45">
        <f>VLOOKUP($W33,'[1]Live-Unsorted Extra Tables'!$A:$BJ,AW$1,0)</f>
        <v>0.45264984599573749</v>
      </c>
      <c r="AX33" s="42">
        <f>VLOOKUP($W33,'[1]Live-Unsorted Extra Tables'!$A:$BJ,AX$1,0)</f>
        <v>13.486650101586603</v>
      </c>
      <c r="AY33" s="43">
        <f>VLOOKUP($W33,'[1]Live-Unsorted Extra Tables'!$A:$BJ,AY$1,0)</f>
        <v>118.14294196037542</v>
      </c>
      <c r="AZ33" s="44">
        <f>VLOOKUP($W33,'[1]Live-Unsorted Extra Tables'!$A:$BJ,AZ$1,0)</f>
        <v>41.272962483180343</v>
      </c>
      <c r="BA33" s="43">
        <f>VLOOKUP($W33,'[1]Live-Unsorted Extra Tables'!$A:$BJ,BA$1,0)</f>
        <v>361.55080575638942</v>
      </c>
      <c r="BB33" s="26">
        <f>VLOOKUP($W33,'[1]Live-Unsorted Extra Tables'!$A:$BJ,BB$1,0)</f>
        <v>85606.449212709413</v>
      </c>
      <c r="BC33" s="26">
        <f>VLOOKUP($W33,'[1]Live-Unsorted Extra Tables'!$A:$BJ,BC$1,0)</f>
        <v>19012.902978670885</v>
      </c>
      <c r="BD33" s="26">
        <f>VLOOKUP($W33,'[1]Live-Unsorted Extra Tables'!$A:$BJ,BD$1,0)</f>
        <v>66593.546234038527</v>
      </c>
      <c r="BE33" s="28">
        <f>VLOOKUP($W33,'[1]Live-Unsorted Extra Tables'!$A:$BJ,BE$1,0)</f>
        <v>4.5025448932624705</v>
      </c>
      <c r="BF33" s="26">
        <f>VLOOKUP($W33,'[1]Live-Unsorted Extra Tables'!$A:$BJ,BF$1,0)</f>
        <v>10983.831318072729</v>
      </c>
      <c r="BG33" s="28">
        <f>VLOOKUP($W33,'[1]Live-Unsorted Extra Tables'!$A:$BJ,BG$1,0)</f>
        <v>7.7938605149419109</v>
      </c>
      <c r="BH33" s="26">
        <f>VLOOKUP($W33,'[1]Live-Unsorted Extra Tables'!$A:$BJ,BH$1,0)</f>
        <v>186202.46732290537</v>
      </c>
      <c r="BI33" s="45">
        <f>VLOOKUP($W33,'[1]Live-Unsorted Extra Tables'!$A:$BJ,BI$1,0)</f>
        <v>0.45974927423627476</v>
      </c>
      <c r="BK33" s="124">
        <f t="shared" si="4"/>
        <v>1600</v>
      </c>
    </row>
    <row r="34" spans="1:63" ht="16.5">
      <c r="A34" s="22" t="s">
        <v>87</v>
      </c>
      <c r="B34" s="23" t="s">
        <v>71</v>
      </c>
      <c r="C34" s="23" t="s">
        <v>49</v>
      </c>
      <c r="D34" s="24">
        <f>VLOOKUP($W34,'[1]Live-Unsorted Extra Tables'!$A:$BJ,D$1,0)</f>
        <v>15</v>
      </c>
      <c r="E34" s="25">
        <f>VLOOKUP($W34,'[1]Live-Unsorted Extra Tables'!$A:$BJ,E$1,0)</f>
        <v>7280.9646741562501</v>
      </c>
      <c r="F34" s="25">
        <f>VLOOKUP($W34,'[1]Live-Unsorted Extra Tables'!$A:$BJ,F$1,0)</f>
        <v>831.18398417004278</v>
      </c>
      <c r="G34" s="26">
        <f>VLOOKUP($W34,'[1]Live-Unsorted Extra Tables'!$A:$BJ,G$1,0)</f>
        <v>1415.26801967748</v>
      </c>
      <c r="H34" s="27">
        <f>VLOOKUP($W34,'[1]Live-Unsorted Extra Tables'!$A:$BJ,H$1,0)</f>
        <v>0.42394796721028977</v>
      </c>
      <c r="I34" s="26">
        <f>VLOOKUP($W34,'[1]Live-Unsorted Extra Tables'!$A:$BJ,I$1,0)</f>
        <v>232.990869573</v>
      </c>
      <c r="J34" s="26">
        <f>VLOOKUP($W34,'[1]Live-Unsorted Extra Tables'!$A:$BJ,J$1,0)</f>
        <v>832.99086957300005</v>
      </c>
      <c r="K34" s="26">
        <f>VLOOKUP($W34,'[1]Live-Unsorted Extra Tables'!$A:$BJ,K$1,0)</f>
        <v>815.26801967747997</v>
      </c>
      <c r="L34" s="26">
        <f>VLOOKUP($W34,'[1]Live-Unsorted Extra Tables'!$A:$BJ,L$1,0)</f>
        <v>1648.25888925048</v>
      </c>
      <c r="M34" s="26">
        <f>VLOOKUP($W34,'[1]Live-Unsorted Extra Tables'!$A:$BJ,M$1,0)</f>
        <v>6617.2825875858107</v>
      </c>
      <c r="N34" s="28">
        <f>VLOOKUP($W34,'[1]Live-Unsorted Extra Tables'!$A:$BJ,N$1,0)</f>
        <v>0.82</v>
      </c>
      <c r="O34" s="28">
        <f>VLOOKUP($W34,'[1]Live-Unsorted Extra Tables'!$A:$BJ,O$1,0)</f>
        <v>3.8938860915995486</v>
      </c>
      <c r="P34" s="29">
        <f>VLOOKUP($W34,'[1]Live-Unsorted Extra Tables'!$A:$BJ,P$1,0)</f>
        <v>0.11440666269535646</v>
      </c>
      <c r="Q34" s="30">
        <f>VLOOKUP($W34,'[1]Live-Unsorted Extra Tables'!$A:$BJ,Q$1,0)</f>
        <v>1.0021738693687192</v>
      </c>
      <c r="R34" s="31"/>
      <c r="S34" s="29" t="str">
        <f>VLOOKUP($W34,'[1]Live-Unsorted Extra Tables'!$A:$BJ,S$1,0)</f>
        <v>COM</v>
      </c>
      <c r="T34" s="29" t="str">
        <f>VLOOKUP($W34,'[1]Live-Unsorted Extra Tables'!$A:$BJ,T$1,0)</f>
        <v>Retail</v>
      </c>
      <c r="U34" s="29" t="s">
        <v>0</v>
      </c>
      <c r="V34" s="29" t="str">
        <f>VLOOKUP($W34,'[1]Live-Unsorted Extra Tables'!$A:$BJ,V$1,0)</f>
        <v>Business Energy Rebates</v>
      </c>
      <c r="W34" s="32" t="str">
        <f t="shared" si="2"/>
        <v>Variable Frequency DrivesRetail</v>
      </c>
      <c r="X34" s="41"/>
      <c r="Y34" s="34" t="str">
        <f t="shared" si="3"/>
        <v>Variable Frequency Drives</v>
      </c>
      <c r="Z34" s="42">
        <f>VLOOKUP($W34,'[1]Live-Unsorted Extra Tables'!$A:$BJ,Z$1,0)</f>
        <v>29.446763162560526</v>
      </c>
      <c r="AA34" s="43">
        <f>VLOOKUP($W34,'[1]Live-Unsorted Extra Tables'!$A:$BJ,AA$1,0)</f>
        <v>257.94631085069955</v>
      </c>
      <c r="AB34" s="44">
        <f>VLOOKUP($W34,'[1]Live-Unsorted Extra Tables'!$A:$BJ,AB$1,0)</f>
        <v>29.446763162560526</v>
      </c>
      <c r="AC34" s="43">
        <f>VLOOKUP($W34,'[1]Live-Unsorted Extra Tables'!$A:$BJ,AC$1,0)</f>
        <v>257.94631085069955</v>
      </c>
      <c r="AD34" s="26">
        <f>VLOOKUP($W34,'[1]Live-Unsorted Extra Tables'!$A:$BJ,AD$1,0)</f>
        <v>234433.71966670532</v>
      </c>
      <c r="AE34" s="26">
        <f>VLOOKUP($W34,'[1]Live-Unsorted Extra Tables'!$A:$BJ,AE$1,0)</f>
        <v>60205.592601298602</v>
      </c>
      <c r="AF34" s="26">
        <f>VLOOKUP($W34,'[1]Live-Unsorted Extra Tables'!$A:$BJ,AF$1,0)</f>
        <v>174228.1270654067</v>
      </c>
      <c r="AG34" s="28">
        <f>VLOOKUP($W34,'[1]Live-Unsorted Extra Tables'!$A:$BJ,AG$1,0)</f>
        <v>3.8938860915995486</v>
      </c>
      <c r="AH34" s="26">
        <f>VLOOKUP($W34,'[1]Live-Unsorted Extra Tables'!$A:$BJ,AH$1,0)</f>
        <v>35988.751925618955</v>
      </c>
      <c r="AI34" s="28">
        <f>VLOOKUP($W34,'[1]Live-Unsorted Extra Tables'!$A:$BJ,AI$1,0)</f>
        <v>6.5140830710447979</v>
      </c>
      <c r="AJ34" s="26">
        <f>VLOOKUP($W34,'[1]Live-Unsorted Extra Tables'!$A:$BJ,AJ$1,0)</f>
        <v>536684.90498341457</v>
      </c>
      <c r="AK34" s="45">
        <f>VLOOKUP($W34,'[1]Live-Unsorted Extra Tables'!$A:$BJ,AK$1,0)</f>
        <v>0.43681817299100323</v>
      </c>
      <c r="AL34" s="42">
        <f>VLOOKUP($W34,'[1]Live-Unsorted Extra Tables'!$A:$BJ,AL$1,0)</f>
        <v>28.660257359754027</v>
      </c>
      <c r="AM34" s="43">
        <f>VLOOKUP($W34,'[1]Live-Unsorted Extra Tables'!$A:$BJ,AM$1,0)</f>
        <v>251.05671591706871</v>
      </c>
      <c r="AN34" s="44">
        <f>VLOOKUP($W34,'[1]Live-Unsorted Extra Tables'!$A:$BJ,AN$1,0)</f>
        <v>58.107020522314549</v>
      </c>
      <c r="AO34" s="43">
        <f>VLOOKUP($W34,'[1]Live-Unsorted Extra Tables'!$A:$BJ,AO$1,0)</f>
        <v>509.00302676776823</v>
      </c>
      <c r="AP34" s="26">
        <f>VLOOKUP($W34,'[1]Live-Unsorted Extra Tables'!$A:$BJ,AP$1,0)</f>
        <v>241140.91822022721</v>
      </c>
      <c r="AQ34" s="26">
        <f>VLOOKUP($W34,'[1]Live-Unsorted Extra Tables'!$A:$BJ,AQ$1,0)</f>
        <v>58597.536473671993</v>
      </c>
      <c r="AR34" s="26">
        <f>VLOOKUP($W34,'[1]Live-Unsorted Extra Tables'!$A:$BJ,AR$1,0)</f>
        <v>182543.38174655521</v>
      </c>
      <c r="AS34" s="28">
        <f>VLOOKUP($W34,'[1]Live-Unsorted Extra Tables'!$A:$BJ,AS$1,0)</f>
        <v>4.1152057361416956</v>
      </c>
      <c r="AT34" s="26">
        <f>VLOOKUP($W34,'[1]Live-Unsorted Extra Tables'!$A:$BJ,AT$1,0)</f>
        <v>35027.513433326836</v>
      </c>
      <c r="AU34" s="28">
        <f>VLOOKUP($W34,'[1]Live-Unsorted Extra Tables'!$A:$BJ,AU$1,0)</f>
        <v>6.8843287628517276</v>
      </c>
      <c r="AV34" s="26">
        <f>VLOOKUP($W34,'[1]Live-Unsorted Extra Tables'!$A:$BJ,AV$1,0)</f>
        <v>550208.47111347457</v>
      </c>
      <c r="AW34" s="45">
        <f>VLOOKUP($W34,'[1]Live-Unsorted Extra Tables'!$A:$BJ,AW$1,0)</f>
        <v>0.43827191124888093</v>
      </c>
      <c r="AX34" s="42">
        <f>VLOOKUP($W34,'[1]Live-Unsorted Extra Tables'!$A:$BJ,AX$1,0)</f>
        <v>31.917977263556391</v>
      </c>
      <c r="AY34" s="43">
        <f>VLOOKUP($W34,'[1]Live-Unsorted Extra Tables'!$A:$BJ,AY$1,0)</f>
        <v>279.59353085770431</v>
      </c>
      <c r="AZ34" s="44">
        <f>VLOOKUP($W34,'[1]Live-Unsorted Extra Tables'!$A:$BJ,AZ$1,0)</f>
        <v>90.024997785870937</v>
      </c>
      <c r="BA34" s="43">
        <f>VLOOKUP($W34,'[1]Live-Unsorted Extra Tables'!$A:$BJ,BA$1,0)</f>
        <v>788.59655762547254</v>
      </c>
      <c r="BB34" s="26">
        <f>VLOOKUP($W34,'[1]Live-Unsorted Extra Tables'!$A:$BJ,BB$1,0)</f>
        <v>285100.92131934006</v>
      </c>
      <c r="BC34" s="26">
        <f>VLOOKUP($W34,'[1]Live-Unsorted Extra Tables'!$A:$BJ,BC$1,0)</f>
        <v>65258.131264845368</v>
      </c>
      <c r="BD34" s="26">
        <f>VLOOKUP($W34,'[1]Live-Unsorted Extra Tables'!$A:$BJ,BD$1,0)</f>
        <v>219842.79005449469</v>
      </c>
      <c r="BE34" s="28">
        <f>VLOOKUP($W34,'[1]Live-Unsorted Extra Tables'!$A:$BJ,BE$1,0)</f>
        <v>4.3688183494295716</v>
      </c>
      <c r="BF34" s="26">
        <f>VLOOKUP($W34,'[1]Live-Unsorted Extra Tables'!$A:$BJ,BF$1,0)</f>
        <v>39008.978995903795</v>
      </c>
      <c r="BG34" s="28">
        <f>VLOOKUP($W34,'[1]Live-Unsorted Extra Tables'!$A:$BJ,BG$1,0)</f>
        <v>7.3085973706022296</v>
      </c>
      <c r="BH34" s="26">
        <f>VLOOKUP($W34,'[1]Live-Unsorted Extra Tables'!$A:$BJ,BH$1,0)</f>
        <v>645547.10082893039</v>
      </c>
      <c r="BI34" s="45">
        <f>VLOOKUP($W34,'[1]Live-Unsorted Extra Tables'!$A:$BJ,BI$1,0)</f>
        <v>0.44164232316007512</v>
      </c>
      <c r="BK34" s="124">
        <f t="shared" si="4"/>
        <v>600</v>
      </c>
    </row>
    <row r="35" spans="1:63" ht="16.5">
      <c r="A35" s="22" t="s">
        <v>52</v>
      </c>
      <c r="B35" s="23" t="s">
        <v>48</v>
      </c>
      <c r="C35" s="23" t="s">
        <v>49</v>
      </c>
      <c r="D35" s="24">
        <f>VLOOKUP($W35,'[1]Live-Unsorted Extra Tables'!$A:$BJ,D$1,0)</f>
        <v>20</v>
      </c>
      <c r="E35" s="25">
        <f>VLOOKUP($W35,'[1]Live-Unsorted Extra Tables'!$A:$BJ,E$1,0)</f>
        <v>19543.018127655312</v>
      </c>
      <c r="F35" s="25">
        <f>VLOOKUP($W35,'[1]Live-Unsorted Extra Tables'!$A:$BJ,F$1,0)</f>
        <v>2230.9402749175774</v>
      </c>
      <c r="G35" s="26">
        <f>VLOOKUP($W35,'[1]Live-Unsorted Extra Tables'!$A:$BJ,G$1,0)</f>
        <v>5000</v>
      </c>
      <c r="H35" s="27">
        <f>VLOOKUP($W35,'[1]Live-Unsorted Extra Tables'!$A:$BJ,H$1,0)</f>
        <v>0.22</v>
      </c>
      <c r="I35" s="26">
        <f>VLOOKUP($W35,'[1]Live-Unsorted Extra Tables'!$A:$BJ,I$1,0)</f>
        <v>625.37658008496999</v>
      </c>
      <c r="J35" s="26">
        <f>VLOOKUP($W35,'[1]Live-Unsorted Extra Tables'!$A:$BJ,J$1,0)</f>
        <v>1725.3765800849701</v>
      </c>
      <c r="K35" s="26">
        <f>VLOOKUP($W35,'[1]Live-Unsorted Extra Tables'!$A:$BJ,K$1,0)</f>
        <v>3900</v>
      </c>
      <c r="L35" s="26">
        <f>VLOOKUP($W35,'[1]Live-Unsorted Extra Tables'!$A:$BJ,L$1,0)</f>
        <v>5625.3765800849706</v>
      </c>
      <c r="M35" s="26">
        <f>VLOOKUP($W35,'[1]Live-Unsorted Extra Tables'!$A:$BJ,M$1,0)</f>
        <v>22390.897174722711</v>
      </c>
      <c r="N35" s="28">
        <f>VLOOKUP($W35,'[1]Live-Unsorted Extra Tables'!$A:$BJ,N$1,0)</f>
        <v>0.82</v>
      </c>
      <c r="O35" s="28">
        <f>VLOOKUP($W35,'[1]Live-Unsorted Extra Tables'!$A:$BJ,O$1,0)</f>
        <v>3.885517984038104</v>
      </c>
      <c r="P35" s="29">
        <f>VLOOKUP($W35,'[1]Live-Unsorted Extra Tables'!$A:$BJ,P$1,0)</f>
        <v>8.8286086049492576E-2</v>
      </c>
      <c r="Q35" s="30">
        <f>VLOOKUP($W35,'[1]Live-Unsorted Extra Tables'!$A:$BJ,Q$1,0)</f>
        <v>0.77338537453617606</v>
      </c>
      <c r="R35" s="31"/>
      <c r="S35" s="29" t="str">
        <f>VLOOKUP($W35,'[1]Live-Unsorted Extra Tables'!$A:$BJ,S$1,0)</f>
        <v>COM</v>
      </c>
      <c r="T35" s="29" t="str">
        <f>VLOOKUP($W35,'[1]Live-Unsorted Extra Tables'!$A:$BJ,T$1,0)</f>
        <v>Retail</v>
      </c>
      <c r="U35" s="29" t="s">
        <v>0</v>
      </c>
      <c r="V35" s="29" t="str">
        <f>VLOOKUP($W35,'[1]Live-Unsorted Extra Tables'!$A:$BJ,V$1,0)</f>
        <v>Business Energy Rebates</v>
      </c>
      <c r="W35" s="32" t="str">
        <f t="shared" si="2"/>
        <v>Multi-Tank Conveyor Commercial Dish Washer (Low Temp)Retail</v>
      </c>
      <c r="X35" s="41"/>
      <c r="Y35" s="34" t="str">
        <f t="shared" si="3"/>
        <v>Multi-Tank Conveyor Commercial Dish Washer (Low Temp)</v>
      </c>
      <c r="Z35" s="42">
        <f>VLOOKUP($W35,'[1]Live-Unsorted Extra Tables'!$A:$BJ,Z$1,0)</f>
        <v>12.810059841136082</v>
      </c>
      <c r="AA35" s="43">
        <f>VLOOKUP($W35,'[1]Live-Unsorted Extra Tables'!$A:$BJ,AA$1,0)</f>
        <v>112.21601694421018</v>
      </c>
      <c r="AB35" s="44">
        <f>VLOOKUP($W35,'[1]Live-Unsorted Extra Tables'!$A:$BJ,AB$1,0)</f>
        <v>12.810059841136082</v>
      </c>
      <c r="AC35" s="43">
        <f>VLOOKUP($W35,'[1]Live-Unsorted Extra Tables'!$A:$BJ,AC$1,0)</f>
        <v>112.21601694421018</v>
      </c>
      <c r="AD35" s="26">
        <f>VLOOKUP($W35,'[1]Live-Unsorted Extra Tables'!$A:$BJ,AD$1,0)</f>
        <v>128568.53943143759</v>
      </c>
      <c r="AE35" s="26">
        <f>VLOOKUP($W35,'[1]Live-Unsorted Extra Tables'!$A:$BJ,AE$1,0)</f>
        <v>33089.163390725094</v>
      </c>
      <c r="AF35" s="26">
        <f>VLOOKUP($W35,'[1]Live-Unsorted Extra Tables'!$A:$BJ,AF$1,0)</f>
        <v>95479.376040712494</v>
      </c>
      <c r="AG35" s="28">
        <f>VLOOKUP($W35,'[1]Live-Unsorted Extra Tables'!$A:$BJ,AG$1,0)</f>
        <v>3.8855179840381036</v>
      </c>
      <c r="AH35" s="26">
        <f>VLOOKUP($W35,'[1]Live-Unsorted Extra Tables'!$A:$BJ,AH$1,0)</f>
        <v>12081.845034229093</v>
      </c>
      <c r="AI35" s="28">
        <f>VLOOKUP($W35,'[1]Live-Unsorted Extra Tables'!$A:$BJ,AI$1,0)</f>
        <v>10.641465692300295</v>
      </c>
      <c r="AJ35" s="26">
        <f>VLOOKUP($W35,'[1]Live-Unsorted Extra Tables'!$A:$BJ,AJ$1,0)</f>
        <v>295352.38871458545</v>
      </c>
      <c r="AK35" s="45">
        <f>VLOOKUP($W35,'[1]Live-Unsorted Extra Tables'!$A:$BJ,AK$1,0)</f>
        <v>0.43530556834493772</v>
      </c>
      <c r="AL35" s="42">
        <f>VLOOKUP($W35,'[1]Live-Unsorted Extra Tables'!$A:$BJ,AL$1,0)</f>
        <v>10.838435159411414</v>
      </c>
      <c r="AM35" s="43">
        <f>VLOOKUP($W35,'[1]Live-Unsorted Extra Tables'!$A:$BJ,AM$1,0)</f>
        <v>94.944601241563731</v>
      </c>
      <c r="AN35" s="44">
        <f>VLOOKUP($W35,'[1]Live-Unsorted Extra Tables'!$A:$BJ,AN$1,0)</f>
        <v>23.648495000547495</v>
      </c>
      <c r="AO35" s="43">
        <f>VLOOKUP($W35,'[1]Live-Unsorted Extra Tables'!$A:$BJ,AO$1,0)</f>
        <v>207.1606181857739</v>
      </c>
      <c r="AP35" s="26">
        <f>VLOOKUP($W35,'[1]Live-Unsorted Extra Tables'!$A:$BJ,AP$1,0)</f>
        <v>114796.23462351269</v>
      </c>
      <c r="AQ35" s="26">
        <f>VLOOKUP($W35,'[1]Live-Unsorted Extra Tables'!$A:$BJ,AQ$1,0)</f>
        <v>27996.336967754374</v>
      </c>
      <c r="AR35" s="26">
        <f>VLOOKUP($W35,'[1]Live-Unsorted Extra Tables'!$A:$BJ,AR$1,0)</f>
        <v>86799.897655758308</v>
      </c>
      <c r="AS35" s="28">
        <f>VLOOKUP($W35,'[1]Live-Unsorted Extra Tables'!$A:$BJ,AS$1,0)</f>
        <v>4.1004019474309343</v>
      </c>
      <c r="AT35" s="26">
        <f>VLOOKUP($W35,'[1]Live-Unsorted Extra Tables'!$A:$BJ,AT$1,0)</f>
        <v>10222.301506277383</v>
      </c>
      <c r="AU35" s="28">
        <f>VLOOKUP($W35,'[1]Live-Unsorted Extra Tables'!$A:$BJ,AU$1,0)</f>
        <v>11.22997933029248</v>
      </c>
      <c r="AV35" s="26">
        <f>VLOOKUP($W35,'[1]Live-Unsorted Extra Tables'!$A:$BJ,AV$1,0)</f>
        <v>263595.0288612789</v>
      </c>
      <c r="AW35" s="45">
        <f>VLOOKUP($W35,'[1]Live-Unsorted Extra Tables'!$A:$BJ,AW$1,0)</f>
        <v>0.43550227452857637</v>
      </c>
      <c r="AX35" s="42">
        <f>VLOOKUP($W35,'[1]Live-Unsorted Extra Tables'!$A:$BJ,AX$1,0)</f>
        <v>11.860831463054724</v>
      </c>
      <c r="AY35" s="43">
        <f>VLOOKUP($W35,'[1]Live-Unsorted Extra Tables'!$A:$BJ,AY$1,0)</f>
        <v>103.90078430051506</v>
      </c>
      <c r="AZ35" s="44">
        <f>VLOOKUP($W35,'[1]Live-Unsorted Extra Tables'!$A:$BJ,AZ$1,0)</f>
        <v>35.509326463602221</v>
      </c>
      <c r="BA35" s="43">
        <f>VLOOKUP($W35,'[1]Live-Unsorted Extra Tables'!$A:$BJ,BA$1,0)</f>
        <v>311.06140248628896</v>
      </c>
      <c r="BB35" s="26">
        <f>VLOOKUP($W35,'[1]Live-Unsorted Extra Tables'!$A:$BJ,BB$1,0)</f>
        <v>132985.92027604414</v>
      </c>
      <c r="BC35" s="26">
        <f>VLOOKUP($W35,'[1]Live-Unsorted Extra Tables'!$A:$BJ,BC$1,0)</f>
        <v>30637.248779320635</v>
      </c>
      <c r="BD35" s="26">
        <f>VLOOKUP($W35,'[1]Live-Unsorted Extra Tables'!$A:$BJ,BD$1,0)</f>
        <v>102348.6714967235</v>
      </c>
      <c r="BE35" s="28">
        <f>VLOOKUP($W35,'[1]Live-Unsorted Extra Tables'!$A:$BJ,BE$1,0)</f>
        <v>4.3406613052607472</v>
      </c>
      <c r="BF35" s="26">
        <f>VLOOKUP($W35,'[1]Live-Unsorted Extra Tables'!$A:$BJ,BF$1,0)</f>
        <v>11186.577540689072</v>
      </c>
      <c r="BG35" s="28">
        <f>VLOOKUP($W35,'[1]Live-Unsorted Extra Tables'!$A:$BJ,BG$1,0)</f>
        <v>11.887989851438732</v>
      </c>
      <c r="BH35" s="26">
        <f>VLOOKUP($W35,'[1]Live-Unsorted Extra Tables'!$A:$BJ,BH$1,0)</f>
        <v>304310.6205778576</v>
      </c>
      <c r="BI35" s="45">
        <f>VLOOKUP($W35,'[1]Live-Unsorted Extra Tables'!$A:$BJ,BI$1,0)</f>
        <v>0.43700716072122697</v>
      </c>
      <c r="BK35" s="124">
        <f t="shared" si="4"/>
        <v>1100</v>
      </c>
    </row>
    <row r="36" spans="1:63" ht="16.5">
      <c r="A36" s="22" t="s">
        <v>114</v>
      </c>
      <c r="B36" s="23" t="s">
        <v>48</v>
      </c>
      <c r="C36" s="23" t="s">
        <v>72</v>
      </c>
      <c r="D36" s="24">
        <f>VLOOKUP($W36,'[1]Live-Unsorted Extra Tables'!$A:$BJ,D$1,0)</f>
        <v>15</v>
      </c>
      <c r="E36" s="25">
        <f>VLOOKUP($W36,'[1]Live-Unsorted Extra Tables'!$A:$BJ,E$1,0)</f>
        <v>764.38890000000004</v>
      </c>
      <c r="F36" s="25">
        <f>VLOOKUP($W36,'[1]Live-Unsorted Extra Tables'!$A:$BJ,F$1,0)</f>
        <v>87.259090257751296</v>
      </c>
      <c r="G36" s="26">
        <f>VLOOKUP($W36,'[1]Live-Unsorted Extra Tables'!$A:$BJ,G$1,0)</f>
        <v>150</v>
      </c>
      <c r="H36" s="27">
        <f>VLOOKUP($W36,'[1]Live-Unsorted Extra Tables'!$A:$BJ,H$1,0)</f>
        <v>0.8</v>
      </c>
      <c r="I36" s="26">
        <f>VLOOKUP($W36,'[1]Live-Unsorted Extra Tables'!$A:$BJ,I$1,0)</f>
        <v>24.460444800000001</v>
      </c>
      <c r="J36" s="26">
        <f>VLOOKUP($W36,'[1]Live-Unsorted Extra Tables'!$A:$BJ,J$1,0)</f>
        <v>144.4604448</v>
      </c>
      <c r="K36" s="26">
        <f>VLOOKUP($W36,'[1]Live-Unsorted Extra Tables'!$A:$BJ,K$1,0)</f>
        <v>30</v>
      </c>
      <c r="L36" s="26">
        <f>VLOOKUP($W36,'[1]Live-Unsorted Extra Tables'!$A:$BJ,L$1,0)</f>
        <v>174.4604448</v>
      </c>
      <c r="M36" s="26">
        <f>VLOOKUP($W36,'[1]Live-Unsorted Extra Tables'!$A:$BJ,M$1,0)</f>
        <v>694.70876981766946</v>
      </c>
      <c r="N36" s="28">
        <f>VLOOKUP($W36,'[1]Live-Unsorted Extra Tables'!$A:$BJ,N$1,0)</f>
        <v>0.82</v>
      </c>
      <c r="O36" s="28">
        <f>VLOOKUP($W36,'[1]Live-Unsorted Extra Tables'!$A:$BJ,O$1,0)</f>
        <v>3.8631457542605285</v>
      </c>
      <c r="P36" s="29">
        <f>VLOOKUP($W36,'[1]Live-Unsorted Extra Tables'!$A:$BJ,P$1,0)</f>
        <v>0.18898815092683841</v>
      </c>
      <c r="Q36" s="30">
        <f>VLOOKUP($W36,'[1]Live-Unsorted Extra Tables'!$A:$BJ,Q$1,0)</f>
        <v>1.6555346196400147</v>
      </c>
      <c r="R36" s="31"/>
      <c r="S36" s="29" t="str">
        <f>VLOOKUP($W36,'[1]Live-Unsorted Extra Tables'!$A:$BJ,S$1,0)</f>
        <v>COM</v>
      </c>
      <c r="T36" s="29" t="str">
        <f>VLOOKUP($W36,'[1]Live-Unsorted Extra Tables'!$A:$BJ,T$1,0)</f>
        <v>Other Commercial</v>
      </c>
      <c r="U36" s="29" t="s">
        <v>0</v>
      </c>
      <c r="V36" s="29" t="str">
        <f>VLOOKUP($W36,'[1]Live-Unsorted Extra Tables'!$A:$BJ,V$1,0)</f>
        <v>Business Energy Rebates</v>
      </c>
      <c r="W36" s="32" t="str">
        <f t="shared" si="2"/>
        <v>Double Heat PadOther Commercial</v>
      </c>
      <c r="X36" s="41"/>
      <c r="Y36" s="34" t="str">
        <f t="shared" si="3"/>
        <v>Double Heat Pad</v>
      </c>
      <c r="Z36" s="42">
        <f>VLOOKUP($W36,'[1]Live-Unsorted Extra Tables'!$A:$BJ,Z$1,0)</f>
        <v>0.50059263799843701</v>
      </c>
      <c r="AA36" s="43">
        <f>VLOOKUP($W36,'[1]Live-Unsorted Extra Tables'!$A:$BJ,AA$1,0)</f>
        <v>4.3851873171887972</v>
      </c>
      <c r="AB36" s="44">
        <f>VLOOKUP($W36,'[1]Live-Unsorted Extra Tables'!$A:$BJ,AB$1,0)</f>
        <v>0.50059263799843701</v>
      </c>
      <c r="AC36" s="43">
        <f>VLOOKUP($W36,'[1]Live-Unsorted Extra Tables'!$A:$BJ,AC$1,0)</f>
        <v>4.3851873171887972</v>
      </c>
      <c r="AD36" s="26">
        <f>VLOOKUP($W36,'[1]Live-Unsorted Extra Tables'!$A:$BJ,AD$1,0)</f>
        <v>3985.4426019847688</v>
      </c>
      <c r="AE36" s="26">
        <f>VLOOKUP($W36,'[1]Live-Unsorted Extra Tables'!$A:$BJ,AE$1,0)</f>
        <v>1031.6573216502027</v>
      </c>
      <c r="AF36" s="26">
        <f>VLOOKUP($W36,'[1]Live-Unsorted Extra Tables'!$A:$BJ,AF$1,0)</f>
        <v>2953.7852803345659</v>
      </c>
      <c r="AG36" s="28">
        <f>VLOOKUP($W36,'[1]Live-Unsorted Extra Tables'!$A:$BJ,AG$1,0)</f>
        <v>3.8631457542605285</v>
      </c>
      <c r="AH36" s="26">
        <f>VLOOKUP($W36,'[1]Live-Unsorted Extra Tables'!$A:$BJ,AH$1,0)</f>
        <v>1010.6688323699196</v>
      </c>
      <c r="AI36" s="28">
        <f>VLOOKUP($W36,'[1]Live-Unsorted Extra Tables'!$A:$BJ,AI$1,0)</f>
        <v>3.9433714331917167</v>
      </c>
      <c r="AJ36" s="26">
        <f>VLOOKUP($W36,'[1]Live-Unsorted Extra Tables'!$A:$BJ,AJ$1,0)</f>
        <v>9522.6976065481103</v>
      </c>
      <c r="AK36" s="45">
        <f>VLOOKUP($W36,'[1]Live-Unsorted Extra Tables'!$A:$BJ,AK$1,0)</f>
        <v>0.41852033600691591</v>
      </c>
      <c r="AL36" s="42">
        <f>VLOOKUP($W36,'[1]Live-Unsorted Extra Tables'!$A:$BJ,AL$1,0)</f>
        <v>0.47577484904758144</v>
      </c>
      <c r="AM36" s="43">
        <f>VLOOKUP($W36,'[1]Live-Unsorted Extra Tables'!$A:$BJ,AM$1,0)</f>
        <v>4.1677836937893256</v>
      </c>
      <c r="AN36" s="44">
        <f>VLOOKUP($W36,'[1]Live-Unsorted Extra Tables'!$A:$BJ,AN$1,0)</f>
        <v>0.9763674870460185</v>
      </c>
      <c r="AO36" s="43">
        <f>VLOOKUP($W36,'[1]Live-Unsorted Extra Tables'!$A:$BJ,AO$1,0)</f>
        <v>8.5529710109781227</v>
      </c>
      <c r="AP36" s="26">
        <f>VLOOKUP($W36,'[1]Live-Unsorted Extra Tables'!$A:$BJ,AP$1,0)</f>
        <v>4003.1490285040254</v>
      </c>
      <c r="AQ36" s="26">
        <f>VLOOKUP($W36,'[1]Live-Unsorted Extra Tables'!$A:$BJ,AQ$1,0)</f>
        <v>980.51103675737613</v>
      </c>
      <c r="AR36" s="26">
        <f>VLOOKUP($W36,'[1]Live-Unsorted Extra Tables'!$A:$BJ,AR$1,0)</f>
        <v>3022.6379917466493</v>
      </c>
      <c r="AS36" s="28">
        <f>VLOOKUP($W36,'[1]Live-Unsorted Extra Tables'!$A:$BJ,AS$1,0)</f>
        <v>4.0827169490541797</v>
      </c>
      <c r="AT36" s="26">
        <f>VLOOKUP($W36,'[1]Live-Unsorted Extra Tables'!$A:$BJ,AT$1,0)</f>
        <v>960.56308994179653</v>
      </c>
      <c r="AU36" s="28">
        <f>VLOOKUP($W36,'[1]Live-Unsorted Extra Tables'!$A:$BJ,AU$1,0)</f>
        <v>4.1675024477013674</v>
      </c>
      <c r="AV36" s="26">
        <f>VLOOKUP($W36,'[1]Live-Unsorted Extra Tables'!$A:$BJ,AV$1,0)</f>
        <v>9513.0640135950744</v>
      </c>
      <c r="AW36" s="45">
        <f>VLOOKUP($W36,'[1]Live-Unsorted Extra Tables'!$A:$BJ,AW$1,0)</f>
        <v>0.42080543374701823</v>
      </c>
      <c r="AX36" s="42">
        <f>VLOOKUP($W36,'[1]Live-Unsorted Extra Tables'!$A:$BJ,AX$1,0)</f>
        <v>0.51629742540102541</v>
      </c>
      <c r="AY36" s="43">
        <f>VLOOKUP($W36,'[1]Live-Unsorted Extra Tables'!$A:$BJ,AY$1,0)</f>
        <v>4.52276112333253</v>
      </c>
      <c r="AZ36" s="44">
        <f>VLOOKUP($W36,'[1]Live-Unsorted Extra Tables'!$A:$BJ,AZ$1,0)</f>
        <v>1.4926649124470439</v>
      </c>
      <c r="BA36" s="43">
        <f>VLOOKUP($W36,'[1]Live-Unsorted Extra Tables'!$A:$BJ,BA$1,0)</f>
        <v>13.075732134310652</v>
      </c>
      <c r="BB36" s="26">
        <f>VLOOKUP($W36,'[1]Live-Unsorted Extra Tables'!$A:$BJ,BB$1,0)</f>
        <v>4611.8222248525735</v>
      </c>
      <c r="BC36" s="26">
        <f>VLOOKUP($W36,'[1]Live-Unsorted Extra Tables'!$A:$BJ,BC$1,0)</f>
        <v>1064.0228773515846</v>
      </c>
      <c r="BD36" s="26">
        <f>VLOOKUP($W36,'[1]Live-Unsorted Extra Tables'!$A:$BJ,BD$1,0)</f>
        <v>3547.7993475009889</v>
      </c>
      <c r="BE36" s="28">
        <f>VLOOKUP($W36,'[1]Live-Unsorted Extra Tables'!$A:$BJ,BE$1,0)</f>
        <v>4.3343261907410016</v>
      </c>
      <c r="BF36" s="26">
        <f>VLOOKUP($W36,'[1]Live-Unsorted Extra Tables'!$A:$BJ,BF$1,0)</f>
        <v>1042.3759290029334</v>
      </c>
      <c r="BG36" s="28">
        <f>VLOOKUP($W36,'[1]Live-Unsorted Extra Tables'!$A:$BJ,BG$1,0)</f>
        <v>4.4243368409935675</v>
      </c>
      <c r="BH36" s="26">
        <f>VLOOKUP($W36,'[1]Live-Unsorted Extra Tables'!$A:$BJ,BH$1,0)</f>
        <v>10853.858436592403</v>
      </c>
      <c r="BI36" s="45">
        <f>VLOOKUP($W36,'[1]Live-Unsorted Extra Tables'!$A:$BJ,BI$1,0)</f>
        <v>0.42490163767977673</v>
      </c>
      <c r="BK36" s="124">
        <f t="shared" si="4"/>
        <v>120</v>
      </c>
    </row>
    <row r="37" spans="1:63" ht="16.5">
      <c r="A37" s="22" t="s">
        <v>116</v>
      </c>
      <c r="B37" s="23" t="s">
        <v>48</v>
      </c>
      <c r="C37" s="23" t="s">
        <v>72</v>
      </c>
      <c r="D37" s="24">
        <f>VLOOKUP($W37,'[1]Live-Unsorted Extra Tables'!$A:$BJ,D$1,0)</f>
        <v>15</v>
      </c>
      <c r="E37" s="25">
        <f>VLOOKUP($W37,'[1]Live-Unsorted Extra Tables'!$A:$BJ,E$1,0)</f>
        <v>158.22660000000002</v>
      </c>
      <c r="F37" s="25">
        <f>VLOOKUP($W37,'[1]Live-Unsorted Extra Tables'!$A:$BJ,F$1,0)</f>
        <v>18.062414525612699</v>
      </c>
      <c r="G37" s="26">
        <f>VLOOKUP($W37,'[1]Live-Unsorted Extra Tables'!$A:$BJ,G$1,0)</f>
        <v>35</v>
      </c>
      <c r="H37" s="27">
        <f>VLOOKUP($W37,'[1]Live-Unsorted Extra Tables'!$A:$BJ,H$1,0)</f>
        <v>0.42857142857142855</v>
      </c>
      <c r="I37" s="26">
        <f>VLOOKUP($W37,'[1]Live-Unsorted Extra Tables'!$A:$BJ,I$1,0)</f>
        <v>5.0632512000000007</v>
      </c>
      <c r="J37" s="26">
        <f>VLOOKUP($W37,'[1]Live-Unsorted Extra Tables'!$A:$BJ,J$1,0)</f>
        <v>20.0632512</v>
      </c>
      <c r="K37" s="26">
        <f>VLOOKUP($W37,'[1]Live-Unsorted Extra Tables'!$A:$BJ,K$1,0)</f>
        <v>20</v>
      </c>
      <c r="L37" s="26">
        <f>VLOOKUP($W37,'[1]Live-Unsorted Extra Tables'!$A:$BJ,L$1,0)</f>
        <v>40.063251199999996</v>
      </c>
      <c r="M37" s="26">
        <f>VLOOKUP($W37,'[1]Live-Unsorted Extra Tables'!$A:$BJ,M$1,0)</f>
        <v>143.80298646203846</v>
      </c>
      <c r="N37" s="28">
        <f>VLOOKUP($W37,'[1]Live-Unsorted Extra Tables'!$A:$BJ,N$1,0)</f>
        <v>0.82</v>
      </c>
      <c r="O37" s="28">
        <f>VLOOKUP($W37,'[1]Live-Unsorted Extra Tables'!$A:$BJ,O$1,0)</f>
        <v>3.4925087101467152</v>
      </c>
      <c r="P37" s="29">
        <f>VLOOKUP($W37,'[1]Live-Unsorted Extra Tables'!$A:$BJ,P$1,0)</f>
        <v>0.12680074778829853</v>
      </c>
      <c r="Q37" s="30">
        <f>VLOOKUP($W37,'[1]Live-Unsorted Extra Tables'!$A:$BJ,Q$1,0)</f>
        <v>1.1107734888682848</v>
      </c>
      <c r="R37" s="31"/>
      <c r="S37" s="29" t="str">
        <f>VLOOKUP($W37,'[1]Live-Unsorted Extra Tables'!$A:$BJ,S$1,0)</f>
        <v>COM</v>
      </c>
      <c r="T37" s="29" t="str">
        <f>VLOOKUP($W37,'[1]Live-Unsorted Extra Tables'!$A:$BJ,T$1,0)</f>
        <v>Other Commercial</v>
      </c>
      <c r="U37" s="29" t="s">
        <v>0</v>
      </c>
      <c r="V37" s="29" t="str">
        <f>VLOOKUP($W37,'[1]Live-Unsorted Extra Tables'!$A:$BJ,V$1,0)</f>
        <v>Business Energy Rebates</v>
      </c>
      <c r="W37" s="32" t="str">
        <f t="shared" si="2"/>
        <v>Heat Reclaimer UnitOther Commercial</v>
      </c>
      <c r="X37" s="41"/>
      <c r="Y37" s="34" t="str">
        <f t="shared" si="3"/>
        <v>Heat Reclaimer Unit</v>
      </c>
      <c r="Z37" s="42">
        <f>VLOOKUP($W37,'[1]Live-Unsorted Extra Tables'!$A:$BJ,Z$1,0)</f>
        <v>0.2128872381029501</v>
      </c>
      <c r="AA37" s="43">
        <f>VLOOKUP($W37,'[1]Live-Unsorted Extra Tables'!$A:$BJ,AA$1,0)</f>
        <v>1.8648904231854149</v>
      </c>
      <c r="AB37" s="44">
        <f>VLOOKUP($W37,'[1]Live-Unsorted Extra Tables'!$A:$BJ,AB$1,0)</f>
        <v>0.2128872381029501</v>
      </c>
      <c r="AC37" s="43">
        <f>VLOOKUP($W37,'[1]Live-Unsorted Extra Tables'!$A:$BJ,AC$1,0)</f>
        <v>1.8648904231854149</v>
      </c>
      <c r="AD37" s="26">
        <f>VLOOKUP($W37,'[1]Live-Unsorted Extra Tables'!$A:$BJ,AD$1,0)</f>
        <v>1694.8908228990408</v>
      </c>
      <c r="AE37" s="26">
        <f>VLOOKUP($W37,'[1]Live-Unsorted Extra Tables'!$A:$BJ,AE$1,0)</f>
        <v>485.29322717933633</v>
      </c>
      <c r="AF37" s="26">
        <f>VLOOKUP($W37,'[1]Live-Unsorted Extra Tables'!$A:$BJ,AF$1,0)</f>
        <v>1209.5975957197045</v>
      </c>
      <c r="AG37" s="28">
        <f>VLOOKUP($W37,'[1]Live-Unsorted Extra Tables'!$A:$BJ,AG$1,0)</f>
        <v>3.4925087101467152</v>
      </c>
      <c r="AH37" s="26">
        <f>VLOOKUP($W37,'[1]Live-Unsorted Extra Tables'!$A:$BJ,AH$1,0)</f>
        <v>288.37743927213069</v>
      </c>
      <c r="AI37" s="28">
        <f>VLOOKUP($W37,'[1]Live-Unsorted Extra Tables'!$A:$BJ,AI$1,0)</f>
        <v>5.8773350203017705</v>
      </c>
      <c r="AJ37" s="26">
        <f>VLOOKUP($W37,'[1]Live-Unsorted Extra Tables'!$A:$BJ,AJ$1,0)</f>
        <v>3908.2914348776608</v>
      </c>
      <c r="AK37" s="45">
        <f>VLOOKUP($W37,'[1]Live-Unsorted Extra Tables'!$A:$BJ,AK$1,0)</f>
        <v>0.43366541393863456</v>
      </c>
      <c r="AL37" s="42">
        <f>VLOOKUP($W37,'[1]Live-Unsorted Extra Tables'!$A:$BJ,AL$1,0)</f>
        <v>0.20882802699725969</v>
      </c>
      <c r="AM37" s="43">
        <f>VLOOKUP($W37,'[1]Live-Unsorted Extra Tables'!$A:$BJ,AM$1,0)</f>
        <v>1.8293317678890877</v>
      </c>
      <c r="AN37" s="44">
        <f>VLOOKUP($W37,'[1]Live-Unsorted Extra Tables'!$A:$BJ,AN$1,0)</f>
        <v>0.42171526510020985</v>
      </c>
      <c r="AO37" s="43">
        <f>VLOOKUP($W37,'[1]Live-Unsorted Extra Tables'!$A:$BJ,AO$1,0)</f>
        <v>3.6942221910745028</v>
      </c>
      <c r="AP37" s="26">
        <f>VLOOKUP($W37,'[1]Live-Unsorted Extra Tables'!$A:$BJ,AP$1,0)</f>
        <v>1757.0699987020298</v>
      </c>
      <c r="AQ37" s="26">
        <f>VLOOKUP($W37,'[1]Live-Unsorted Extra Tables'!$A:$BJ,AQ$1,0)</f>
        <v>476.03993574281498</v>
      </c>
      <c r="AR37" s="26">
        <f>VLOOKUP($W37,'[1]Live-Unsorted Extra Tables'!$A:$BJ,AR$1,0)</f>
        <v>1281.0300629592148</v>
      </c>
      <c r="AS37" s="28">
        <f>VLOOKUP($W37,'[1]Live-Unsorted Extra Tables'!$A:$BJ,AS$1,0)</f>
        <v>3.6910138557184062</v>
      </c>
      <c r="AT37" s="26">
        <f>VLOOKUP($W37,'[1]Live-Unsorted Extra Tables'!$A:$BJ,AT$1,0)</f>
        <v>282.87882453808112</v>
      </c>
      <c r="AU37" s="28">
        <f>VLOOKUP($W37,'[1]Live-Unsorted Extra Tables'!$A:$BJ,AU$1,0)</f>
        <v>6.2113875139688766</v>
      </c>
      <c r="AV37" s="26">
        <f>VLOOKUP($W37,'[1]Live-Unsorted Extra Tables'!$A:$BJ,AV$1,0)</f>
        <v>4036.7592521269294</v>
      </c>
      <c r="AW37" s="45">
        <f>VLOOKUP($W37,'[1]Live-Unsorted Extra Tables'!$A:$BJ,AW$1,0)</f>
        <v>0.43526747298002638</v>
      </c>
      <c r="AX37" s="42">
        <f>VLOOKUP($W37,'[1]Live-Unsorted Extra Tables'!$A:$BJ,AX$1,0)</f>
        <v>0.23416854673095339</v>
      </c>
      <c r="AY37" s="43">
        <f>VLOOKUP($W37,'[1]Live-Unsorted Extra Tables'!$A:$BJ,AY$1,0)</f>
        <v>2.0513145085691713</v>
      </c>
      <c r="AZ37" s="44">
        <f>VLOOKUP($W37,'[1]Live-Unsorted Extra Tables'!$A:$BJ,AZ$1,0)</f>
        <v>0.65588381183116318</v>
      </c>
      <c r="BA37" s="43">
        <f>VLOOKUP($W37,'[1]Live-Unsorted Extra Tables'!$A:$BJ,BA$1,0)</f>
        <v>5.7455366996436741</v>
      </c>
      <c r="BB37" s="26">
        <f>VLOOKUP($W37,'[1]Live-Unsorted Extra Tables'!$A:$BJ,BB$1,0)</f>
        <v>2091.7084901913099</v>
      </c>
      <c r="BC37" s="26">
        <f>VLOOKUP($W37,'[1]Live-Unsorted Extra Tables'!$A:$BJ,BC$1,0)</f>
        <v>533.80564640518401</v>
      </c>
      <c r="BD37" s="26">
        <f>VLOOKUP($W37,'[1]Live-Unsorted Extra Tables'!$A:$BJ,BD$1,0)</f>
        <v>1557.9028437861259</v>
      </c>
      <c r="BE37" s="28">
        <f>VLOOKUP($W37,'[1]Live-Unsorted Extra Tables'!$A:$BJ,BE$1,0)</f>
        <v>3.9184832612347513</v>
      </c>
      <c r="BF37" s="26">
        <f>VLOOKUP($W37,'[1]Live-Unsorted Extra Tables'!$A:$BJ,BF$1,0)</f>
        <v>317.20513857994763</v>
      </c>
      <c r="BG37" s="28">
        <f>VLOOKUP($W37,'[1]Live-Unsorted Extra Tables'!$A:$BJ,BG$1,0)</f>
        <v>6.5941822366289333</v>
      </c>
      <c r="BH37" s="26">
        <f>VLOOKUP($W37,'[1]Live-Unsorted Extra Tables'!$A:$BJ,BH$1,0)</f>
        <v>4767.2381758235879</v>
      </c>
      <c r="BI37" s="45">
        <f>VLOOKUP($W37,'[1]Live-Unsorted Extra Tables'!$A:$BJ,BI$1,0)</f>
        <v>0.43876735607613027</v>
      </c>
      <c r="BK37" s="124">
        <f t="shared" si="4"/>
        <v>15</v>
      </c>
    </row>
    <row r="38" spans="1:63" ht="16.5">
      <c r="A38" s="22" t="s">
        <v>80</v>
      </c>
      <c r="B38" s="23" t="s">
        <v>63</v>
      </c>
      <c r="C38" s="23" t="s">
        <v>49</v>
      </c>
      <c r="D38" s="24">
        <f>VLOOKUP($W38,'[1]Live-Unsorted Extra Tables'!$A:$BJ,D$1,0)</f>
        <v>10</v>
      </c>
      <c r="E38" s="25">
        <f>VLOOKUP($W38,'[1]Live-Unsorted Extra Tables'!$A:$BJ,E$1,0)</f>
        <v>1109.3602874666667</v>
      </c>
      <c r="F38" s="25">
        <f>VLOOKUP($W38,'[1]Live-Unsorted Extra Tables'!$A:$BJ,F$1,0)</f>
        <v>770.97424922489972</v>
      </c>
      <c r="G38" s="26">
        <f>VLOOKUP($W38,'[1]Live-Unsorted Extra Tables'!$A:$BJ,G$1,0)</f>
        <v>390</v>
      </c>
      <c r="H38" s="27">
        <f>VLOOKUP($W38,'[1]Live-Unsorted Extra Tables'!$A:$BJ,H$1,0)</f>
        <v>0.38461538461538464</v>
      </c>
      <c r="I38" s="26">
        <f>VLOOKUP($W38,'[1]Live-Unsorted Extra Tables'!$A:$BJ,I$1,0)</f>
        <v>35.499529198933338</v>
      </c>
      <c r="J38" s="26">
        <f>VLOOKUP($W38,'[1]Live-Unsorted Extra Tables'!$A:$BJ,J$1,0)</f>
        <v>185.49952919893335</v>
      </c>
      <c r="K38" s="26">
        <f>VLOOKUP($W38,'[1]Live-Unsorted Extra Tables'!$A:$BJ,K$1,0)</f>
        <v>240</v>
      </c>
      <c r="L38" s="26">
        <f>VLOOKUP($W38,'[1]Live-Unsorted Extra Tables'!$A:$BJ,L$1,0)</f>
        <v>425.49952919893337</v>
      </c>
      <c r="M38" s="26">
        <f>VLOOKUP($W38,'[1]Live-Unsorted Extra Tables'!$A:$BJ,M$1,0)</f>
        <v>1425.4205310125478</v>
      </c>
      <c r="N38" s="28">
        <f>VLOOKUP($W38,'[1]Live-Unsorted Extra Tables'!$A:$BJ,N$1,0)</f>
        <v>0.82</v>
      </c>
      <c r="O38" s="28">
        <f>VLOOKUP($W38,'[1]Live-Unsorted Extra Tables'!$A:$BJ,O$1,0)</f>
        <v>3.2897449598810176</v>
      </c>
      <c r="P38" s="29">
        <f>VLOOKUP($W38,'[1]Live-Unsorted Extra Tables'!$A:$BJ,P$1,0)</f>
        <v>0.16721306080150009</v>
      </c>
      <c r="Q38" s="30">
        <f>VLOOKUP($W38,'[1]Live-Unsorted Extra Tables'!$A:$BJ,Q$1,0)</f>
        <v>0.24060405309960173</v>
      </c>
      <c r="R38" s="31"/>
      <c r="S38" s="29" t="str">
        <f>VLOOKUP($W38,'[1]Live-Unsorted Extra Tables'!$A:$BJ,S$1,0)</f>
        <v>COM</v>
      </c>
      <c r="T38" s="29" t="str">
        <f>VLOOKUP($W38,'[1]Live-Unsorted Extra Tables'!$A:$BJ,T$1,0)</f>
        <v>Retail</v>
      </c>
      <c r="U38" s="29" t="s">
        <v>0</v>
      </c>
      <c r="V38" s="29" t="str">
        <f>VLOOKUP($W38,'[1]Live-Unsorted Extra Tables'!$A:$BJ,V$1,0)</f>
        <v>Business Energy Rebates</v>
      </c>
      <c r="W38" s="32" t="str">
        <f t="shared" ref="W38:W69" si="5">A38&amp;C38</f>
        <v>Intelligent (Electronic) Defrost Control For Walk-In FreezersRetail</v>
      </c>
      <c r="X38" s="41"/>
      <c r="Y38" s="34" t="str">
        <f t="shared" ref="Y38:Y69" si="6">A38</f>
        <v>Intelligent (Electronic) Defrost Control For Walk-In Freezers</v>
      </c>
      <c r="Z38" s="42">
        <f>VLOOKUP($W38,'[1]Live-Unsorted Extra Tables'!$A:$BJ,Z$1,0)</f>
        <v>3.7132184392692023</v>
      </c>
      <c r="AA38" s="43">
        <f>VLOOKUP($W38,'[1]Live-Unsorted Extra Tables'!$A:$BJ,AA$1,0)</f>
        <v>5.3429762139987842</v>
      </c>
      <c r="AB38" s="44">
        <f>VLOOKUP($W38,'[1]Live-Unsorted Extra Tables'!$A:$BJ,AB$1,0)</f>
        <v>3.7132184392692023</v>
      </c>
      <c r="AC38" s="43">
        <f>VLOOKUP($W38,'[1]Live-Unsorted Extra Tables'!$A:$BJ,AC$1,0)</f>
        <v>5.3429762139987842</v>
      </c>
      <c r="AD38" s="26">
        <f>VLOOKUP($W38,'[1]Live-Unsorted Extra Tables'!$A:$BJ,AD$1,0)</f>
        <v>6865.2069829698112</v>
      </c>
      <c r="AE38" s="26">
        <f>VLOOKUP($W38,'[1]Live-Unsorted Extra Tables'!$A:$BJ,AE$1,0)</f>
        <v>2086.8508248183807</v>
      </c>
      <c r="AF38" s="26">
        <f>VLOOKUP($W38,'[1]Live-Unsorted Extra Tables'!$A:$BJ,AF$1,0)</f>
        <v>4778.3561581514305</v>
      </c>
      <c r="AG38" s="28">
        <f>VLOOKUP($W38,'[1]Live-Unsorted Extra Tables'!$A:$BJ,AG$1,0)</f>
        <v>3.2897449598810171</v>
      </c>
      <c r="AH38" s="26">
        <f>VLOOKUP($W38,'[1]Live-Unsorted Extra Tables'!$A:$BJ,AH$1,0)</f>
        <v>1089.5309835760333</v>
      </c>
      <c r="AI38" s="28">
        <f>VLOOKUP($W38,'[1]Live-Unsorted Extra Tables'!$A:$BJ,AI$1,0)</f>
        <v>6.3010663179462671</v>
      </c>
      <c r="AJ38" s="26">
        <f>VLOOKUP($W38,'[1]Live-Unsorted Extra Tables'!$A:$BJ,AJ$1,0)</f>
        <v>8179.9141442366245</v>
      </c>
      <c r="AK38" s="45">
        <f>VLOOKUP($W38,'[1]Live-Unsorted Extra Tables'!$A:$BJ,AK$1,0)</f>
        <v>0.83927616621830625</v>
      </c>
      <c r="AL38" s="42">
        <f>VLOOKUP($W38,'[1]Live-Unsorted Extra Tables'!$A:$BJ,AL$1,0)</f>
        <v>3.1857890908784845</v>
      </c>
      <c r="AM38" s="43">
        <f>VLOOKUP($W38,'[1]Live-Unsorted Extra Tables'!$A:$BJ,AM$1,0)</f>
        <v>4.5840544028782135</v>
      </c>
      <c r="AN38" s="44">
        <f>VLOOKUP($W38,'[1]Live-Unsorted Extra Tables'!$A:$BJ,AN$1,0)</f>
        <v>6.8990075301476868</v>
      </c>
      <c r="AO38" s="43">
        <f>VLOOKUP($W38,'[1]Live-Unsorted Extra Tables'!$A:$BJ,AO$1,0)</f>
        <v>9.9270306168769977</v>
      </c>
      <c r="AP38" s="26">
        <f>VLOOKUP($W38,'[1]Live-Unsorted Extra Tables'!$A:$BJ,AP$1,0)</f>
        <v>6579.8694853163843</v>
      </c>
      <c r="AQ38" s="26">
        <f>VLOOKUP($W38,'[1]Live-Unsorted Extra Tables'!$A:$BJ,AQ$1,0)</f>
        <v>1790.4323973209639</v>
      </c>
      <c r="AR38" s="26">
        <f>VLOOKUP($W38,'[1]Live-Unsorted Extra Tables'!$A:$BJ,AR$1,0)</f>
        <v>4789.4370879954204</v>
      </c>
      <c r="AS38" s="28">
        <f>VLOOKUP($W38,'[1]Live-Unsorted Extra Tables'!$A:$BJ,AS$1,0)</f>
        <v>3.6750169931921963</v>
      </c>
      <c r="AT38" s="26">
        <f>VLOOKUP($W38,'[1]Live-Unsorted Extra Tables'!$A:$BJ,AT$1,0)</f>
        <v>934.77288729982786</v>
      </c>
      <c r="AU38" s="28">
        <f>VLOOKUP($W38,'[1]Live-Unsorted Extra Tables'!$A:$BJ,AU$1,0)</f>
        <v>7.039003350132357</v>
      </c>
      <c r="AV38" s="26">
        <f>VLOOKUP($W38,'[1]Live-Unsorted Extra Tables'!$A:$BJ,AV$1,0)</f>
        <v>7365.7838828370323</v>
      </c>
      <c r="AW38" s="45">
        <f>VLOOKUP($W38,'[1]Live-Unsorted Extra Tables'!$A:$BJ,AW$1,0)</f>
        <v>0.89330200152194228</v>
      </c>
      <c r="AX38" s="42">
        <f>VLOOKUP($W38,'[1]Live-Unsorted Extra Tables'!$A:$BJ,AX$1,0)</f>
        <v>3.230947698719536</v>
      </c>
      <c r="AY38" s="43">
        <f>VLOOKUP($W38,'[1]Live-Unsorted Extra Tables'!$A:$BJ,AY$1,0)</f>
        <v>4.6490334423552238</v>
      </c>
      <c r="AZ38" s="44">
        <f>VLOOKUP($W38,'[1]Live-Unsorted Extra Tables'!$A:$BJ,AZ$1,0)</f>
        <v>10.129955228867223</v>
      </c>
      <c r="BA38" s="43">
        <f>VLOOKUP($W38,'[1]Live-Unsorted Extra Tables'!$A:$BJ,BA$1,0)</f>
        <v>14.576064059232221</v>
      </c>
      <c r="BB38" s="26">
        <f>VLOOKUP($W38,'[1]Live-Unsorted Extra Tables'!$A:$BJ,BB$1,0)</f>
        <v>7430.0524588771059</v>
      </c>
      <c r="BC38" s="26">
        <f>VLOOKUP($W38,'[1]Live-Unsorted Extra Tables'!$A:$BJ,BC$1,0)</f>
        <v>1815.8118032358218</v>
      </c>
      <c r="BD38" s="26">
        <f>VLOOKUP($W38,'[1]Live-Unsorted Extra Tables'!$A:$BJ,BD$1,0)</f>
        <v>5614.2406556412843</v>
      </c>
      <c r="BE38" s="28">
        <f>VLOOKUP($W38,'[1]Live-Unsorted Extra Tables'!$A:$BJ,BE$1,0)</f>
        <v>4.0918626289555817</v>
      </c>
      <c r="BF38" s="26">
        <f>VLOOKUP($W38,'[1]Live-Unsorted Extra Tables'!$A:$BJ,BF$1,0)</f>
        <v>948.02330690823328</v>
      </c>
      <c r="BG38" s="28">
        <f>VLOOKUP($W38,'[1]Live-Unsorted Extra Tables'!$A:$BJ,BG$1,0)</f>
        <v>7.8374153934132336</v>
      </c>
      <c r="BH38" s="26">
        <f>VLOOKUP($W38,'[1]Live-Unsorted Extra Tables'!$A:$BJ,BH$1,0)</f>
        <v>7843.0378121636213</v>
      </c>
      <c r="BI38" s="45">
        <f>VLOOKUP($W38,'[1]Live-Unsorted Extra Tables'!$A:$BJ,BI$1,0)</f>
        <v>0.94734369982941757</v>
      </c>
      <c r="BK38" s="124">
        <f t="shared" si="4"/>
        <v>150</v>
      </c>
    </row>
    <row r="39" spans="1:63" ht="16.5">
      <c r="A39" s="22" t="s">
        <v>80</v>
      </c>
      <c r="B39" s="23" t="s">
        <v>63</v>
      </c>
      <c r="C39" s="23" t="s">
        <v>72</v>
      </c>
      <c r="D39" s="24">
        <f>VLOOKUP($W39,'[1]Live-Unsorted Extra Tables'!$A:$BJ,D$1,0)</f>
        <v>10</v>
      </c>
      <c r="E39" s="25">
        <f>VLOOKUP($W39,'[1]Live-Unsorted Extra Tables'!$A:$BJ,E$1,0)</f>
        <v>1109.3602874666667</v>
      </c>
      <c r="F39" s="25">
        <f>VLOOKUP($W39,'[1]Live-Unsorted Extra Tables'!$A:$BJ,F$1,0)</f>
        <v>759.28761426101676</v>
      </c>
      <c r="G39" s="26">
        <f>VLOOKUP($W39,'[1]Live-Unsorted Extra Tables'!$A:$BJ,G$1,0)</f>
        <v>390</v>
      </c>
      <c r="H39" s="27">
        <f>VLOOKUP($W39,'[1]Live-Unsorted Extra Tables'!$A:$BJ,H$1,0)</f>
        <v>0.38461538461538464</v>
      </c>
      <c r="I39" s="26">
        <f>VLOOKUP($W39,'[1]Live-Unsorted Extra Tables'!$A:$BJ,I$1,0)</f>
        <v>35.499529198933338</v>
      </c>
      <c r="J39" s="26">
        <f>VLOOKUP($W39,'[1]Live-Unsorted Extra Tables'!$A:$BJ,J$1,0)</f>
        <v>185.49952919893335</v>
      </c>
      <c r="K39" s="26">
        <f>VLOOKUP($W39,'[1]Live-Unsorted Extra Tables'!$A:$BJ,K$1,0)</f>
        <v>240</v>
      </c>
      <c r="L39" s="26">
        <f>VLOOKUP($W39,'[1]Live-Unsorted Extra Tables'!$A:$BJ,L$1,0)</f>
        <v>425.49952919893337</v>
      </c>
      <c r="M39" s="26">
        <f>VLOOKUP($W39,'[1]Live-Unsorted Extra Tables'!$A:$BJ,M$1,0)</f>
        <v>1412.3585653916739</v>
      </c>
      <c r="N39" s="28">
        <f>VLOOKUP($W39,'[1]Live-Unsorted Extra Tables'!$A:$BJ,N$1,0)</f>
        <v>0.82</v>
      </c>
      <c r="O39" s="28">
        <f>VLOOKUP($W39,'[1]Live-Unsorted Extra Tables'!$A:$BJ,O$1,0)</f>
        <v>3.2595990944100852</v>
      </c>
      <c r="P39" s="29">
        <f>VLOOKUP($W39,'[1]Live-Unsorted Extra Tables'!$A:$BJ,P$1,0)</f>
        <v>0.16721306080150009</v>
      </c>
      <c r="Q39" s="30">
        <f>VLOOKUP($W39,'[1]Live-Unsorted Extra Tables'!$A:$BJ,Q$1,0)</f>
        <v>0.24430732928453253</v>
      </c>
      <c r="R39" s="31"/>
      <c r="S39" s="29" t="str">
        <f>VLOOKUP($W39,'[1]Live-Unsorted Extra Tables'!$A:$BJ,S$1,0)</f>
        <v>COM</v>
      </c>
      <c r="T39" s="29" t="str">
        <f>VLOOKUP($W39,'[1]Live-Unsorted Extra Tables'!$A:$BJ,T$1,0)</f>
        <v>Other Commercial</v>
      </c>
      <c r="U39" s="29" t="s">
        <v>0</v>
      </c>
      <c r="V39" s="29" t="str">
        <f>VLOOKUP($W39,'[1]Live-Unsorted Extra Tables'!$A:$BJ,V$1,0)</f>
        <v>Business Energy Rebates</v>
      </c>
      <c r="W39" s="32" t="str">
        <f t="shared" si="5"/>
        <v>Intelligent (Electronic) Defrost Control For Walk-In FreezersOther Commercial</v>
      </c>
      <c r="X39" s="41"/>
      <c r="Y39" s="34" t="str">
        <f t="shared" si="6"/>
        <v>Intelligent (Electronic) Defrost Control For Walk-In Freezers</v>
      </c>
      <c r="Z39" s="42">
        <f>VLOOKUP($W39,'[1]Live-Unsorted Extra Tables'!$A:$BJ,Z$1,0)</f>
        <v>2.5559687361373435</v>
      </c>
      <c r="AA39" s="43">
        <f>VLOOKUP($W39,'[1]Live-Unsorted Extra Tables'!$A:$BJ,AA$1,0)</f>
        <v>3.7344086201600977</v>
      </c>
      <c r="AB39" s="44">
        <f>VLOOKUP($W39,'[1]Live-Unsorted Extra Tables'!$A:$BJ,AB$1,0)</f>
        <v>2.5559687361373435</v>
      </c>
      <c r="AC39" s="43">
        <f>VLOOKUP($W39,'[1]Live-Unsorted Extra Tables'!$A:$BJ,AC$1,0)</f>
        <v>3.7344086201600977</v>
      </c>
      <c r="AD39" s="26">
        <f>VLOOKUP($W39,'[1]Live-Unsorted Extra Tables'!$A:$BJ,AD$1,0)</f>
        <v>4754.3832792140538</v>
      </c>
      <c r="AE39" s="26">
        <f>VLOOKUP($W39,'[1]Live-Unsorted Extra Tables'!$A:$BJ,AE$1,0)</f>
        <v>1458.5791508432392</v>
      </c>
      <c r="AF39" s="26">
        <f>VLOOKUP($W39,'[1]Live-Unsorted Extra Tables'!$A:$BJ,AF$1,0)</f>
        <v>3295.8041283708144</v>
      </c>
      <c r="AG39" s="28">
        <f>VLOOKUP($W39,'[1]Live-Unsorted Extra Tables'!$A:$BJ,AG$1,0)</f>
        <v>3.2595990944100852</v>
      </c>
      <c r="AH39" s="26">
        <f>VLOOKUP($W39,'[1]Live-Unsorted Extra Tables'!$A:$BJ,AH$1,0)</f>
        <v>761.51450690301999</v>
      </c>
      <c r="AI39" s="28">
        <f>VLOOKUP($W39,'[1]Live-Unsorted Extra Tables'!$A:$BJ,AI$1,0)</f>
        <v>6.2433259460144885</v>
      </c>
      <c r="AJ39" s="26">
        <f>VLOOKUP($W39,'[1]Live-Unsorted Extra Tables'!$A:$BJ,AJ$1,0)</f>
        <v>5717.2520836555814</v>
      </c>
      <c r="AK39" s="45">
        <f>VLOOKUP($W39,'[1]Live-Unsorted Extra Tables'!$A:$BJ,AK$1,0)</f>
        <v>0.83158538571455221</v>
      </c>
      <c r="AL39" s="42">
        <f>VLOOKUP($W39,'[1]Live-Unsorted Extra Tables'!$A:$BJ,AL$1,0)</f>
        <v>2.1929163202732012</v>
      </c>
      <c r="AM39" s="43">
        <f>VLOOKUP($W39,'[1]Live-Unsorted Extra Tables'!$A:$BJ,AM$1,0)</f>
        <v>3.2039693967829344</v>
      </c>
      <c r="AN39" s="44">
        <f>VLOOKUP($W39,'[1]Live-Unsorted Extra Tables'!$A:$BJ,AN$1,0)</f>
        <v>4.7488850564105443</v>
      </c>
      <c r="AO39" s="43">
        <f>VLOOKUP($W39,'[1]Live-Unsorted Extra Tables'!$A:$BJ,AO$1,0)</f>
        <v>6.938378016943032</v>
      </c>
      <c r="AP39" s="26">
        <f>VLOOKUP($W39,'[1]Live-Unsorted Extra Tables'!$A:$BJ,AP$1,0)</f>
        <v>4554.8554505333186</v>
      </c>
      <c r="AQ39" s="26">
        <f>VLOOKUP($W39,'[1]Live-Unsorted Extra Tables'!$A:$BJ,AQ$1,0)</f>
        <v>1251.4010750883047</v>
      </c>
      <c r="AR39" s="26">
        <f>VLOOKUP($W39,'[1]Live-Unsorted Extra Tables'!$A:$BJ,AR$1,0)</f>
        <v>3303.4543754450142</v>
      </c>
      <c r="AS39" s="28">
        <f>VLOOKUP($W39,'[1]Live-Unsorted Extra Tables'!$A:$BJ,AS$1,0)</f>
        <v>3.6398046487309488</v>
      </c>
      <c r="AT39" s="26">
        <f>VLOOKUP($W39,'[1]Live-Unsorted Extra Tables'!$A:$BJ,AT$1,0)</f>
        <v>653.34820676879315</v>
      </c>
      <c r="AU39" s="28">
        <f>VLOOKUP($W39,'[1]Live-Unsorted Extra Tables'!$A:$BJ,AU$1,0)</f>
        <v>6.971558815566155</v>
      </c>
      <c r="AV39" s="26">
        <f>VLOOKUP($W39,'[1]Live-Unsorted Extra Tables'!$A:$BJ,AV$1,0)</f>
        <v>5148.225581509053</v>
      </c>
      <c r="AW39" s="45">
        <f>VLOOKUP($W39,'[1]Live-Unsorted Extra Tables'!$A:$BJ,AW$1,0)</f>
        <v>0.8847427872805439</v>
      </c>
      <c r="AX39" s="42">
        <f>VLOOKUP($W39,'[1]Live-Unsorted Extra Tables'!$A:$BJ,AX$1,0)</f>
        <v>2.2240009417941291</v>
      </c>
      <c r="AY39" s="43">
        <f>VLOOKUP($W39,'[1]Live-Unsorted Extra Tables'!$A:$BJ,AY$1,0)</f>
        <v>3.2493857107311226</v>
      </c>
      <c r="AZ39" s="44">
        <f>VLOOKUP($W39,'[1]Live-Unsorted Extra Tables'!$A:$BJ,AZ$1,0)</f>
        <v>6.9728859982046734</v>
      </c>
      <c r="BA39" s="43">
        <f>VLOOKUP($W39,'[1]Live-Unsorted Extra Tables'!$A:$BJ,BA$1,0)</f>
        <v>10.187763727674154</v>
      </c>
      <c r="BB39" s="26">
        <f>VLOOKUP($W39,'[1]Live-Unsorted Extra Tables'!$A:$BJ,BB$1,0)</f>
        <v>5141.6594681816996</v>
      </c>
      <c r="BC39" s="26">
        <f>VLOOKUP($W39,'[1]Live-Unsorted Extra Tables'!$A:$BJ,BC$1,0)</f>
        <v>1269.1397039773249</v>
      </c>
      <c r="BD39" s="26">
        <f>VLOOKUP($W39,'[1]Live-Unsorted Extra Tables'!$A:$BJ,BD$1,0)</f>
        <v>3872.519764204375</v>
      </c>
      <c r="BE39" s="28">
        <f>VLOOKUP($W39,'[1]Live-Unsorted Extra Tables'!$A:$BJ,BE$1,0)</f>
        <v>4.0512951033431408</v>
      </c>
      <c r="BF39" s="26">
        <f>VLOOKUP($W39,'[1]Live-Unsorted Extra Tables'!$A:$BJ,BF$1,0)</f>
        <v>662.60942733659613</v>
      </c>
      <c r="BG39" s="28">
        <f>VLOOKUP($W39,'[1]Live-Unsorted Extra Tables'!$A:$BJ,BG$1,0)</f>
        <v>7.759713725850462</v>
      </c>
      <c r="BH39" s="26">
        <f>VLOOKUP($W39,'[1]Live-Unsorted Extra Tables'!$A:$BJ,BH$1,0)</f>
        <v>5481.7964446944261</v>
      </c>
      <c r="BI39" s="45">
        <f>VLOOKUP($W39,'[1]Live-Unsorted Extra Tables'!$A:$BJ,BI$1,0)</f>
        <v>0.93795154928783808</v>
      </c>
      <c r="BK39" s="124">
        <f t="shared" si="4"/>
        <v>150</v>
      </c>
    </row>
    <row r="40" spans="1:63" ht="16.5">
      <c r="A40" s="22" t="s">
        <v>80</v>
      </c>
      <c r="B40" s="23" t="s">
        <v>63</v>
      </c>
      <c r="C40" s="23" t="s">
        <v>75</v>
      </c>
      <c r="D40" s="24">
        <f>VLOOKUP($W40,'[1]Live-Unsorted Extra Tables'!$A:$BJ,D$1,0)</f>
        <v>10</v>
      </c>
      <c r="E40" s="25">
        <f>VLOOKUP($W40,'[1]Live-Unsorted Extra Tables'!$A:$BJ,E$1,0)</f>
        <v>1109.3602874666667</v>
      </c>
      <c r="F40" s="25">
        <f>VLOOKUP($W40,'[1]Live-Unsorted Extra Tables'!$A:$BJ,F$1,0)</f>
        <v>734.34538331187639</v>
      </c>
      <c r="G40" s="26">
        <f>VLOOKUP($W40,'[1]Live-Unsorted Extra Tables'!$A:$BJ,G$1,0)</f>
        <v>390</v>
      </c>
      <c r="H40" s="27">
        <f>VLOOKUP($W40,'[1]Live-Unsorted Extra Tables'!$A:$BJ,H$1,0)</f>
        <v>0.38461538461538464</v>
      </c>
      <c r="I40" s="26">
        <f>VLOOKUP($W40,'[1]Live-Unsorted Extra Tables'!$A:$BJ,I$1,0)</f>
        <v>35.499529198933338</v>
      </c>
      <c r="J40" s="26">
        <f>VLOOKUP($W40,'[1]Live-Unsorted Extra Tables'!$A:$BJ,J$1,0)</f>
        <v>185.49952919893335</v>
      </c>
      <c r="K40" s="26">
        <f>VLOOKUP($W40,'[1]Live-Unsorted Extra Tables'!$A:$BJ,K$1,0)</f>
        <v>240</v>
      </c>
      <c r="L40" s="26">
        <f>VLOOKUP($W40,'[1]Live-Unsorted Extra Tables'!$A:$BJ,L$1,0)</f>
        <v>425.49952919893337</v>
      </c>
      <c r="M40" s="26">
        <f>VLOOKUP($W40,'[1]Live-Unsorted Extra Tables'!$A:$BJ,M$1,0)</f>
        <v>1384.4810314246743</v>
      </c>
      <c r="N40" s="28">
        <f>VLOOKUP($W40,'[1]Live-Unsorted Extra Tables'!$A:$BJ,N$1,0)</f>
        <v>0.82</v>
      </c>
      <c r="O40" s="28">
        <f>VLOOKUP($W40,'[1]Live-Unsorted Extra Tables'!$A:$BJ,O$1,0)</f>
        <v>3.1952602029275119</v>
      </c>
      <c r="P40" s="29">
        <f>VLOOKUP($W40,'[1]Live-Unsorted Extra Tables'!$A:$BJ,P$1,0)</f>
        <v>0.16721306080150009</v>
      </c>
      <c r="Q40" s="30">
        <f>VLOOKUP($W40,'[1]Live-Unsorted Extra Tables'!$A:$BJ,Q$1,0)</f>
        <v>0.25260529093590245</v>
      </c>
      <c r="R40" s="31"/>
      <c r="S40" s="29" t="str">
        <f>VLOOKUP($W40,'[1]Live-Unsorted Extra Tables'!$A:$BJ,S$1,0)</f>
        <v>COM</v>
      </c>
      <c r="T40" s="29" t="str">
        <f>VLOOKUP($W40,'[1]Live-Unsorted Extra Tables'!$A:$BJ,T$1,0)</f>
        <v>School</v>
      </c>
      <c r="U40" s="29" t="s">
        <v>0</v>
      </c>
      <c r="V40" s="29" t="str">
        <f>VLOOKUP($W40,'[1]Live-Unsorted Extra Tables'!$A:$BJ,V$1,0)</f>
        <v>Business Energy Rebates</v>
      </c>
      <c r="W40" s="32" t="str">
        <f t="shared" si="5"/>
        <v>Intelligent (Electronic) Defrost Control For Walk-In FreezersSchool</v>
      </c>
      <c r="X40" s="41"/>
      <c r="Y40" s="34" t="str">
        <f t="shared" si="6"/>
        <v>Intelligent (Electronic) Defrost Control For Walk-In Freezers</v>
      </c>
      <c r="Z40" s="42">
        <f>VLOOKUP($W40,'[1]Live-Unsorted Extra Tables'!$A:$BJ,Z$1,0)</f>
        <v>3.5252458293402271</v>
      </c>
      <c r="AA40" s="43">
        <f>VLOOKUP($W40,'[1]Live-Unsorted Extra Tables'!$A:$BJ,AA$1,0)</f>
        <v>5.3255155074170863</v>
      </c>
      <c r="AB40" s="44">
        <f>VLOOKUP($W40,'[1]Live-Unsorted Extra Tables'!$A:$BJ,AB$1,0)</f>
        <v>3.5252458293402271</v>
      </c>
      <c r="AC40" s="43">
        <f>VLOOKUP($W40,'[1]Live-Unsorted Extra Tables'!$A:$BJ,AC$1,0)</f>
        <v>5.3255155074170863</v>
      </c>
      <c r="AD40" s="26">
        <f>VLOOKUP($W40,'[1]Live-Unsorted Extra Tables'!$A:$BJ,AD$1,0)</f>
        <v>6646.2404377337571</v>
      </c>
      <c r="AE40" s="26">
        <f>VLOOKUP($W40,'[1]Live-Unsorted Extra Tables'!$A:$BJ,AE$1,0)</f>
        <v>2080.0310508810649</v>
      </c>
      <c r="AF40" s="26">
        <f>VLOOKUP($W40,'[1]Live-Unsorted Extra Tables'!$A:$BJ,AF$1,0)</f>
        <v>4566.2093868526918</v>
      </c>
      <c r="AG40" s="28">
        <f>VLOOKUP($W40,'[1]Live-Unsorted Extra Tables'!$A:$BJ,AG$1,0)</f>
        <v>3.1952602029275119</v>
      </c>
      <c r="AH40" s="26">
        <f>VLOOKUP($W40,'[1]Live-Unsorted Extra Tables'!$A:$BJ,AH$1,0)</f>
        <v>1085.9704248061764</v>
      </c>
      <c r="AI40" s="28">
        <f>VLOOKUP($W40,'[1]Live-Unsorted Extra Tables'!$A:$BJ,AI$1,0)</f>
        <v>6.1200934076266167</v>
      </c>
      <c r="AJ40" s="26">
        <f>VLOOKUP($W40,'[1]Live-Unsorted Extra Tables'!$A:$BJ,AJ$1,0)</f>
        <v>8153.1823986672198</v>
      </c>
      <c r="AK40" s="45">
        <f>VLOOKUP($W40,'[1]Live-Unsorted Extra Tables'!$A:$BJ,AK$1,0)</f>
        <v>0.81517131749931182</v>
      </c>
      <c r="AL40" s="42">
        <f>VLOOKUP($W40,'[1]Live-Unsorted Extra Tables'!$A:$BJ,AL$1,0)</f>
        <v>3.0245163028941766</v>
      </c>
      <c r="AM40" s="43">
        <f>VLOOKUP($W40,'[1]Live-Unsorted Extra Tables'!$A:$BJ,AM$1,0)</f>
        <v>4.5690738329341647</v>
      </c>
      <c r="AN40" s="44">
        <f>VLOOKUP($W40,'[1]Live-Unsorted Extra Tables'!$A:$BJ,AN$1,0)</f>
        <v>6.5497621322344033</v>
      </c>
      <c r="AO40" s="43">
        <f>VLOOKUP($W40,'[1]Live-Unsorted Extra Tables'!$A:$BJ,AO$1,0)</f>
        <v>9.894589340351251</v>
      </c>
      <c r="AP40" s="26">
        <f>VLOOKUP($W40,'[1]Live-Unsorted Extra Tables'!$A:$BJ,AP$1,0)</f>
        <v>6361.4124305964715</v>
      </c>
      <c r="AQ40" s="26">
        <f>VLOOKUP($W40,'[1]Live-Unsorted Extra Tables'!$A:$BJ,AQ$1,0)</f>
        <v>1784.5813110552085</v>
      </c>
      <c r="AR40" s="26">
        <f>VLOOKUP($W40,'[1]Live-Unsorted Extra Tables'!$A:$BJ,AR$1,0)</f>
        <v>4576.8311195412625</v>
      </c>
      <c r="AS40" s="28">
        <f>VLOOKUP($W40,'[1]Live-Unsorted Extra Tables'!$A:$BJ,AS$1,0)</f>
        <v>3.5646526113371766</v>
      </c>
      <c r="AT40" s="26">
        <f>VLOOKUP($W40,'[1]Live-Unsorted Extra Tables'!$A:$BJ,AT$1,0)</f>
        <v>931.7180739426384</v>
      </c>
      <c r="AU40" s="28">
        <f>VLOOKUP($W40,'[1]Live-Unsorted Extra Tables'!$A:$BJ,AU$1,0)</f>
        <v>6.8276151429344436</v>
      </c>
      <c r="AV40" s="26">
        <f>VLOOKUP($W40,'[1]Live-Unsorted Extra Tables'!$A:$BJ,AV$1,0)</f>
        <v>7341.7126936774312</v>
      </c>
      <c r="AW40" s="45">
        <f>VLOOKUP($W40,'[1]Live-Unsorted Extra Tables'!$A:$BJ,AW$1,0)</f>
        <v>0.86647526211081793</v>
      </c>
      <c r="AX40" s="42">
        <f>VLOOKUP($W40,'[1]Live-Unsorted Extra Tables'!$A:$BJ,AX$1,0)</f>
        <v>3.0673888665621005</v>
      </c>
      <c r="AY40" s="43">
        <f>VLOOKUP($W40,'[1]Live-Unsorted Extra Tables'!$A:$BJ,AY$1,0)</f>
        <v>4.6338405226089634</v>
      </c>
      <c r="AZ40" s="44">
        <f>VLOOKUP($W40,'[1]Live-Unsorted Extra Tables'!$A:$BJ,AZ$1,0)</f>
        <v>9.6171509987965038</v>
      </c>
      <c r="BA40" s="43">
        <f>VLOOKUP($W40,'[1]Live-Unsorted Extra Tables'!$A:$BJ,BA$1,0)</f>
        <v>14.528429862960214</v>
      </c>
      <c r="BB40" s="26">
        <f>VLOOKUP($W40,'[1]Live-Unsorted Extra Tables'!$A:$BJ,BB$1,0)</f>
        <v>7175.6473233378401</v>
      </c>
      <c r="BC40" s="26">
        <f>VLOOKUP($W40,'[1]Live-Unsorted Extra Tables'!$A:$BJ,BC$1,0)</f>
        <v>1809.8777777350504</v>
      </c>
      <c r="BD40" s="26">
        <f>VLOOKUP($W40,'[1]Live-Unsorted Extra Tables'!$A:$BJ,BD$1,0)</f>
        <v>5365.7695456027895</v>
      </c>
      <c r="BE40" s="28">
        <f>VLOOKUP($W40,'[1]Live-Unsorted Extra Tables'!$A:$BJ,BE$1,0)</f>
        <v>3.964713756703349</v>
      </c>
      <c r="BF40" s="26">
        <f>VLOOKUP($W40,'[1]Live-Unsorted Extra Tables'!$A:$BJ,BF$1,0)</f>
        <v>944.9251915261799</v>
      </c>
      <c r="BG40" s="28">
        <f>VLOOKUP($W40,'[1]Live-Unsorted Extra Tables'!$A:$BJ,BG$1,0)</f>
        <v>7.5938787405468737</v>
      </c>
      <c r="BH40" s="26">
        <f>VLOOKUP($W40,'[1]Live-Unsorted Extra Tables'!$A:$BJ,BH$1,0)</f>
        <v>7817.4069696402075</v>
      </c>
      <c r="BI40" s="45">
        <f>VLOOKUP($W40,'[1]Live-Unsorted Extra Tables'!$A:$BJ,BI$1,0)</f>
        <v>0.91790632766149771</v>
      </c>
      <c r="BK40" s="124">
        <f t="shared" si="4"/>
        <v>150</v>
      </c>
    </row>
    <row r="41" spans="1:63" ht="16.5">
      <c r="A41" s="22" t="s">
        <v>81</v>
      </c>
      <c r="B41" s="23" t="s">
        <v>63</v>
      </c>
      <c r="C41" s="23" t="s">
        <v>49</v>
      </c>
      <c r="D41" s="24">
        <f>VLOOKUP($W41,'[1]Live-Unsorted Extra Tables'!$A:$BJ,D$1,0)</f>
        <v>5</v>
      </c>
      <c r="E41" s="25">
        <f>VLOOKUP($W41,'[1]Live-Unsorted Extra Tables'!$A:$BJ,E$1,0)</f>
        <v>1179.8870280000001</v>
      </c>
      <c r="F41" s="25">
        <f>VLOOKUP($W41,'[1]Live-Unsorted Extra Tables'!$A:$BJ,F$1,0)</f>
        <v>819.98835352201229</v>
      </c>
      <c r="G41" s="26">
        <f>VLOOKUP($W41,'[1]Live-Unsorted Extra Tables'!$A:$BJ,G$1,0)</f>
        <v>179</v>
      </c>
      <c r="H41" s="27">
        <f>VLOOKUP($W41,'[1]Live-Unsorted Extra Tables'!$A:$BJ,H$1,0)</f>
        <v>0.27932960893854747</v>
      </c>
      <c r="I41" s="26">
        <f>VLOOKUP($W41,'[1]Live-Unsorted Extra Tables'!$A:$BJ,I$1,0)</f>
        <v>37.756384896000007</v>
      </c>
      <c r="J41" s="26">
        <f>VLOOKUP($W41,'[1]Live-Unsorted Extra Tables'!$A:$BJ,J$1,0)</f>
        <v>87.756384896000014</v>
      </c>
      <c r="K41" s="26">
        <f>VLOOKUP($W41,'[1]Live-Unsorted Extra Tables'!$A:$BJ,K$1,0)</f>
        <v>129</v>
      </c>
      <c r="L41" s="26">
        <f>VLOOKUP($W41,'[1]Live-Unsorted Extra Tables'!$A:$BJ,L$1,0)</f>
        <v>216.75638489600001</v>
      </c>
      <c r="M41" s="26">
        <f>VLOOKUP($W41,'[1]Live-Unsorted Extra Tables'!$A:$BJ,M$1,0)</f>
        <v>705.50265876008802</v>
      </c>
      <c r="N41" s="28">
        <f>VLOOKUP($W41,'[1]Live-Unsorted Extra Tables'!$A:$BJ,N$1,0)</f>
        <v>0.82</v>
      </c>
      <c r="O41" s="28">
        <f>VLOOKUP($W41,'[1]Live-Unsorted Extra Tables'!$A:$BJ,O$1,0)</f>
        <v>3.1349491348782341</v>
      </c>
      <c r="P41" s="29">
        <f>VLOOKUP($W41,'[1]Live-Unsorted Extra Tables'!$A:$BJ,P$1,0)</f>
        <v>7.4376938480927177E-2</v>
      </c>
      <c r="Q41" s="30">
        <f>VLOOKUP($W41,'[1]Live-Unsorted Extra Tables'!$A:$BJ,Q$1,0)</f>
        <v>0.10702150160922283</v>
      </c>
      <c r="R41" s="31"/>
      <c r="S41" s="29" t="str">
        <f>VLOOKUP($W41,'[1]Live-Unsorted Extra Tables'!$A:$BJ,S$1,0)</f>
        <v>COM</v>
      </c>
      <c r="T41" s="29" t="str">
        <f>VLOOKUP($W41,'[1]Live-Unsorted Extra Tables'!$A:$BJ,T$1,0)</f>
        <v>Retail</v>
      </c>
      <c r="U41" s="29" t="s">
        <v>0</v>
      </c>
      <c r="V41" s="29" t="str">
        <f>VLOOKUP($W41,'[1]Live-Unsorted Extra Tables'!$A:$BJ,V$1,0)</f>
        <v>Business Energy Rebates</v>
      </c>
      <c r="W41" s="32" t="str">
        <f t="shared" si="5"/>
        <v>Refrigerated Vending Machine ControllerRetail</v>
      </c>
      <c r="X41" s="41"/>
      <c r="Y41" s="34" t="str">
        <f t="shared" si="6"/>
        <v>Refrigerated Vending Machine Controller</v>
      </c>
      <c r="Z41" s="42">
        <f>VLOOKUP($W41,'[1]Live-Unsorted Extra Tables'!$A:$BJ,Z$1,0)</f>
        <v>12.524492491002686</v>
      </c>
      <c r="AA41" s="43">
        <f>VLOOKUP($W41,'[1]Live-Unsorted Extra Tables'!$A:$BJ,AA$1,0)</f>
        <v>18.021580622389635</v>
      </c>
      <c r="AB41" s="44">
        <f>VLOOKUP($W41,'[1]Live-Unsorted Extra Tables'!$A:$BJ,AB$1,0)</f>
        <v>12.524492491002686</v>
      </c>
      <c r="AC41" s="43">
        <f>VLOOKUP($W41,'[1]Live-Unsorted Extra Tables'!$A:$BJ,AC$1,0)</f>
        <v>18.021580622389635</v>
      </c>
      <c r="AD41" s="26">
        <f>VLOOKUP($W41,'[1]Live-Unsorted Extra Tables'!$A:$BJ,AD$1,0)</f>
        <v>10775.839332437485</v>
      </c>
      <c r="AE41" s="26">
        <f>VLOOKUP($W41,'[1]Live-Unsorted Extra Tables'!$A:$BJ,AE$1,0)</f>
        <v>3437.3250948634713</v>
      </c>
      <c r="AF41" s="26">
        <f>VLOOKUP($W41,'[1]Live-Unsorted Extra Tables'!$A:$BJ,AF$1,0)</f>
        <v>7338.5142375740134</v>
      </c>
      <c r="AG41" s="28">
        <f>VLOOKUP($W41,'[1]Live-Unsorted Extra Tables'!$A:$BJ,AG$1,0)</f>
        <v>3.1349491348782346</v>
      </c>
      <c r="AH41" s="26">
        <f>VLOOKUP($W41,'[1]Live-Unsorted Extra Tables'!$A:$BJ,AH$1,0)</f>
        <v>1634.6219430250526</v>
      </c>
      <c r="AI41" s="28">
        <f>VLOOKUP($W41,'[1]Live-Unsorted Extra Tables'!$A:$BJ,AI$1,0)</f>
        <v>6.5922517303882371</v>
      </c>
      <c r="AJ41" s="26">
        <f>VLOOKUP($W41,'[1]Live-Unsorted Extra Tables'!$A:$BJ,AJ$1,0)</f>
        <v>13899.91377518614</v>
      </c>
      <c r="AK41" s="45">
        <f>VLOOKUP($W41,'[1]Live-Unsorted Extra Tables'!$A:$BJ,AK$1,0)</f>
        <v>0.77524504876241085</v>
      </c>
      <c r="AL41" s="42">
        <f>VLOOKUP($W41,'[1]Live-Unsorted Extra Tables'!$A:$BJ,AL$1,0)</f>
        <v>12.397937020837031</v>
      </c>
      <c r="AM41" s="43">
        <f>VLOOKUP($W41,'[1]Live-Unsorted Extra Tables'!$A:$BJ,AM$1,0)</f>
        <v>17.83947906334976</v>
      </c>
      <c r="AN41" s="44">
        <f>VLOOKUP($W41,'[1]Live-Unsorted Extra Tables'!$A:$BJ,AN$1,0)</f>
        <v>24.922429511839717</v>
      </c>
      <c r="AO41" s="43">
        <f>VLOOKUP($W41,'[1]Live-Unsorted Extra Tables'!$A:$BJ,AO$1,0)</f>
        <v>35.861059685739392</v>
      </c>
      <c r="AP41" s="26">
        <f>VLOOKUP($W41,'[1]Live-Unsorted Extra Tables'!$A:$BJ,AP$1,0)</f>
        <v>12808.382586803842</v>
      </c>
      <c r="AQ41" s="26">
        <f>VLOOKUP($W41,'[1]Live-Unsorted Extra Tables'!$A:$BJ,AQ$1,0)</f>
        <v>3402.5921670578009</v>
      </c>
      <c r="AR41" s="26">
        <f>VLOOKUP($W41,'[1]Live-Unsorted Extra Tables'!$A:$BJ,AR$1,0)</f>
        <v>9405.7904197460412</v>
      </c>
      <c r="AS41" s="28">
        <f>VLOOKUP($W41,'[1]Live-Unsorted Extra Tables'!$A:$BJ,AS$1,0)</f>
        <v>3.7643014378297255</v>
      </c>
      <c r="AT41" s="26">
        <f>VLOOKUP($W41,'[1]Live-Unsorted Extra Tables'!$A:$BJ,AT$1,0)</f>
        <v>1618.1046790567725</v>
      </c>
      <c r="AU41" s="28">
        <f>VLOOKUP($W41,'[1]Live-Unsorted Extra Tables'!$A:$BJ,AU$1,0)</f>
        <v>7.9156699517549871</v>
      </c>
      <c r="AV41" s="26">
        <f>VLOOKUP($W41,'[1]Live-Unsorted Extra Tables'!$A:$BJ,AV$1,0)</f>
        <v>14453.528103354223</v>
      </c>
      <c r="AW41" s="45">
        <f>VLOOKUP($W41,'[1]Live-Unsorted Extra Tables'!$A:$BJ,AW$1,0)</f>
        <v>0.88617689018305545</v>
      </c>
      <c r="AX41" s="42">
        <f>VLOOKUP($W41,'[1]Live-Unsorted Extra Tables'!$A:$BJ,AX$1,0)</f>
        <v>14.013301467129709</v>
      </c>
      <c r="AY41" s="43">
        <f>VLOOKUP($W41,'[1]Live-Unsorted Extra Tables'!$A:$BJ,AY$1,0)</f>
        <v>20.163838363682153</v>
      </c>
      <c r="AZ41" s="44">
        <f>VLOOKUP($W41,'[1]Live-Unsorted Extra Tables'!$A:$BJ,AZ$1,0)</f>
        <v>38.935730978969424</v>
      </c>
      <c r="BA41" s="43">
        <f>VLOOKUP($W41,'[1]Live-Unsorted Extra Tables'!$A:$BJ,BA$1,0)</f>
        <v>56.024898049421544</v>
      </c>
      <c r="BB41" s="26">
        <f>VLOOKUP($W41,'[1]Live-Unsorted Extra Tables'!$A:$BJ,BB$1,0)</f>
        <v>17554.484535426815</v>
      </c>
      <c r="BC41" s="26">
        <f>VLOOKUP($W41,'[1]Live-Unsorted Extra Tables'!$A:$BJ,BC$1,0)</f>
        <v>3845.9261187193861</v>
      </c>
      <c r="BD41" s="26">
        <f>VLOOKUP($W41,'[1]Live-Unsorted Extra Tables'!$A:$BJ,BD$1,0)</f>
        <v>13708.558416707428</v>
      </c>
      <c r="BE41" s="28">
        <f>VLOOKUP($W41,'[1]Live-Unsorted Extra Tables'!$A:$BJ,BE$1,0)</f>
        <v>4.5644362355229262</v>
      </c>
      <c r="BF41" s="26">
        <f>VLOOKUP($W41,'[1]Live-Unsorted Extra Tables'!$A:$BJ,BF$1,0)</f>
        <v>1828.9323969694474</v>
      </c>
      <c r="BG41" s="28">
        <f>VLOOKUP($W41,'[1]Live-Unsorted Extra Tables'!$A:$BJ,BG$1,0)</f>
        <v>9.5982139987867825</v>
      </c>
      <c r="BH41" s="26">
        <f>VLOOKUP($W41,'[1]Live-Unsorted Extra Tables'!$A:$BJ,BH$1,0)</f>
        <v>17166.068238109179</v>
      </c>
      <c r="BI41" s="45">
        <f>VLOOKUP($W41,'[1]Live-Unsorted Extra Tables'!$A:$BJ,BI$1,0)</f>
        <v>1.0226269808514066</v>
      </c>
      <c r="BK41" s="124">
        <f t="shared" si="4"/>
        <v>50</v>
      </c>
    </row>
    <row r="42" spans="1:63" ht="16.5">
      <c r="A42" s="22" t="s">
        <v>81</v>
      </c>
      <c r="B42" s="23" t="s">
        <v>63</v>
      </c>
      <c r="C42" s="23" t="s">
        <v>82</v>
      </c>
      <c r="D42" s="24">
        <f>VLOOKUP($W42,'[1]Live-Unsorted Extra Tables'!$A:$BJ,D$1,0)</f>
        <v>5</v>
      </c>
      <c r="E42" s="25">
        <f>VLOOKUP($W42,'[1]Live-Unsorted Extra Tables'!$A:$BJ,E$1,0)</f>
        <v>1179.8870280000001</v>
      </c>
      <c r="F42" s="25">
        <f>VLOOKUP($W42,'[1]Live-Unsorted Extra Tables'!$A:$BJ,F$1,0)</f>
        <v>807.55874958662628</v>
      </c>
      <c r="G42" s="26">
        <f>VLOOKUP($W42,'[1]Live-Unsorted Extra Tables'!$A:$BJ,G$1,0)</f>
        <v>179</v>
      </c>
      <c r="H42" s="27">
        <f>VLOOKUP($W42,'[1]Live-Unsorted Extra Tables'!$A:$BJ,H$1,0)</f>
        <v>0.27932960893854747</v>
      </c>
      <c r="I42" s="26">
        <f>VLOOKUP($W42,'[1]Live-Unsorted Extra Tables'!$A:$BJ,I$1,0)</f>
        <v>37.756384896000007</v>
      </c>
      <c r="J42" s="26">
        <f>VLOOKUP($W42,'[1]Live-Unsorted Extra Tables'!$A:$BJ,J$1,0)</f>
        <v>87.756384896000014</v>
      </c>
      <c r="K42" s="26">
        <f>VLOOKUP($W42,'[1]Live-Unsorted Extra Tables'!$A:$BJ,K$1,0)</f>
        <v>129</v>
      </c>
      <c r="L42" s="26">
        <f>VLOOKUP($W42,'[1]Live-Unsorted Extra Tables'!$A:$BJ,L$1,0)</f>
        <v>216.75638489600001</v>
      </c>
      <c r="M42" s="26">
        <f>VLOOKUP($W42,'[1]Live-Unsorted Extra Tables'!$A:$BJ,M$1,0)</f>
        <v>699.37217147930187</v>
      </c>
      <c r="N42" s="28">
        <f>VLOOKUP($W42,'[1]Live-Unsorted Extra Tables'!$A:$BJ,N$1,0)</f>
        <v>0.82</v>
      </c>
      <c r="O42" s="28">
        <f>VLOOKUP($W42,'[1]Live-Unsorted Extra Tables'!$A:$BJ,O$1,0)</f>
        <v>3.1077078969344125</v>
      </c>
      <c r="P42" s="29">
        <f>VLOOKUP($W42,'[1]Live-Unsorted Extra Tables'!$A:$BJ,P$1,0)</f>
        <v>7.4376938480927177E-2</v>
      </c>
      <c r="Q42" s="30">
        <f>VLOOKUP($W42,'[1]Live-Unsorted Extra Tables'!$A:$BJ,Q$1,0)</f>
        <v>0.10866873145875865</v>
      </c>
      <c r="R42" s="31"/>
      <c r="S42" s="29" t="str">
        <f>VLOOKUP($W42,'[1]Live-Unsorted Extra Tables'!$A:$BJ,S$1,0)</f>
        <v>COM</v>
      </c>
      <c r="T42" s="29" t="str">
        <f>VLOOKUP($W42,'[1]Live-Unsorted Extra Tables'!$A:$BJ,T$1,0)</f>
        <v>Office</v>
      </c>
      <c r="U42" s="29" t="s">
        <v>0</v>
      </c>
      <c r="V42" s="29" t="str">
        <f>VLOOKUP($W42,'[1]Live-Unsorted Extra Tables'!$A:$BJ,V$1,0)</f>
        <v>Business Energy Rebates</v>
      </c>
      <c r="W42" s="32" t="str">
        <f t="shared" si="5"/>
        <v>Refrigerated Vending Machine ControllerOffice</v>
      </c>
      <c r="X42" s="41"/>
      <c r="Y42" s="46" t="str">
        <f t="shared" si="6"/>
        <v>Refrigerated Vending Machine Controller</v>
      </c>
      <c r="Z42" s="42">
        <f>VLOOKUP($W42,'[1]Live-Unsorted Extra Tables'!$A:$BJ,Z$1,0)</f>
        <v>6.355263499713149</v>
      </c>
      <c r="AA42" s="43">
        <f>VLOOKUP($W42,'[1]Live-Unsorted Extra Tables'!$A:$BJ,AA$1,0)</f>
        <v>9.2853838394689685</v>
      </c>
      <c r="AB42" s="44">
        <f>VLOOKUP($W42,'[1]Live-Unsorted Extra Tables'!$A:$BJ,AB$1,0)</f>
        <v>6.355263499713149</v>
      </c>
      <c r="AC42" s="43">
        <f>VLOOKUP($W42,'[1]Live-Unsorted Extra Tables'!$A:$BJ,AC$1,0)</f>
        <v>9.2853838394689685</v>
      </c>
      <c r="AD42" s="26">
        <f>VLOOKUP($W42,'[1]Live-Unsorted Extra Tables'!$A:$BJ,AD$1,0)</f>
        <v>5503.8651198970774</v>
      </c>
      <c r="AE42" s="26">
        <f>VLOOKUP($W42,'[1]Live-Unsorted Extra Tables'!$A:$BJ,AE$1,0)</f>
        <v>1771.0368227742213</v>
      </c>
      <c r="AF42" s="26">
        <f>VLOOKUP($W42,'[1]Live-Unsorted Extra Tables'!$A:$BJ,AF$1,0)</f>
        <v>3732.8282971228564</v>
      </c>
      <c r="AG42" s="28">
        <f>VLOOKUP($W42,'[1]Live-Unsorted Extra Tables'!$A:$BJ,AG$1,0)</f>
        <v>3.1077078969344116</v>
      </c>
      <c r="AH42" s="26">
        <f>VLOOKUP($W42,'[1]Live-Unsorted Extra Tables'!$A:$BJ,AH$1,0)</f>
        <v>842.21758853655956</v>
      </c>
      <c r="AI42" s="28">
        <f>VLOOKUP($W42,'[1]Live-Unsorted Extra Tables'!$A:$BJ,AI$1,0)</f>
        <v>6.5349681540854707</v>
      </c>
      <c r="AJ42" s="26">
        <f>VLOOKUP($W42,'[1]Live-Unsorted Extra Tables'!$A:$BJ,AJ$1,0)</f>
        <v>7161.7488744453713</v>
      </c>
      <c r="AK42" s="45">
        <f>VLOOKUP($W42,'[1]Live-Unsorted Extra Tables'!$A:$BJ,AK$1,0)</f>
        <v>0.76850853281605946</v>
      </c>
      <c r="AL42" s="42">
        <f>VLOOKUP($W42,'[1]Live-Unsorted Extra Tables'!$A:$BJ,AL$1,0)</f>
        <v>6.2910458588937237</v>
      </c>
      <c r="AM42" s="43">
        <f>VLOOKUP($W42,'[1]Live-Unsorted Extra Tables'!$A:$BJ,AM$1,0)</f>
        <v>9.1915583915862129</v>
      </c>
      <c r="AN42" s="44">
        <f>VLOOKUP($W42,'[1]Live-Unsorted Extra Tables'!$A:$BJ,AN$1,0)</f>
        <v>12.646309358606873</v>
      </c>
      <c r="AO42" s="43">
        <f>VLOOKUP($W42,'[1]Live-Unsorted Extra Tables'!$A:$BJ,AO$1,0)</f>
        <v>18.476942231055183</v>
      </c>
      <c r="AP42" s="26">
        <f>VLOOKUP($W42,'[1]Live-Unsorted Extra Tables'!$A:$BJ,AP$1,0)</f>
        <v>6535.0597079833406</v>
      </c>
      <c r="AQ42" s="26">
        <f>VLOOKUP($W42,'[1]Live-Unsorted Extra Tables'!$A:$BJ,AQ$1,0)</f>
        <v>1753.1411357475508</v>
      </c>
      <c r="AR42" s="26">
        <f>VLOOKUP($W42,'[1]Live-Unsorted Extra Tables'!$A:$BJ,AR$1,0)</f>
        <v>4781.9185722357897</v>
      </c>
      <c r="AS42" s="28">
        <f>VLOOKUP($W42,'[1]Live-Unsorted Extra Tables'!$A:$BJ,AS$1,0)</f>
        <v>3.727628982475931</v>
      </c>
      <c r="AT42" s="26">
        <f>VLOOKUP($W42,'[1]Live-Unsorted Extra Tables'!$A:$BJ,AT$1,0)</f>
        <v>833.70728418885096</v>
      </c>
      <c r="AU42" s="28">
        <f>VLOOKUP($W42,'[1]Live-Unsorted Extra Tables'!$A:$BJ,AU$1,0)</f>
        <v>7.8385541687351052</v>
      </c>
      <c r="AV42" s="26">
        <f>VLOOKUP($W42,'[1]Live-Unsorted Extra Tables'!$A:$BJ,AV$1,0)</f>
        <v>7446.9914202453765</v>
      </c>
      <c r="AW42" s="45">
        <f>VLOOKUP($W42,'[1]Live-Unsorted Extra Tables'!$A:$BJ,AW$1,0)</f>
        <v>0.87754360643106688</v>
      </c>
      <c r="AX42" s="42">
        <f>VLOOKUP($W42,'[1]Live-Unsorted Extra Tables'!$A:$BJ,AX$1,0)</f>
        <v>7.1107251162874352</v>
      </c>
      <c r="AY42" s="43">
        <f>VLOOKUP($W42,'[1]Live-Unsorted Extra Tables'!$A:$BJ,AY$1,0)</f>
        <v>10.389154137300773</v>
      </c>
      <c r="AZ42" s="44">
        <f>VLOOKUP($W42,'[1]Live-Unsorted Extra Tables'!$A:$BJ,AZ$1,0)</f>
        <v>19.757034474894308</v>
      </c>
      <c r="BA42" s="43">
        <f>VLOOKUP($W42,'[1]Live-Unsorted Extra Tables'!$A:$BJ,BA$1,0)</f>
        <v>28.866096368355954</v>
      </c>
      <c r="BB42" s="26">
        <f>VLOOKUP($W42,'[1]Live-Unsorted Extra Tables'!$A:$BJ,BB$1,0)</f>
        <v>8951.083831808648</v>
      </c>
      <c r="BC42" s="26">
        <f>VLOOKUP($W42,'[1]Live-Unsorted Extra Tables'!$A:$BJ,BC$1,0)</f>
        <v>1981.5631591261272</v>
      </c>
      <c r="BD42" s="26">
        <f>VLOOKUP($W42,'[1]Live-Unsorted Extra Tables'!$A:$BJ,BD$1,0)</f>
        <v>6969.5206726825209</v>
      </c>
      <c r="BE42" s="28">
        <f>VLOOKUP($W42,'[1]Live-Unsorted Extra Tables'!$A:$BJ,BE$1,0)</f>
        <v>4.5171832099240739</v>
      </c>
      <c r="BF42" s="26">
        <f>VLOOKUP($W42,'[1]Live-Unsorted Extra Tables'!$A:$BJ,BF$1,0)</f>
        <v>942.33350992547514</v>
      </c>
      <c r="BG42" s="28">
        <f>VLOOKUP($W42,'[1]Live-Unsorted Extra Tables'!$A:$BJ,BG$1,0)</f>
        <v>9.4988491203252963</v>
      </c>
      <c r="BH42" s="26">
        <f>VLOOKUP($W42,'[1]Live-Unsorted Extra Tables'!$A:$BJ,BH$1,0)</f>
        <v>8844.5922666368879</v>
      </c>
      <c r="BI42" s="45">
        <f>VLOOKUP($W42,'[1]Live-Unsorted Extra Tables'!$A:$BJ,BI$1,0)</f>
        <v>1.0120403023634523</v>
      </c>
      <c r="BK42" s="124">
        <f t="shared" si="4"/>
        <v>50</v>
      </c>
    </row>
    <row r="43" spans="1:63" ht="16.5">
      <c r="A43" s="22" t="s">
        <v>81</v>
      </c>
      <c r="B43" s="23" t="s">
        <v>63</v>
      </c>
      <c r="C43" s="23" t="s">
        <v>72</v>
      </c>
      <c r="D43" s="24">
        <f>VLOOKUP($W43,'[1]Live-Unsorted Extra Tables'!$A:$BJ,D$1,0)</f>
        <v>5</v>
      </c>
      <c r="E43" s="25">
        <f>VLOOKUP($W43,'[1]Live-Unsorted Extra Tables'!$A:$BJ,E$1,0)</f>
        <v>1179.8870280000001</v>
      </c>
      <c r="F43" s="25">
        <f>VLOOKUP($W43,'[1]Live-Unsorted Extra Tables'!$A:$BJ,F$1,0)</f>
        <v>807.55874958662628</v>
      </c>
      <c r="G43" s="26">
        <f>VLOOKUP($W43,'[1]Live-Unsorted Extra Tables'!$A:$BJ,G$1,0)</f>
        <v>179</v>
      </c>
      <c r="H43" s="27">
        <f>VLOOKUP($W43,'[1]Live-Unsorted Extra Tables'!$A:$BJ,H$1,0)</f>
        <v>0.27932960893854747</v>
      </c>
      <c r="I43" s="26">
        <f>VLOOKUP($W43,'[1]Live-Unsorted Extra Tables'!$A:$BJ,I$1,0)</f>
        <v>37.756384896000007</v>
      </c>
      <c r="J43" s="26">
        <f>VLOOKUP($W43,'[1]Live-Unsorted Extra Tables'!$A:$BJ,J$1,0)</f>
        <v>87.756384896000014</v>
      </c>
      <c r="K43" s="26">
        <f>VLOOKUP($W43,'[1]Live-Unsorted Extra Tables'!$A:$BJ,K$1,0)</f>
        <v>129</v>
      </c>
      <c r="L43" s="26">
        <f>VLOOKUP($W43,'[1]Live-Unsorted Extra Tables'!$A:$BJ,L$1,0)</f>
        <v>216.75638489600001</v>
      </c>
      <c r="M43" s="26">
        <f>VLOOKUP($W43,'[1]Live-Unsorted Extra Tables'!$A:$BJ,M$1,0)</f>
        <v>699.37217147930187</v>
      </c>
      <c r="N43" s="28">
        <f>VLOOKUP($W43,'[1]Live-Unsorted Extra Tables'!$A:$BJ,N$1,0)</f>
        <v>0.82</v>
      </c>
      <c r="O43" s="28">
        <f>VLOOKUP($W43,'[1]Live-Unsorted Extra Tables'!$A:$BJ,O$1,0)</f>
        <v>3.1077078969344125</v>
      </c>
      <c r="P43" s="29">
        <f>VLOOKUP($W43,'[1]Live-Unsorted Extra Tables'!$A:$BJ,P$1,0)</f>
        <v>7.4376938480927177E-2</v>
      </c>
      <c r="Q43" s="30">
        <f>VLOOKUP($W43,'[1]Live-Unsorted Extra Tables'!$A:$BJ,Q$1,0)</f>
        <v>0.10866873145875865</v>
      </c>
      <c r="R43" s="31"/>
      <c r="S43" s="29" t="str">
        <f>VLOOKUP($W43,'[1]Live-Unsorted Extra Tables'!$A:$BJ,S$1,0)</f>
        <v>COM</v>
      </c>
      <c r="T43" s="29" t="str">
        <f>VLOOKUP($W43,'[1]Live-Unsorted Extra Tables'!$A:$BJ,T$1,0)</f>
        <v>Other Commercial</v>
      </c>
      <c r="U43" s="29" t="s">
        <v>0</v>
      </c>
      <c r="V43" s="29" t="str">
        <f>VLOOKUP($W43,'[1]Live-Unsorted Extra Tables'!$A:$BJ,V$1,0)</f>
        <v>Business Energy Rebates</v>
      </c>
      <c r="W43" s="32" t="str">
        <f t="shared" si="5"/>
        <v>Refrigerated Vending Machine ControllerOther Commercial</v>
      </c>
      <c r="X43" s="41"/>
      <c r="Y43" s="34" t="str">
        <f t="shared" si="6"/>
        <v>Refrigerated Vending Machine Controller</v>
      </c>
      <c r="Z43" s="42">
        <f>VLOOKUP($W43,'[1]Live-Unsorted Extra Tables'!$A:$BJ,Z$1,0)</f>
        <v>8.6211494870444767</v>
      </c>
      <c r="AA43" s="43">
        <f>VLOOKUP($W43,'[1]Live-Unsorted Extra Tables'!$A:$BJ,AA$1,0)</f>
        <v>12.59596586801824</v>
      </c>
      <c r="AB43" s="44">
        <f>VLOOKUP($W43,'[1]Live-Unsorted Extra Tables'!$A:$BJ,AB$1,0)</f>
        <v>8.6211494870444767</v>
      </c>
      <c r="AC43" s="43">
        <f>VLOOKUP($W43,'[1]Live-Unsorted Extra Tables'!$A:$BJ,AC$1,0)</f>
        <v>12.59596586801824</v>
      </c>
      <c r="AD43" s="26">
        <f>VLOOKUP($W43,'[1]Live-Unsorted Extra Tables'!$A:$BJ,AD$1,0)</f>
        <v>7466.1961628033796</v>
      </c>
      <c r="AE43" s="26">
        <f>VLOOKUP($W43,'[1]Live-Unsorted Extra Tables'!$A:$BJ,AE$1,0)</f>
        <v>2402.4768126272047</v>
      </c>
      <c r="AF43" s="26">
        <f>VLOOKUP($W43,'[1]Live-Unsorted Extra Tables'!$A:$BJ,AF$1,0)</f>
        <v>5063.7193501761749</v>
      </c>
      <c r="AG43" s="28">
        <f>VLOOKUP($W43,'[1]Live-Unsorted Extra Tables'!$A:$BJ,AG$1,0)</f>
        <v>3.1077078969344121</v>
      </c>
      <c r="AH43" s="26">
        <f>VLOOKUP($W43,'[1]Live-Unsorted Extra Tables'!$A:$BJ,AH$1,0)</f>
        <v>1142.4992420407941</v>
      </c>
      <c r="AI43" s="28">
        <f>VLOOKUP($W43,'[1]Live-Unsorted Extra Tables'!$A:$BJ,AI$1,0)</f>
        <v>6.5349681540854725</v>
      </c>
      <c r="AJ43" s="26">
        <f>VLOOKUP($W43,'[1]Live-Unsorted Extra Tables'!$A:$BJ,AJ$1,0)</f>
        <v>9715.1766623135118</v>
      </c>
      <c r="AK43" s="45">
        <f>VLOOKUP($W43,'[1]Live-Unsorted Extra Tables'!$A:$BJ,AK$1,0)</f>
        <v>0.76850853281605958</v>
      </c>
      <c r="AL43" s="42">
        <f>VLOOKUP($W43,'[1]Live-Unsorted Extra Tables'!$A:$BJ,AL$1,0)</f>
        <v>8.5340358872331432</v>
      </c>
      <c r="AM43" s="43">
        <f>VLOOKUP($W43,'[1]Live-Unsorted Extra Tables'!$A:$BJ,AM$1,0)</f>
        <v>12.468688185208924</v>
      </c>
      <c r="AN43" s="44">
        <f>VLOOKUP($W43,'[1]Live-Unsorted Extra Tables'!$A:$BJ,AN$1,0)</f>
        <v>17.155185374277622</v>
      </c>
      <c r="AO43" s="43">
        <f>VLOOKUP($W43,'[1]Live-Unsorted Extra Tables'!$A:$BJ,AO$1,0)</f>
        <v>25.064654053227166</v>
      </c>
      <c r="AP43" s="26">
        <f>VLOOKUP($W43,'[1]Live-Unsorted Extra Tables'!$A:$BJ,AP$1,0)</f>
        <v>8865.0496791877395</v>
      </c>
      <c r="AQ43" s="26">
        <f>VLOOKUP($W43,'[1]Live-Unsorted Extra Tables'!$A:$BJ,AQ$1,0)</f>
        <v>2378.2006527107428</v>
      </c>
      <c r="AR43" s="26">
        <f>VLOOKUP($W43,'[1]Live-Unsorted Extra Tables'!$A:$BJ,AR$1,0)</f>
        <v>6486.8490264769971</v>
      </c>
      <c r="AS43" s="28">
        <f>VLOOKUP($W43,'[1]Live-Unsorted Extra Tables'!$A:$BJ,AS$1,0)</f>
        <v>3.7276289824759301</v>
      </c>
      <c r="AT43" s="26">
        <f>VLOOKUP($W43,'[1]Live-Unsorted Extra Tables'!$A:$BJ,AT$1,0)</f>
        <v>1130.9547001087167</v>
      </c>
      <c r="AU43" s="28">
        <f>VLOOKUP($W43,'[1]Live-Unsorted Extra Tables'!$A:$BJ,AU$1,0)</f>
        <v>7.8385541687351035</v>
      </c>
      <c r="AV43" s="26">
        <f>VLOOKUP($W43,'[1]Live-Unsorted Extra Tables'!$A:$BJ,AV$1,0)</f>
        <v>10102.118702957141</v>
      </c>
      <c r="AW43" s="45">
        <f>VLOOKUP($W43,'[1]Live-Unsorted Extra Tables'!$A:$BJ,AW$1,0)</f>
        <v>0.87754360643106666</v>
      </c>
      <c r="AX43" s="42">
        <f>VLOOKUP($W43,'[1]Live-Unsorted Extra Tables'!$A:$BJ,AX$1,0)</f>
        <v>9.6459610512707563</v>
      </c>
      <c r="AY43" s="43">
        <f>VLOOKUP($W43,'[1]Live-Unsorted Extra Tables'!$A:$BJ,AY$1,0)</f>
        <v>14.093271013178173</v>
      </c>
      <c r="AZ43" s="44">
        <f>VLOOKUP($W43,'[1]Live-Unsorted Extra Tables'!$A:$BJ,AZ$1,0)</f>
        <v>26.801146425548382</v>
      </c>
      <c r="BA43" s="43">
        <f>VLOOKUP($W43,'[1]Live-Unsorted Extra Tables'!$A:$BJ,BA$1,0)</f>
        <v>39.15792506640534</v>
      </c>
      <c r="BB43" s="26">
        <f>VLOOKUP($W43,'[1]Live-Unsorted Extra Tables'!$A:$BJ,BB$1,0)</f>
        <v>12142.475569828432</v>
      </c>
      <c r="BC43" s="26">
        <f>VLOOKUP($W43,'[1]Live-Unsorted Extra Tables'!$A:$BJ,BC$1,0)</f>
        <v>2688.0635576506816</v>
      </c>
      <c r="BD43" s="26">
        <f>VLOOKUP($W43,'[1]Live-Unsorted Extra Tables'!$A:$BJ,BD$1,0)</f>
        <v>9454.4120121777505</v>
      </c>
      <c r="BE43" s="28">
        <f>VLOOKUP($W43,'[1]Live-Unsorted Extra Tables'!$A:$BJ,BE$1,0)</f>
        <v>4.5171832099240739</v>
      </c>
      <c r="BF43" s="26">
        <f>VLOOKUP($W43,'[1]Live-Unsorted Extra Tables'!$A:$BJ,BF$1,0)</f>
        <v>1278.3101843197405</v>
      </c>
      <c r="BG43" s="28">
        <f>VLOOKUP($W43,'[1]Live-Unsorted Extra Tables'!$A:$BJ,BG$1,0)</f>
        <v>9.4988491203252945</v>
      </c>
      <c r="BH43" s="26">
        <f>VLOOKUP($W43,'[1]Live-Unsorted Extra Tables'!$A:$BJ,BH$1,0)</f>
        <v>11998.01583145621</v>
      </c>
      <c r="BI43" s="45">
        <f>VLOOKUP($W43,'[1]Live-Unsorted Extra Tables'!$A:$BJ,BI$1,0)</f>
        <v>1.0120403023634523</v>
      </c>
      <c r="BK43" s="124">
        <f t="shared" si="4"/>
        <v>50</v>
      </c>
    </row>
    <row r="44" spans="1:63" ht="16.5">
      <c r="A44" s="22" t="s">
        <v>79</v>
      </c>
      <c r="B44" s="23" t="s">
        <v>63</v>
      </c>
      <c r="C44" s="23" t="s">
        <v>49</v>
      </c>
      <c r="D44" s="24">
        <f>VLOOKUP($W44,'[1]Live-Unsorted Extra Tables'!$A:$BJ,D$1,0)</f>
        <v>10</v>
      </c>
      <c r="E44" s="25">
        <f>VLOOKUP($W44,'[1]Live-Unsorted Extra Tables'!$A:$BJ,E$1,0)</f>
        <v>242.52460350264144</v>
      </c>
      <c r="F44" s="25">
        <f>VLOOKUP($W44,'[1]Live-Unsorted Extra Tables'!$A:$BJ,F$1,0)</f>
        <v>168.54778940302901</v>
      </c>
      <c r="G44" s="26">
        <f>VLOOKUP($W44,'[1]Live-Unsorted Extra Tables'!$A:$BJ,G$1,0)</f>
        <v>91</v>
      </c>
      <c r="H44" s="27">
        <f>VLOOKUP($W44,'[1]Live-Unsorted Extra Tables'!$A:$BJ,H$1,0)</f>
        <v>0.5494505494505495</v>
      </c>
      <c r="I44" s="26">
        <f>VLOOKUP($W44,'[1]Live-Unsorted Extra Tables'!$A:$BJ,I$1,0)</f>
        <v>7.7607873120845259</v>
      </c>
      <c r="J44" s="26">
        <f>VLOOKUP($W44,'[1]Live-Unsorted Extra Tables'!$A:$BJ,J$1,0)</f>
        <v>57.760787312084531</v>
      </c>
      <c r="K44" s="26">
        <f>VLOOKUP($W44,'[1]Live-Unsorted Extra Tables'!$A:$BJ,K$1,0)</f>
        <v>40.999999999999993</v>
      </c>
      <c r="L44" s="26">
        <f>VLOOKUP($W44,'[1]Live-Unsorted Extra Tables'!$A:$BJ,L$1,0)</f>
        <v>98.760787312084517</v>
      </c>
      <c r="M44" s="26">
        <f>VLOOKUP($W44,'[1]Live-Unsorted Extra Tables'!$A:$BJ,M$1,0)</f>
        <v>311.62062768425011</v>
      </c>
      <c r="N44" s="28">
        <f>VLOOKUP($W44,'[1]Live-Unsorted Extra Tables'!$A:$BJ,N$1,0)</f>
        <v>0.82</v>
      </c>
      <c r="O44" s="28">
        <f>VLOOKUP($W44,'[1]Live-Unsorted Extra Tables'!$A:$BJ,O$1,0)</f>
        <v>3.1018022895685688</v>
      </c>
      <c r="P44" s="29">
        <f>VLOOKUP($W44,'[1]Live-Unsorted Extra Tables'!$A:$BJ,P$1,0)</f>
        <v>0.23816465001026352</v>
      </c>
      <c r="Q44" s="30">
        <f>VLOOKUP($W44,'[1]Live-Unsorted Extra Tables'!$A:$BJ,Q$1,0)</f>
        <v>0.34269679547067672</v>
      </c>
      <c r="R44" s="31"/>
      <c r="S44" s="29" t="str">
        <f>VLOOKUP($W44,'[1]Live-Unsorted Extra Tables'!$A:$BJ,S$1,0)</f>
        <v>COM</v>
      </c>
      <c r="T44" s="29" t="str">
        <f>VLOOKUP($W44,'[1]Live-Unsorted Extra Tables'!$A:$BJ,T$1,0)</f>
        <v>Retail</v>
      </c>
      <c r="U44" s="29" t="s">
        <v>0</v>
      </c>
      <c r="V44" s="29" t="str">
        <f>VLOOKUP($W44,'[1]Live-Unsorted Extra Tables'!$A:$BJ,V$1,0)</f>
        <v>Business Energy Rebates</v>
      </c>
      <c r="W44" s="32" t="str">
        <f t="shared" si="5"/>
        <v>Intelligent (Electronic) Defrost Control For Freezer Display CasesRetail</v>
      </c>
      <c r="X44" s="41"/>
      <c r="Y44" s="34" t="str">
        <f t="shared" si="6"/>
        <v>Intelligent (Electronic) Defrost Control For Freezer Display Cases</v>
      </c>
      <c r="Z44" s="42">
        <f>VLOOKUP($W44,'[1]Live-Unsorted Extra Tables'!$A:$BJ,Z$1,0)</f>
        <v>2.2049911629137289</v>
      </c>
      <c r="AA44" s="43">
        <f>VLOOKUP($W44,'[1]Live-Unsorted Extra Tables'!$A:$BJ,AA$1,0)</f>
        <v>3.1727773434854081</v>
      </c>
      <c r="AB44" s="44">
        <f>VLOOKUP($W44,'[1]Live-Unsorted Extra Tables'!$A:$BJ,AB$1,0)</f>
        <v>2.2049911629137289</v>
      </c>
      <c r="AC44" s="43">
        <f>VLOOKUP($W44,'[1]Live-Unsorted Extra Tables'!$A:$BJ,AC$1,0)</f>
        <v>3.1727773434854081</v>
      </c>
      <c r="AD44" s="26">
        <f>VLOOKUP($W44,'[1]Live-Unsorted Extra Tables'!$A:$BJ,AD$1,0)</f>
        <v>4076.7116119355778</v>
      </c>
      <c r="AE44" s="26">
        <f>VLOOKUP($W44,'[1]Live-Unsorted Extra Tables'!$A:$BJ,AE$1,0)</f>
        <v>1314.3041468650829</v>
      </c>
      <c r="AF44" s="26">
        <f>VLOOKUP($W44,'[1]Live-Unsorted Extra Tables'!$A:$BJ,AF$1,0)</f>
        <v>2762.4074650704952</v>
      </c>
      <c r="AG44" s="28">
        <f>VLOOKUP($W44,'[1]Live-Unsorted Extra Tables'!$A:$BJ,AG$1,0)</f>
        <v>3.1018022895685684</v>
      </c>
      <c r="AH44" s="26">
        <f>VLOOKUP($W44,'[1]Live-Unsorted Extra Tables'!$A:$BJ,AH$1,0)</f>
        <v>921.51634825816575</v>
      </c>
      <c r="AI44" s="28">
        <f>VLOOKUP($W44,'[1]Live-Unsorted Extra Tables'!$A:$BJ,AI$1,0)</f>
        <v>4.4239167537736117</v>
      </c>
      <c r="AJ44" s="26">
        <f>VLOOKUP($W44,'[1]Live-Unsorted Extra Tables'!$A:$BJ,AJ$1,0)</f>
        <v>5131.9425503875209</v>
      </c>
      <c r="AK44" s="45">
        <f>VLOOKUP($W44,'[1]Live-Unsorted Extra Tables'!$A:$BJ,AK$1,0)</f>
        <v>0.79437982243736127</v>
      </c>
      <c r="AL44" s="42">
        <f>VLOOKUP($W44,'[1]Live-Unsorted Extra Tables'!$A:$BJ,AL$1,0)</f>
        <v>2.075535323365377</v>
      </c>
      <c r="AM44" s="43">
        <f>VLOOKUP($W44,'[1]Live-Unsorted Extra Tables'!$A:$BJ,AM$1,0)</f>
        <v>2.9865024224747772</v>
      </c>
      <c r="AN44" s="44">
        <f>VLOOKUP($W44,'[1]Live-Unsorted Extra Tables'!$A:$BJ,AN$1,0)</f>
        <v>4.2805264862791059</v>
      </c>
      <c r="AO44" s="43">
        <f>VLOOKUP($W44,'[1]Live-Unsorted Extra Tables'!$A:$BJ,AO$1,0)</f>
        <v>6.1592797659601857</v>
      </c>
      <c r="AP44" s="26">
        <f>VLOOKUP($W44,'[1]Live-Unsorted Extra Tables'!$A:$BJ,AP$1,0)</f>
        <v>4286.7720211014521</v>
      </c>
      <c r="AQ44" s="26">
        <f>VLOOKUP($W44,'[1]Live-Unsorted Extra Tables'!$A:$BJ,AQ$1,0)</f>
        <v>1237.1408685644717</v>
      </c>
      <c r="AR44" s="26">
        <f>VLOOKUP($W44,'[1]Live-Unsorted Extra Tables'!$A:$BJ,AR$1,0)</f>
        <v>3049.6311525369802</v>
      </c>
      <c r="AS44" s="28">
        <f>VLOOKUP($W44,'[1]Live-Unsorted Extra Tables'!$A:$BJ,AS$1,0)</f>
        <v>3.4650637854003232</v>
      </c>
      <c r="AT44" s="26">
        <f>VLOOKUP($W44,'[1]Live-Unsorted Extra Tables'!$A:$BJ,AT$1,0)</f>
        <v>867.41378561403599</v>
      </c>
      <c r="AU44" s="28">
        <f>VLOOKUP($W44,'[1]Live-Unsorted Extra Tables'!$A:$BJ,AU$1,0)</f>
        <v>4.9420150938307685</v>
      </c>
      <c r="AV44" s="26">
        <f>VLOOKUP($W44,'[1]Live-Unsorted Extra Tables'!$A:$BJ,AV$1,0)</f>
        <v>5057.204793564264</v>
      </c>
      <c r="AW44" s="45">
        <f>VLOOKUP($W44,'[1]Live-Unsorted Extra Tables'!$A:$BJ,AW$1,0)</f>
        <v>0.84765640231867712</v>
      </c>
      <c r="AX44" s="42">
        <f>VLOOKUP($W44,'[1]Live-Unsorted Extra Tables'!$A:$BJ,AX$1,0)</f>
        <v>2.2403300683756919</v>
      </c>
      <c r="AY44" s="43">
        <f>VLOOKUP($W44,'[1]Live-Unsorted Extra Tables'!$A:$BJ,AY$1,0)</f>
        <v>3.2236267439179827</v>
      </c>
      <c r="AZ44" s="44">
        <f>VLOOKUP($W44,'[1]Live-Unsorted Extra Tables'!$A:$BJ,AZ$1,0)</f>
        <v>6.5208565546547979</v>
      </c>
      <c r="BA44" s="43">
        <f>VLOOKUP($W44,'[1]Live-Unsorted Extra Tables'!$A:$BJ,BA$1,0)</f>
        <v>9.3829065098781683</v>
      </c>
      <c r="BB44" s="26">
        <f>VLOOKUP($W44,'[1]Live-Unsorted Extra Tables'!$A:$BJ,BB$1,0)</f>
        <v>5151.9775265406024</v>
      </c>
      <c r="BC44" s="26">
        <f>VLOOKUP($W44,'[1]Live-Unsorted Extra Tables'!$A:$BJ,BC$1,0)</f>
        <v>1335.3682086062447</v>
      </c>
      <c r="BD44" s="26">
        <f>VLOOKUP($W44,'[1]Live-Unsorted Extra Tables'!$A:$BJ,BD$1,0)</f>
        <v>3816.6093179343579</v>
      </c>
      <c r="BE44" s="28">
        <f>VLOOKUP($W44,'[1]Live-Unsorted Extra Tables'!$A:$BJ,BE$1,0)</f>
        <v>3.8580950881838372</v>
      </c>
      <c r="BF44" s="26">
        <f>VLOOKUP($W44,'[1]Live-Unsorted Extra Tables'!$A:$BJ,BF$1,0)</f>
        <v>936.28528686457548</v>
      </c>
      <c r="BG44" s="28">
        <f>VLOOKUP($W44,'[1]Live-Unsorted Extra Tables'!$A:$BJ,BG$1,0)</f>
        <v>5.5025723450098232</v>
      </c>
      <c r="BH44" s="26">
        <f>VLOOKUP($W44,'[1]Live-Unsorted Extra Tables'!$A:$BJ,BH$1,0)</f>
        <v>5717.2689976600395</v>
      </c>
      <c r="BI44" s="45">
        <f>VLOOKUP($W44,'[1]Live-Unsorted Extra Tables'!$A:$BJ,BI$1,0)</f>
        <v>0.90112561235953748</v>
      </c>
      <c r="BK44" s="124">
        <f t="shared" si="4"/>
        <v>50.000000000000007</v>
      </c>
    </row>
    <row r="45" spans="1:63" ht="16.5">
      <c r="A45" s="22" t="s">
        <v>98</v>
      </c>
      <c r="B45" s="23" t="s">
        <v>85</v>
      </c>
      <c r="C45" s="23" t="s">
        <v>86</v>
      </c>
      <c r="D45" s="24">
        <f>VLOOKUP($W45,'[1]Live-Unsorted Extra Tables'!$A:$BJ,D$1,0)</f>
        <v>10</v>
      </c>
      <c r="E45" s="25">
        <f>VLOOKUP($W45,'[1]Live-Unsorted Extra Tables'!$A:$BJ,E$1,0)</f>
        <v>608.15983078196314</v>
      </c>
      <c r="F45" s="25">
        <f>VLOOKUP($W45,'[1]Live-Unsorted Extra Tables'!$A:$BJ,F$1,0)</f>
        <v>139.42224456257779</v>
      </c>
      <c r="G45" s="26">
        <f>VLOOKUP($W45,'[1]Live-Unsorted Extra Tables'!$A:$BJ,G$1,0)</f>
        <v>125</v>
      </c>
      <c r="H45" s="27">
        <f>VLOOKUP($W45,'[1]Live-Unsorted Extra Tables'!$A:$BJ,H$1,0)</f>
        <v>0.4</v>
      </c>
      <c r="I45" s="26">
        <f>VLOOKUP($W45,'[1]Live-Unsorted Extra Tables'!$A:$BJ,I$1,0)</f>
        <v>19.46111458502282</v>
      </c>
      <c r="J45" s="26">
        <f>VLOOKUP($W45,'[1]Live-Unsorted Extra Tables'!$A:$BJ,J$1,0)</f>
        <v>69.461114585022813</v>
      </c>
      <c r="K45" s="26">
        <f>VLOOKUP($W45,'[1]Live-Unsorted Extra Tables'!$A:$BJ,K$1,0)</f>
        <v>75</v>
      </c>
      <c r="L45" s="26">
        <f>VLOOKUP($W45,'[1]Live-Unsorted Extra Tables'!$A:$BJ,L$1,0)</f>
        <v>144.46111458502281</v>
      </c>
      <c r="M45" s="26">
        <f>VLOOKUP($W45,'[1]Live-Unsorted Extra Tables'!$A:$BJ,M$1,0)</f>
        <v>464.86285945580494</v>
      </c>
      <c r="N45" s="28">
        <f>VLOOKUP($W45,'[1]Live-Unsorted Extra Tables'!$A:$BJ,N$1,0)</f>
        <v>0.76</v>
      </c>
      <c r="O45" s="28">
        <f>VLOOKUP($W45,'[1]Live-Unsorted Extra Tables'!$A:$BJ,O$1,0)</f>
        <v>3.0866008466480577</v>
      </c>
      <c r="P45" s="29">
        <f>VLOOKUP($W45,'[1]Live-Unsorted Extra Tables'!$A:$BJ,P$1,0)</f>
        <v>0.11421522940065067</v>
      </c>
      <c r="Q45" s="30">
        <f>VLOOKUP($W45,'[1]Live-Unsorted Extra Tables'!$A:$BJ,Q$1,0)</f>
        <v>0.49820683064563726</v>
      </c>
      <c r="R45" s="31"/>
      <c r="S45" s="29" t="str">
        <f>VLOOKUP($W45,'[1]Live-Unsorted Extra Tables'!$A:$BJ,S$1,0)</f>
        <v>IND</v>
      </c>
      <c r="T45" s="29" t="str">
        <f>VLOOKUP($W45,'[1]Live-Unsorted Extra Tables'!$A:$BJ,T$1,0)</f>
        <v xml:space="preserve">Industrial </v>
      </c>
      <c r="U45" s="29" t="s">
        <v>0</v>
      </c>
      <c r="V45" s="29" t="str">
        <f>VLOOKUP($W45,'[1]Live-Unsorted Extra Tables'!$A:$BJ,V$1,0)</f>
        <v>Business Energy Rebates</v>
      </c>
      <c r="W45" s="32" t="str">
        <f t="shared" si="5"/>
        <v xml:space="preserve">LED Exterior Fixtures-End of Life replacementIndustrial </v>
      </c>
      <c r="X45" s="41"/>
      <c r="Y45" s="34" t="str">
        <f t="shared" si="6"/>
        <v>LED Exterior Fixtures-End of Life replacement</v>
      </c>
      <c r="Z45" s="42">
        <f>VLOOKUP($W45,'[1]Live-Unsorted Extra Tables'!$A:$BJ,Z$1,0)</f>
        <v>9.2142953711831836</v>
      </c>
      <c r="AA45" s="43">
        <f>VLOOKUP($W45,'[1]Live-Unsorted Extra Tables'!$A:$BJ,AA$1,0)</f>
        <v>40.192756409100973</v>
      </c>
      <c r="AB45" s="44">
        <f>VLOOKUP($W45,'[1]Live-Unsorted Extra Tables'!$A:$BJ,AB$1,0)</f>
        <v>9.2142953711831836</v>
      </c>
      <c r="AC45" s="43">
        <f>VLOOKUP($W45,'[1]Live-Unsorted Extra Tables'!$A:$BJ,AC$1,0)</f>
        <v>40.192756409100973</v>
      </c>
      <c r="AD45" s="26">
        <f>VLOOKUP($W45,'[1]Live-Unsorted Extra Tables'!$A:$BJ,AD$1,0)</f>
        <v>30722.383702523621</v>
      </c>
      <c r="AE45" s="26">
        <f>VLOOKUP($W45,'[1]Live-Unsorted Extra Tables'!$A:$BJ,AE$1,0)</f>
        <v>9953.4683066931302</v>
      </c>
      <c r="AF45" s="26">
        <f>VLOOKUP($W45,'[1]Live-Unsorted Extra Tables'!$A:$BJ,AF$1,0)</f>
        <v>20768.915395830489</v>
      </c>
      <c r="AG45" s="28">
        <f>VLOOKUP($W45,'[1]Live-Unsorted Extra Tables'!$A:$BJ,AG$1,0)</f>
        <v>3.0866008466480572</v>
      </c>
      <c r="AH45" s="26">
        <f>VLOOKUP($W45,'[1]Live-Unsorted Extra Tables'!$A:$BJ,AH$1,0)</f>
        <v>6040.2959125130792</v>
      </c>
      <c r="AI45" s="28">
        <f>VLOOKUP($W45,'[1]Live-Unsorted Extra Tables'!$A:$BJ,AI$1,0)</f>
        <v>5.086238182284931</v>
      </c>
      <c r="AJ45" s="26">
        <f>VLOOKUP($W45,'[1]Live-Unsorted Extra Tables'!$A:$BJ,AJ$1,0)</f>
        <v>34791.368872574181</v>
      </c>
      <c r="AK45" s="45">
        <f>VLOOKUP($W45,'[1]Live-Unsorted Extra Tables'!$A:$BJ,AK$1,0)</f>
        <v>0.88304613178764246</v>
      </c>
      <c r="AL45" s="42">
        <f>VLOOKUP($W45,'[1]Live-Unsorted Extra Tables'!$A:$BJ,AL$1,0)</f>
        <v>7.0098975532226264</v>
      </c>
      <c r="AM45" s="43">
        <f>VLOOKUP($W45,'[1]Live-Unsorted Extra Tables'!$A:$BJ,AM$1,0)</f>
        <v>30.577173127157039</v>
      </c>
      <c r="AN45" s="44">
        <f>VLOOKUP($W45,'[1]Live-Unsorted Extra Tables'!$A:$BJ,AN$1,0)</f>
        <v>16.224192924405813</v>
      </c>
      <c r="AO45" s="43">
        <f>VLOOKUP($W45,'[1]Live-Unsorted Extra Tables'!$A:$BJ,AO$1,0)</f>
        <v>70.769929536258019</v>
      </c>
      <c r="AP45" s="26">
        <f>VLOOKUP($W45,'[1]Live-Unsorted Extra Tables'!$A:$BJ,AP$1,0)</f>
        <v>25298.710024603446</v>
      </c>
      <c r="AQ45" s="26">
        <f>VLOOKUP($W45,'[1]Live-Unsorted Extra Tables'!$A:$BJ,AQ$1,0)</f>
        <v>7500.2701262561495</v>
      </c>
      <c r="AR45" s="26">
        <f>VLOOKUP($W45,'[1]Live-Unsorted Extra Tables'!$A:$BJ,AR$1,0)</f>
        <v>17798.439898347297</v>
      </c>
      <c r="AS45" s="28">
        <f>VLOOKUP($W45,'[1]Live-Unsorted Extra Tables'!$A:$BJ,AS$1,0)</f>
        <v>3.3730398503969088</v>
      </c>
      <c r="AT45" s="26">
        <f>VLOOKUP($W45,'[1]Live-Unsorted Extra Tables'!$A:$BJ,AT$1,0)</f>
        <v>4557.3600290975046</v>
      </c>
      <c r="AU45" s="28">
        <f>VLOOKUP($W45,'[1]Live-Unsorted Extra Tables'!$A:$BJ,AU$1,0)</f>
        <v>5.5511765283142127</v>
      </c>
      <c r="AV45" s="26">
        <f>VLOOKUP($W45,'[1]Live-Unsorted Extra Tables'!$A:$BJ,AV$1,0)</f>
        <v>26886.87347603618</v>
      </c>
      <c r="AW45" s="45">
        <f>VLOOKUP($W45,'[1]Live-Unsorted Extra Tables'!$A:$BJ,AW$1,0)</f>
        <v>0.94093164261555973</v>
      </c>
      <c r="AX45" s="42">
        <f>VLOOKUP($W45,'[1]Live-Unsorted Extra Tables'!$A:$BJ,AX$1,0)</f>
        <v>7.5508706391574396</v>
      </c>
      <c r="AY45" s="43">
        <f>VLOOKUP($W45,'[1]Live-Unsorted Extra Tables'!$A:$BJ,AY$1,0)</f>
        <v>32.936897728004688</v>
      </c>
      <c r="AZ45" s="44">
        <f>VLOOKUP($W45,'[1]Live-Unsorted Extra Tables'!$A:$BJ,AZ$1,0)</f>
        <v>23.775063563563251</v>
      </c>
      <c r="BA45" s="43">
        <f>VLOOKUP($W45,'[1]Live-Unsorted Extra Tables'!$A:$BJ,BA$1,0)</f>
        <v>103.7068272642627</v>
      </c>
      <c r="BB45" s="26">
        <f>VLOOKUP($W45,'[1]Live-Unsorted Extra Tables'!$A:$BJ,BB$1,0)</f>
        <v>29567.969799436891</v>
      </c>
      <c r="BC45" s="26">
        <f>VLOOKUP($W45,'[1]Live-Unsorted Extra Tables'!$A:$BJ,BC$1,0)</f>
        <v>8003.325067531945</v>
      </c>
      <c r="BD45" s="26">
        <f>VLOOKUP($W45,'[1]Live-Unsorted Extra Tables'!$A:$BJ,BD$1,0)</f>
        <v>21564.644731904948</v>
      </c>
      <c r="BE45" s="28">
        <f>VLOOKUP($W45,'[1]Live-Unsorted Extra Tables'!$A:$BJ,BE$1,0)</f>
        <v>3.6944606835212586</v>
      </c>
      <c r="BF45" s="26">
        <f>VLOOKUP($W45,'[1]Live-Unsorted Extra Tables'!$A:$BJ,BF$1,0)</f>
        <v>4869.1895470157979</v>
      </c>
      <c r="BG45" s="28">
        <f>VLOOKUP($W45,'[1]Live-Unsorted Extra Tables'!$A:$BJ,BG$1,0)</f>
        <v>6.0724622678856992</v>
      </c>
      <c r="BH45" s="26">
        <f>VLOOKUP($W45,'[1]Live-Unsorted Extra Tables'!$A:$BJ,BH$1,0)</f>
        <v>29271.063781556546</v>
      </c>
      <c r="BI45" s="45">
        <f>VLOOKUP($W45,'[1]Live-Unsorted Extra Tables'!$A:$BJ,BI$1,0)</f>
        <v>1.0101433285819774</v>
      </c>
      <c r="BK45" s="124">
        <f t="shared" si="4"/>
        <v>50</v>
      </c>
    </row>
    <row r="46" spans="1:63" ht="16.5">
      <c r="A46" s="22" t="s">
        <v>98</v>
      </c>
      <c r="B46" s="23" t="s">
        <v>89</v>
      </c>
      <c r="C46" s="23" t="s">
        <v>82</v>
      </c>
      <c r="D46" s="24">
        <f>VLOOKUP($W46,'[1]Live-Unsorted Extra Tables'!$A:$BJ,D$1,0)</f>
        <v>10</v>
      </c>
      <c r="E46" s="25">
        <f>VLOOKUP($W46,'[1]Live-Unsorted Extra Tables'!$A:$BJ,E$1,0)</f>
        <v>608.15983078196314</v>
      </c>
      <c r="F46" s="25">
        <f>VLOOKUP($W46,'[1]Live-Unsorted Extra Tables'!$A:$BJ,F$1,0)</f>
        <v>138.39492859225055</v>
      </c>
      <c r="G46" s="26">
        <f>VLOOKUP($W46,'[1]Live-Unsorted Extra Tables'!$A:$BJ,G$1,0)</f>
        <v>125</v>
      </c>
      <c r="H46" s="27">
        <f>VLOOKUP($W46,'[1]Live-Unsorted Extra Tables'!$A:$BJ,H$1,0)</f>
        <v>0.4</v>
      </c>
      <c r="I46" s="26">
        <f>VLOOKUP($W46,'[1]Live-Unsorted Extra Tables'!$A:$BJ,I$1,0)</f>
        <v>19.46111458502282</v>
      </c>
      <c r="J46" s="26">
        <f>VLOOKUP($W46,'[1]Live-Unsorted Extra Tables'!$A:$BJ,J$1,0)</f>
        <v>69.461114585022813</v>
      </c>
      <c r="K46" s="26">
        <f>VLOOKUP($W46,'[1]Live-Unsorted Extra Tables'!$A:$BJ,K$1,0)</f>
        <v>75</v>
      </c>
      <c r="L46" s="26">
        <f>VLOOKUP($W46,'[1]Live-Unsorted Extra Tables'!$A:$BJ,L$1,0)</f>
        <v>144.46111458502281</v>
      </c>
      <c r="M46" s="26">
        <f>VLOOKUP($W46,'[1]Live-Unsorted Extra Tables'!$A:$BJ,M$1,0)</f>
        <v>463.71464477059749</v>
      </c>
      <c r="N46" s="28">
        <f>VLOOKUP($W46,'[1]Live-Unsorted Extra Tables'!$A:$BJ,N$1,0)</f>
        <v>0.76</v>
      </c>
      <c r="O46" s="28">
        <f>VLOOKUP($W46,'[1]Live-Unsorted Extra Tables'!$A:$BJ,O$1,0)</f>
        <v>3.0789769198330741</v>
      </c>
      <c r="P46" s="29">
        <f>VLOOKUP($W46,'[1]Live-Unsorted Extra Tables'!$A:$BJ,P$1,0)</f>
        <v>0.11421522940065067</v>
      </c>
      <c r="Q46" s="30">
        <f>VLOOKUP($W46,'[1]Live-Unsorted Extra Tables'!$A:$BJ,Q$1,0)</f>
        <v>0.50190505744379066</v>
      </c>
      <c r="R46" s="31"/>
      <c r="S46" s="29" t="str">
        <f>VLOOKUP($W46,'[1]Live-Unsorted Extra Tables'!$A:$BJ,S$1,0)</f>
        <v>COM</v>
      </c>
      <c r="T46" s="29" t="str">
        <f>VLOOKUP($W46,'[1]Live-Unsorted Extra Tables'!$A:$BJ,T$1,0)</f>
        <v>Office</v>
      </c>
      <c r="U46" s="29" t="s">
        <v>0</v>
      </c>
      <c r="V46" s="29" t="str">
        <f>VLOOKUP($W46,'[1]Live-Unsorted Extra Tables'!$A:$BJ,V$1,0)</f>
        <v>Business Energy Rebates</v>
      </c>
      <c r="W46" s="32" t="str">
        <f t="shared" si="5"/>
        <v>LED Exterior Fixtures-End of Life replacementOffice</v>
      </c>
      <c r="X46" s="41"/>
      <c r="Y46" s="34" t="str">
        <f t="shared" si="6"/>
        <v>LED Exterior Fixtures-End of Life replacement</v>
      </c>
      <c r="Z46" s="42">
        <f>VLOOKUP($W46,'[1]Live-Unsorted Extra Tables'!$A:$BJ,Z$1,0)</f>
        <v>7.2661938421033501</v>
      </c>
      <c r="AA46" s="43">
        <f>VLOOKUP($W46,'[1]Live-Unsorted Extra Tables'!$A:$BJ,AA$1,0)</f>
        <v>31.930412930535365</v>
      </c>
      <c r="AB46" s="44">
        <f>VLOOKUP($W46,'[1]Live-Unsorted Extra Tables'!$A:$BJ,AB$1,0)</f>
        <v>7.2661938421033501</v>
      </c>
      <c r="AC46" s="43">
        <f>VLOOKUP($W46,'[1]Live-Unsorted Extra Tables'!$A:$BJ,AC$1,0)</f>
        <v>31.930412930535365</v>
      </c>
      <c r="AD46" s="26">
        <f>VLOOKUP($W46,'[1]Live-Unsorted Extra Tables'!$A:$BJ,AD$1,0)</f>
        <v>24346.560459975772</v>
      </c>
      <c r="AE46" s="26">
        <f>VLOOKUP($W46,'[1]Live-Unsorted Extra Tables'!$A:$BJ,AE$1,0)</f>
        <v>7907.3539990341051</v>
      </c>
      <c r="AF46" s="26">
        <f>VLOOKUP($W46,'[1]Live-Unsorted Extra Tables'!$A:$BJ,AF$1,0)</f>
        <v>16439.206460941667</v>
      </c>
      <c r="AG46" s="28">
        <f>VLOOKUP($W46,'[1]Live-Unsorted Extra Tables'!$A:$BJ,AG$1,0)</f>
        <v>3.0789769198330745</v>
      </c>
      <c r="AH46" s="26">
        <f>VLOOKUP($W46,'[1]Live-Unsorted Extra Tables'!$A:$BJ,AH$1,0)</f>
        <v>4798.6045233139466</v>
      </c>
      <c r="AI46" s="28">
        <f>VLOOKUP($W46,'[1]Live-Unsorted Extra Tables'!$A:$BJ,AI$1,0)</f>
        <v>5.0736751365294595</v>
      </c>
      <c r="AJ46" s="26">
        <f>VLOOKUP($W46,'[1]Live-Unsorted Extra Tables'!$A:$BJ,AJ$1,0)</f>
        <v>47171.778778223452</v>
      </c>
      <c r="AK46" s="45">
        <f>VLOOKUP($W46,'[1]Live-Unsorted Extra Tables'!$A:$BJ,AK$1,0)</f>
        <v>0.5161255541038704</v>
      </c>
      <c r="AL46" s="42">
        <f>VLOOKUP($W46,'[1]Live-Unsorted Extra Tables'!$A:$BJ,AL$1,0)</f>
        <v>5.5827376888615428</v>
      </c>
      <c r="AM46" s="43">
        <f>VLOOKUP($W46,'[1]Live-Unsorted Extra Tables'!$A:$BJ,AM$1,0)</f>
        <v>24.532667798552833</v>
      </c>
      <c r="AN46" s="44">
        <f>VLOOKUP($W46,'[1]Live-Unsorted Extra Tables'!$A:$BJ,AN$1,0)</f>
        <v>12.848931530964892</v>
      </c>
      <c r="AO46" s="43">
        <f>VLOOKUP($W46,'[1]Live-Unsorted Extra Tables'!$A:$BJ,AO$1,0)</f>
        <v>56.463080729088198</v>
      </c>
      <c r="AP46" s="26">
        <f>VLOOKUP($W46,'[1]Live-Unsorted Extra Tables'!$A:$BJ,AP$1,0)</f>
        <v>20243.550464982309</v>
      </c>
      <c r="AQ46" s="26">
        <f>VLOOKUP($W46,'[1]Live-Unsorted Extra Tables'!$A:$BJ,AQ$1,0)</f>
        <v>6017.6143373905106</v>
      </c>
      <c r="AR46" s="26">
        <f>VLOOKUP($W46,'[1]Live-Unsorted Extra Tables'!$A:$BJ,AR$1,0)</f>
        <v>14225.936127591798</v>
      </c>
      <c r="AS46" s="28">
        <f>VLOOKUP($W46,'[1]Live-Unsorted Extra Tables'!$A:$BJ,AS$1,0)</f>
        <v>3.3640491613426922</v>
      </c>
      <c r="AT46" s="26">
        <f>VLOOKUP($W46,'[1]Live-Unsorted Extra Tables'!$A:$BJ,AT$1,0)</f>
        <v>3656.4596461323472</v>
      </c>
      <c r="AU46" s="28">
        <f>VLOOKUP($W46,'[1]Live-Unsorted Extra Tables'!$A:$BJ,AU$1,0)</f>
        <v>5.536380111946567</v>
      </c>
      <c r="AV46" s="26">
        <f>VLOOKUP($W46,'[1]Live-Unsorted Extra Tables'!$A:$BJ,AV$1,0)</f>
        <v>38073.559116700366</v>
      </c>
      <c r="AW46" s="45">
        <f>VLOOKUP($W46,'[1]Live-Unsorted Extra Tables'!$A:$BJ,AW$1,0)</f>
        <v>0.53169577351392916</v>
      </c>
      <c r="AX46" s="42">
        <f>VLOOKUP($W46,'[1]Live-Unsorted Extra Tables'!$A:$BJ,AX$1,0)</f>
        <v>6.2187021057898129</v>
      </c>
      <c r="AY46" s="43">
        <f>VLOOKUP($W46,'[1]Live-Unsorted Extra Tables'!$A:$BJ,AY$1,0)</f>
        <v>27.327336765953877</v>
      </c>
      <c r="AZ46" s="44">
        <f>VLOOKUP($W46,'[1]Live-Unsorted Extra Tables'!$A:$BJ,AZ$1,0)</f>
        <v>19.067633636754707</v>
      </c>
      <c r="BA46" s="43">
        <f>VLOOKUP($W46,'[1]Live-Unsorted Extra Tables'!$A:$BJ,BA$1,0)</f>
        <v>83.790417495042078</v>
      </c>
      <c r="BB46" s="26">
        <f>VLOOKUP($W46,'[1]Live-Unsorted Extra Tables'!$A:$BJ,BB$1,0)</f>
        <v>24462.747919255125</v>
      </c>
      <c r="BC46" s="26">
        <f>VLOOKUP($W46,'[1]Live-Unsorted Extra Tables'!$A:$BJ,BC$1,0)</f>
        <v>6640.2598439587582</v>
      </c>
      <c r="BD46" s="26">
        <f>VLOOKUP($W46,'[1]Live-Unsorted Extra Tables'!$A:$BJ,BD$1,0)</f>
        <v>17822.488075296365</v>
      </c>
      <c r="BE46" s="28">
        <f>VLOOKUP($W46,'[1]Live-Unsorted Extra Tables'!$A:$BJ,BE$1,0)</f>
        <v>3.6840046164023366</v>
      </c>
      <c r="BF46" s="26">
        <f>VLOOKUP($W46,'[1]Live-Unsorted Extra Tables'!$A:$BJ,BF$1,0)</f>
        <v>4039.9063575264045</v>
      </c>
      <c r="BG46" s="28">
        <f>VLOOKUP($W46,'[1]Live-Unsorted Extra Tables'!$A:$BJ,BG$1,0)</f>
        <v>6.0552759777910863</v>
      </c>
      <c r="BH46" s="26">
        <f>VLOOKUP($W46,'[1]Live-Unsorted Extra Tables'!$A:$BJ,BH$1,0)</f>
        <v>44569.273531920218</v>
      </c>
      <c r="BI46" s="45">
        <f>VLOOKUP($W46,'[1]Live-Unsorted Extra Tables'!$A:$BJ,BI$1,0)</f>
        <v>0.5488702413274712</v>
      </c>
      <c r="BK46" s="124">
        <f t="shared" si="4"/>
        <v>50</v>
      </c>
    </row>
    <row r="47" spans="1:63" ht="16.5">
      <c r="A47" s="22" t="s">
        <v>98</v>
      </c>
      <c r="B47" s="23" t="s">
        <v>89</v>
      </c>
      <c r="C47" s="23" t="s">
        <v>72</v>
      </c>
      <c r="D47" s="24">
        <f>VLOOKUP($W47,'[1]Live-Unsorted Extra Tables'!$A:$BJ,D$1,0)</f>
        <v>10</v>
      </c>
      <c r="E47" s="25">
        <f>VLOOKUP($W47,'[1]Live-Unsorted Extra Tables'!$A:$BJ,E$1,0)</f>
        <v>608.15983078196314</v>
      </c>
      <c r="F47" s="25">
        <f>VLOOKUP($W47,'[1]Live-Unsorted Extra Tables'!$A:$BJ,F$1,0)</f>
        <v>138.39492859225055</v>
      </c>
      <c r="G47" s="26">
        <f>VLOOKUP($W47,'[1]Live-Unsorted Extra Tables'!$A:$BJ,G$1,0)</f>
        <v>125</v>
      </c>
      <c r="H47" s="27">
        <f>VLOOKUP($W47,'[1]Live-Unsorted Extra Tables'!$A:$BJ,H$1,0)</f>
        <v>0.4</v>
      </c>
      <c r="I47" s="26">
        <f>VLOOKUP($W47,'[1]Live-Unsorted Extra Tables'!$A:$BJ,I$1,0)</f>
        <v>19.46111458502282</v>
      </c>
      <c r="J47" s="26">
        <f>VLOOKUP($W47,'[1]Live-Unsorted Extra Tables'!$A:$BJ,J$1,0)</f>
        <v>69.461114585022813</v>
      </c>
      <c r="K47" s="26">
        <f>VLOOKUP($W47,'[1]Live-Unsorted Extra Tables'!$A:$BJ,K$1,0)</f>
        <v>75</v>
      </c>
      <c r="L47" s="26">
        <f>VLOOKUP($W47,'[1]Live-Unsorted Extra Tables'!$A:$BJ,L$1,0)</f>
        <v>144.46111458502281</v>
      </c>
      <c r="M47" s="26">
        <f>VLOOKUP($W47,'[1]Live-Unsorted Extra Tables'!$A:$BJ,M$1,0)</f>
        <v>463.71464477059749</v>
      </c>
      <c r="N47" s="28">
        <f>VLOOKUP($W47,'[1]Live-Unsorted Extra Tables'!$A:$BJ,N$1,0)</f>
        <v>0.76</v>
      </c>
      <c r="O47" s="28">
        <f>VLOOKUP($W47,'[1]Live-Unsorted Extra Tables'!$A:$BJ,O$1,0)</f>
        <v>3.0789769198330741</v>
      </c>
      <c r="P47" s="29">
        <f>VLOOKUP($W47,'[1]Live-Unsorted Extra Tables'!$A:$BJ,P$1,0)</f>
        <v>0.11421522940065067</v>
      </c>
      <c r="Q47" s="30">
        <f>VLOOKUP($W47,'[1]Live-Unsorted Extra Tables'!$A:$BJ,Q$1,0)</f>
        <v>0.50190505744379066</v>
      </c>
      <c r="R47" s="31"/>
      <c r="S47" s="29" t="str">
        <f>VLOOKUP($W47,'[1]Live-Unsorted Extra Tables'!$A:$BJ,S$1,0)</f>
        <v>COM</v>
      </c>
      <c r="T47" s="29" t="str">
        <f>VLOOKUP($W47,'[1]Live-Unsorted Extra Tables'!$A:$BJ,T$1,0)</f>
        <v>Other Commercial</v>
      </c>
      <c r="U47" s="29" t="s">
        <v>0</v>
      </c>
      <c r="V47" s="29" t="str">
        <f>VLOOKUP($W47,'[1]Live-Unsorted Extra Tables'!$A:$BJ,V$1,0)</f>
        <v>Business Energy Rebates</v>
      </c>
      <c r="W47" s="32" t="str">
        <f t="shared" si="5"/>
        <v>LED Exterior Fixtures-End of Life replacementOther Commercial</v>
      </c>
      <c r="X47" s="41"/>
      <c r="Y47" s="34" t="str">
        <f t="shared" si="6"/>
        <v>LED Exterior Fixtures-End of Life replacement</v>
      </c>
      <c r="Z47" s="42">
        <f>VLOOKUP($W47,'[1]Live-Unsorted Extra Tables'!$A:$BJ,Z$1,0)</f>
        <v>9.8568601156258087</v>
      </c>
      <c r="AA47" s="43">
        <f>VLOOKUP($W47,'[1]Live-Unsorted Extra Tables'!$A:$BJ,AA$1,0)</f>
        <v>43.314783575791651</v>
      </c>
      <c r="AB47" s="44">
        <f>VLOOKUP($W47,'[1]Live-Unsorted Extra Tables'!$A:$BJ,AB$1,0)</f>
        <v>9.8568601156258087</v>
      </c>
      <c r="AC47" s="43">
        <f>VLOOKUP($W47,'[1]Live-Unsorted Extra Tables'!$A:$BJ,AC$1,0)</f>
        <v>43.314783575791651</v>
      </c>
      <c r="AD47" s="26">
        <f>VLOOKUP($W47,'[1]Live-Unsorted Extra Tables'!$A:$BJ,AD$1,0)</f>
        <v>33027.007807039205</v>
      </c>
      <c r="AE47" s="26">
        <f>VLOOKUP($W47,'[1]Live-Unsorted Extra Tables'!$A:$BJ,AE$1,0)</f>
        <v>10726.617531394082</v>
      </c>
      <c r="AF47" s="26">
        <f>VLOOKUP($W47,'[1]Live-Unsorted Extra Tables'!$A:$BJ,AF$1,0)</f>
        <v>22300.390275645121</v>
      </c>
      <c r="AG47" s="28">
        <f>VLOOKUP($W47,'[1]Live-Unsorted Extra Tables'!$A:$BJ,AG$1,0)</f>
        <v>3.0789769198330741</v>
      </c>
      <c r="AH47" s="26">
        <f>VLOOKUP($W47,'[1]Live-Unsorted Extra Tables'!$A:$BJ,AH$1,0)</f>
        <v>6509.4841349323424</v>
      </c>
      <c r="AI47" s="28">
        <f>VLOOKUP($W47,'[1]Live-Unsorted Extra Tables'!$A:$BJ,AI$1,0)</f>
        <v>5.0736751365294595</v>
      </c>
      <c r="AJ47" s="26">
        <f>VLOOKUP($W47,'[1]Live-Unsorted Extra Tables'!$A:$BJ,AJ$1,0)</f>
        <v>63990.258851613682</v>
      </c>
      <c r="AK47" s="45">
        <f>VLOOKUP($W47,'[1]Live-Unsorted Extra Tables'!$A:$BJ,AK$1,0)</f>
        <v>0.51612555410387029</v>
      </c>
      <c r="AL47" s="42">
        <f>VLOOKUP($W47,'[1]Live-Unsorted Extra Tables'!$A:$BJ,AL$1,0)</f>
        <v>7.5731897135036066</v>
      </c>
      <c r="AM47" s="43">
        <f>VLOOKUP($W47,'[1]Live-Unsorted Extra Tables'!$A:$BJ,AM$1,0)</f>
        <v>33.279469280364616</v>
      </c>
      <c r="AN47" s="44">
        <f>VLOOKUP($W47,'[1]Live-Unsorted Extra Tables'!$A:$BJ,AN$1,0)</f>
        <v>17.430049829129413</v>
      </c>
      <c r="AO47" s="43">
        <f>VLOOKUP($W47,'[1]Live-Unsorted Extra Tables'!$A:$BJ,AO$1,0)</f>
        <v>76.59425285615626</v>
      </c>
      <c r="AP47" s="26">
        <f>VLOOKUP($W47,'[1]Live-Unsorted Extra Tables'!$A:$BJ,AP$1,0)</f>
        <v>27461.123321640156</v>
      </c>
      <c r="AQ47" s="26">
        <f>VLOOKUP($W47,'[1]Live-Unsorted Extra Tables'!$A:$BJ,AQ$1,0)</f>
        <v>8163.115936950102</v>
      </c>
      <c r="AR47" s="26">
        <f>VLOOKUP($W47,'[1]Live-Unsorted Extra Tables'!$A:$BJ,AR$1,0)</f>
        <v>19298.007384690056</v>
      </c>
      <c r="AS47" s="28">
        <f>VLOOKUP($W47,'[1]Live-Unsorted Extra Tables'!$A:$BJ,AS$1,0)</f>
        <v>3.3640491613426922</v>
      </c>
      <c r="AT47" s="26">
        <f>VLOOKUP($W47,'[1]Live-Unsorted Extra Tables'!$A:$BJ,AT$1,0)</f>
        <v>4960.122456618129</v>
      </c>
      <c r="AU47" s="28">
        <f>VLOOKUP($W47,'[1]Live-Unsorted Extra Tables'!$A:$BJ,AU$1,0)</f>
        <v>5.536380111946567</v>
      </c>
      <c r="AV47" s="26">
        <f>VLOOKUP($W47,'[1]Live-Unsorted Extra Tables'!$A:$BJ,AV$1,0)</f>
        <v>51648.188098528772</v>
      </c>
      <c r="AW47" s="45">
        <f>VLOOKUP($W47,'[1]Live-Unsorted Extra Tables'!$A:$BJ,AW$1,0)</f>
        <v>0.53169577351392894</v>
      </c>
      <c r="AX47" s="42">
        <f>VLOOKUP($W47,'[1]Live-Unsorted Extra Tables'!$A:$BJ,AX$1,0)</f>
        <v>8.4358989162026266</v>
      </c>
      <c r="AY47" s="43">
        <f>VLOOKUP($W47,'[1]Live-Unsorted Extra Tables'!$A:$BJ,AY$1,0)</f>
        <v>37.070540875721157</v>
      </c>
      <c r="AZ47" s="44">
        <f>VLOOKUP($W47,'[1]Live-Unsorted Extra Tables'!$A:$BJ,AZ$1,0)</f>
        <v>25.865948745332037</v>
      </c>
      <c r="BA47" s="43">
        <f>VLOOKUP($W47,'[1]Live-Unsorted Extra Tables'!$A:$BJ,BA$1,0)</f>
        <v>113.66479373187741</v>
      </c>
      <c r="BB47" s="26">
        <f>VLOOKUP($W47,'[1]Live-Unsorted Extra Tables'!$A:$BJ,BB$1,0)</f>
        <v>33184.620383608599</v>
      </c>
      <c r="BC47" s="26">
        <f>VLOOKUP($W47,'[1]Live-Unsorted Extra Tables'!$A:$BJ,BC$1,0)</f>
        <v>9007.7575461931647</v>
      </c>
      <c r="BD47" s="26">
        <f>VLOOKUP($W47,'[1]Live-Unsorted Extra Tables'!$A:$BJ,BD$1,0)</f>
        <v>24176.862837415436</v>
      </c>
      <c r="BE47" s="28">
        <f>VLOOKUP($W47,'[1]Live-Unsorted Extra Tables'!$A:$BJ,BE$1,0)</f>
        <v>3.6840046164023361</v>
      </c>
      <c r="BF47" s="26">
        <f>VLOOKUP($W47,'[1]Live-Unsorted Extra Tables'!$A:$BJ,BF$1,0)</f>
        <v>5480.2820722490123</v>
      </c>
      <c r="BG47" s="28">
        <f>VLOOKUP($W47,'[1]Live-Unsorted Extra Tables'!$A:$BJ,BG$1,0)</f>
        <v>6.0552759777910863</v>
      </c>
      <c r="BH47" s="26">
        <f>VLOOKUP($W47,'[1]Live-Unsorted Extra Tables'!$A:$BJ,BH$1,0)</f>
        <v>60459.864435991047</v>
      </c>
      <c r="BI47" s="45">
        <f>VLOOKUP($W47,'[1]Live-Unsorted Extra Tables'!$A:$BJ,BI$1,0)</f>
        <v>0.5488702413274712</v>
      </c>
      <c r="BK47" s="124">
        <f t="shared" si="4"/>
        <v>50</v>
      </c>
    </row>
    <row r="48" spans="1:63" ht="16.5">
      <c r="A48" s="22" t="s">
        <v>98</v>
      </c>
      <c r="B48" s="23" t="s">
        <v>89</v>
      </c>
      <c r="C48" s="23" t="s">
        <v>49</v>
      </c>
      <c r="D48" s="24">
        <f>VLOOKUP($W48,'[1]Live-Unsorted Extra Tables'!$A:$BJ,D$1,0)</f>
        <v>10</v>
      </c>
      <c r="E48" s="25">
        <f>VLOOKUP($W48,'[1]Live-Unsorted Extra Tables'!$A:$BJ,E$1,0)</f>
        <v>608.15983078196314</v>
      </c>
      <c r="F48" s="25">
        <f>VLOOKUP($W48,'[1]Live-Unsorted Extra Tables'!$A:$BJ,F$1,0)</f>
        <v>138.39492859225055</v>
      </c>
      <c r="G48" s="26">
        <f>VLOOKUP($W48,'[1]Live-Unsorted Extra Tables'!$A:$BJ,G$1,0)</f>
        <v>125</v>
      </c>
      <c r="H48" s="27">
        <f>VLOOKUP($W48,'[1]Live-Unsorted Extra Tables'!$A:$BJ,H$1,0)</f>
        <v>0.4</v>
      </c>
      <c r="I48" s="26">
        <f>VLOOKUP($W48,'[1]Live-Unsorted Extra Tables'!$A:$BJ,I$1,0)</f>
        <v>19.46111458502282</v>
      </c>
      <c r="J48" s="26">
        <f>VLOOKUP($W48,'[1]Live-Unsorted Extra Tables'!$A:$BJ,J$1,0)</f>
        <v>69.461114585022813</v>
      </c>
      <c r="K48" s="26">
        <f>VLOOKUP($W48,'[1]Live-Unsorted Extra Tables'!$A:$BJ,K$1,0)</f>
        <v>75</v>
      </c>
      <c r="L48" s="26">
        <f>VLOOKUP($W48,'[1]Live-Unsorted Extra Tables'!$A:$BJ,L$1,0)</f>
        <v>144.46111458502281</v>
      </c>
      <c r="M48" s="26">
        <f>VLOOKUP($W48,'[1]Live-Unsorted Extra Tables'!$A:$BJ,M$1,0)</f>
        <v>463.71464477059749</v>
      </c>
      <c r="N48" s="28">
        <f>VLOOKUP($W48,'[1]Live-Unsorted Extra Tables'!$A:$BJ,N$1,0)</f>
        <v>0.76</v>
      </c>
      <c r="O48" s="28">
        <f>VLOOKUP($W48,'[1]Live-Unsorted Extra Tables'!$A:$BJ,O$1,0)</f>
        <v>3.0789769198330741</v>
      </c>
      <c r="P48" s="29">
        <f>VLOOKUP($W48,'[1]Live-Unsorted Extra Tables'!$A:$BJ,P$1,0)</f>
        <v>0.11421522940065067</v>
      </c>
      <c r="Q48" s="30">
        <f>VLOOKUP($W48,'[1]Live-Unsorted Extra Tables'!$A:$BJ,Q$1,0)</f>
        <v>0.50190505744379066</v>
      </c>
      <c r="R48" s="31"/>
      <c r="S48" s="29" t="str">
        <f>VLOOKUP($W48,'[1]Live-Unsorted Extra Tables'!$A:$BJ,S$1,0)</f>
        <v>COM</v>
      </c>
      <c r="T48" s="29" t="str">
        <f>VLOOKUP($W48,'[1]Live-Unsorted Extra Tables'!$A:$BJ,T$1,0)</f>
        <v>Retail</v>
      </c>
      <c r="U48" s="29" t="s">
        <v>0</v>
      </c>
      <c r="V48" s="29" t="str">
        <f>VLOOKUP($W48,'[1]Live-Unsorted Extra Tables'!$A:$BJ,V$1,0)</f>
        <v>Business Energy Rebates</v>
      </c>
      <c r="W48" s="32" t="str">
        <f t="shared" si="5"/>
        <v>LED Exterior Fixtures-End of Life replacementRetail</v>
      </c>
      <c r="X48" s="41"/>
      <c r="Y48" s="34" t="str">
        <f t="shared" si="6"/>
        <v>LED Exterior Fixtures-End of Life replacement</v>
      </c>
      <c r="Z48" s="42">
        <f>VLOOKUP($W48,'[1]Live-Unsorted Extra Tables'!$A:$BJ,Z$1,0)</f>
        <v>14.102626278814716</v>
      </c>
      <c r="AA48" s="43">
        <f>VLOOKUP($W48,'[1]Live-Unsorted Extra Tables'!$A:$BJ,AA$1,0)</f>
        <v>61.972291170974849</v>
      </c>
      <c r="AB48" s="44">
        <f>VLOOKUP($W48,'[1]Live-Unsorted Extra Tables'!$A:$BJ,AB$1,0)</f>
        <v>14.102626278814716</v>
      </c>
      <c r="AC48" s="43">
        <f>VLOOKUP($W48,'[1]Live-Unsorted Extra Tables'!$A:$BJ,AC$1,0)</f>
        <v>61.972291170974849</v>
      </c>
      <c r="AD48" s="26">
        <f>VLOOKUP($W48,'[1]Live-Unsorted Extra Tables'!$A:$BJ,AD$1,0)</f>
        <v>47253.135658464038</v>
      </c>
      <c r="AE48" s="26">
        <f>VLOOKUP($W48,'[1]Live-Unsorted Extra Tables'!$A:$BJ,AE$1,0)</f>
        <v>15347.024966015611</v>
      </c>
      <c r="AF48" s="26">
        <f>VLOOKUP($W48,'[1]Live-Unsorted Extra Tables'!$A:$BJ,AF$1,0)</f>
        <v>31906.110692448427</v>
      </c>
      <c r="AG48" s="28">
        <f>VLOOKUP($W48,'[1]Live-Unsorted Extra Tables'!$A:$BJ,AG$1,0)</f>
        <v>3.0789769198330741</v>
      </c>
      <c r="AH48" s="26">
        <f>VLOOKUP($W48,'[1]Live-Unsorted Extra Tables'!$A:$BJ,AH$1,0)</f>
        <v>9313.3940165484346</v>
      </c>
      <c r="AI48" s="28">
        <f>VLOOKUP($W48,'[1]Live-Unsorted Extra Tables'!$A:$BJ,AI$1,0)</f>
        <v>5.0736751365294603</v>
      </c>
      <c r="AJ48" s="26">
        <f>VLOOKUP($W48,'[1]Live-Unsorted Extra Tables'!$A:$BJ,AJ$1,0)</f>
        <v>91553.567310783328</v>
      </c>
      <c r="AK48" s="45">
        <f>VLOOKUP($W48,'[1]Live-Unsorted Extra Tables'!$A:$BJ,AK$1,0)</f>
        <v>0.5161255541038704</v>
      </c>
      <c r="AL48" s="42">
        <f>VLOOKUP($W48,'[1]Live-Unsorted Extra Tables'!$A:$BJ,AL$1,0)</f>
        <v>10.835282535743321</v>
      </c>
      <c r="AM48" s="43">
        <f>VLOOKUP($W48,'[1]Live-Unsorted Extra Tables'!$A:$BJ,AM$1,0)</f>
        <v>47.614342956360346</v>
      </c>
      <c r="AN48" s="44">
        <f>VLOOKUP($W48,'[1]Live-Unsorted Extra Tables'!$A:$BJ,AN$1,0)</f>
        <v>24.937908814558039</v>
      </c>
      <c r="AO48" s="43">
        <f>VLOOKUP($W48,'[1]Live-Unsorted Extra Tables'!$A:$BJ,AO$1,0)</f>
        <v>109.5866341273352</v>
      </c>
      <c r="AP48" s="26">
        <f>VLOOKUP($W48,'[1]Live-Unsorted Extra Tables'!$A:$BJ,AP$1,0)</f>
        <v>39289.789533240844</v>
      </c>
      <c r="AQ48" s="26">
        <f>VLOOKUP($W48,'[1]Live-Unsorted Extra Tables'!$A:$BJ,AQ$1,0)</f>
        <v>11679.314911545203</v>
      </c>
      <c r="AR48" s="26">
        <f>VLOOKUP($W48,'[1]Live-Unsorted Extra Tables'!$A:$BJ,AR$1,0)</f>
        <v>27610.474621695641</v>
      </c>
      <c r="AS48" s="28">
        <f>VLOOKUP($W48,'[1]Live-Unsorted Extra Tables'!$A:$BJ,AS$1,0)</f>
        <v>3.3640491613426926</v>
      </c>
      <c r="AT48" s="26">
        <f>VLOOKUP($W48,'[1]Live-Unsorted Extra Tables'!$A:$BJ,AT$1,0)</f>
        <v>7096.6567935716976</v>
      </c>
      <c r="AU48" s="28">
        <f>VLOOKUP($W48,'[1]Live-Unsorted Extra Tables'!$A:$BJ,AU$1,0)</f>
        <v>5.5363801119465679</v>
      </c>
      <c r="AV48" s="26">
        <f>VLOOKUP($W48,'[1]Live-Unsorted Extra Tables'!$A:$BJ,AV$1,0)</f>
        <v>73895.245157918413</v>
      </c>
      <c r="AW48" s="45">
        <f>VLOOKUP($W48,'[1]Live-Unsorted Extra Tables'!$A:$BJ,AW$1,0)</f>
        <v>0.53169577351392894</v>
      </c>
      <c r="AX48" s="42">
        <f>VLOOKUP($W48,'[1]Live-Unsorted Extra Tables'!$A:$BJ,AX$1,0)</f>
        <v>12.069597046676808</v>
      </c>
      <c r="AY48" s="43">
        <f>VLOOKUP($W48,'[1]Live-Unsorted Extra Tables'!$A:$BJ,AY$1,0)</f>
        <v>53.038389283322822</v>
      </c>
      <c r="AZ48" s="44">
        <f>VLOOKUP($W48,'[1]Live-Unsorted Extra Tables'!$A:$BJ,AZ$1,0)</f>
        <v>37.007505861234847</v>
      </c>
      <c r="BA48" s="43">
        <f>VLOOKUP($W48,'[1]Live-Unsorted Extra Tables'!$A:$BJ,BA$1,0)</f>
        <v>162.62502341065803</v>
      </c>
      <c r="BB48" s="26">
        <f>VLOOKUP($W48,'[1]Live-Unsorted Extra Tables'!$A:$BJ,BB$1,0)</f>
        <v>47478.638631837413</v>
      </c>
      <c r="BC48" s="26">
        <f>VLOOKUP($W48,'[1]Live-Unsorted Extra Tables'!$A:$BJ,BC$1,0)</f>
        <v>12887.779353057194</v>
      </c>
      <c r="BD48" s="26">
        <f>VLOOKUP($W48,'[1]Live-Unsorted Extra Tables'!$A:$BJ,BD$1,0)</f>
        <v>34590.859278780219</v>
      </c>
      <c r="BE48" s="28">
        <f>VLOOKUP($W48,'[1]Live-Unsorted Extra Tables'!$A:$BJ,BE$1,0)</f>
        <v>3.6840046164023357</v>
      </c>
      <c r="BF48" s="26">
        <f>VLOOKUP($W48,'[1]Live-Unsorted Extra Tables'!$A:$BJ,BF$1,0)</f>
        <v>7840.8711355146561</v>
      </c>
      <c r="BG48" s="28">
        <f>VLOOKUP($W48,'[1]Live-Unsorted Extra Tables'!$A:$BJ,BG$1,0)</f>
        <v>6.0552759777910863</v>
      </c>
      <c r="BH48" s="26">
        <f>VLOOKUP($W48,'[1]Live-Unsorted Extra Tables'!$A:$BJ,BH$1,0)</f>
        <v>86502.482840038574</v>
      </c>
      <c r="BI48" s="45">
        <f>VLOOKUP($W48,'[1]Live-Unsorted Extra Tables'!$A:$BJ,BI$1,0)</f>
        <v>0.54887024132747131</v>
      </c>
      <c r="BK48" s="124">
        <f t="shared" si="4"/>
        <v>50</v>
      </c>
    </row>
    <row r="49" spans="1:63" ht="16.5">
      <c r="A49" s="22" t="s">
        <v>98</v>
      </c>
      <c r="B49" s="23" t="s">
        <v>89</v>
      </c>
      <c r="C49" s="23" t="s">
        <v>75</v>
      </c>
      <c r="D49" s="24">
        <f>VLOOKUP($W49,'[1]Live-Unsorted Extra Tables'!$A:$BJ,D$1,0)</f>
        <v>10</v>
      </c>
      <c r="E49" s="25">
        <f>VLOOKUP($W49,'[1]Live-Unsorted Extra Tables'!$A:$BJ,E$1,0)</f>
        <v>608.15983078196314</v>
      </c>
      <c r="F49" s="25">
        <f>VLOOKUP($W49,'[1]Live-Unsorted Extra Tables'!$A:$BJ,F$1,0)</f>
        <v>138.39492859225055</v>
      </c>
      <c r="G49" s="26">
        <f>VLOOKUP($W49,'[1]Live-Unsorted Extra Tables'!$A:$BJ,G$1,0)</f>
        <v>125</v>
      </c>
      <c r="H49" s="27">
        <f>VLOOKUP($W49,'[1]Live-Unsorted Extra Tables'!$A:$BJ,H$1,0)</f>
        <v>0.4</v>
      </c>
      <c r="I49" s="26">
        <f>VLOOKUP($W49,'[1]Live-Unsorted Extra Tables'!$A:$BJ,I$1,0)</f>
        <v>19.46111458502282</v>
      </c>
      <c r="J49" s="26">
        <f>VLOOKUP($W49,'[1]Live-Unsorted Extra Tables'!$A:$BJ,J$1,0)</f>
        <v>69.461114585022813</v>
      </c>
      <c r="K49" s="26">
        <f>VLOOKUP($W49,'[1]Live-Unsorted Extra Tables'!$A:$BJ,K$1,0)</f>
        <v>75</v>
      </c>
      <c r="L49" s="26">
        <f>VLOOKUP($W49,'[1]Live-Unsorted Extra Tables'!$A:$BJ,L$1,0)</f>
        <v>144.46111458502281</v>
      </c>
      <c r="M49" s="26">
        <f>VLOOKUP($W49,'[1]Live-Unsorted Extra Tables'!$A:$BJ,M$1,0)</f>
        <v>463.71464477059749</v>
      </c>
      <c r="N49" s="28">
        <f>VLOOKUP($W49,'[1]Live-Unsorted Extra Tables'!$A:$BJ,N$1,0)</f>
        <v>0.76</v>
      </c>
      <c r="O49" s="28">
        <f>VLOOKUP($W49,'[1]Live-Unsorted Extra Tables'!$A:$BJ,O$1,0)</f>
        <v>3.0789769198330741</v>
      </c>
      <c r="P49" s="29">
        <f>VLOOKUP($W49,'[1]Live-Unsorted Extra Tables'!$A:$BJ,P$1,0)</f>
        <v>0.11421522940065067</v>
      </c>
      <c r="Q49" s="30">
        <f>VLOOKUP($W49,'[1]Live-Unsorted Extra Tables'!$A:$BJ,Q$1,0)</f>
        <v>0.50190505744379066</v>
      </c>
      <c r="R49" s="31"/>
      <c r="S49" s="29" t="str">
        <f>VLOOKUP($W49,'[1]Live-Unsorted Extra Tables'!$A:$BJ,S$1,0)</f>
        <v>COM</v>
      </c>
      <c r="T49" s="29" t="str">
        <f>VLOOKUP($W49,'[1]Live-Unsorted Extra Tables'!$A:$BJ,T$1,0)</f>
        <v>School</v>
      </c>
      <c r="U49" s="29" t="s">
        <v>0</v>
      </c>
      <c r="V49" s="29" t="str">
        <f>VLOOKUP($W49,'[1]Live-Unsorted Extra Tables'!$A:$BJ,V$1,0)</f>
        <v>Business Energy Rebates</v>
      </c>
      <c r="W49" s="32" t="str">
        <f t="shared" si="5"/>
        <v>LED Exterior Fixtures-End of Life replacementSchool</v>
      </c>
      <c r="X49" s="41"/>
      <c r="Y49" s="34" t="str">
        <f t="shared" si="6"/>
        <v>LED Exterior Fixtures-End of Life replacement</v>
      </c>
      <c r="Z49" s="42">
        <f>VLOOKUP($W49,'[1]Live-Unsorted Extra Tables'!$A:$BJ,Z$1,0)</f>
        <v>14.056539264831658</v>
      </c>
      <c r="AA49" s="43">
        <f>VLOOKUP($W49,'[1]Live-Unsorted Extra Tables'!$A:$BJ,AA$1,0)</f>
        <v>61.76976734361871</v>
      </c>
      <c r="AB49" s="44">
        <f>VLOOKUP($W49,'[1]Live-Unsorted Extra Tables'!$A:$BJ,AB$1,0)</f>
        <v>14.056539264831658</v>
      </c>
      <c r="AC49" s="43">
        <f>VLOOKUP($W49,'[1]Live-Unsorted Extra Tables'!$A:$BJ,AC$1,0)</f>
        <v>61.76976734361871</v>
      </c>
      <c r="AD49" s="26">
        <f>VLOOKUP($W49,'[1]Live-Unsorted Extra Tables'!$A:$BJ,AD$1,0)</f>
        <v>47098.713646508273</v>
      </c>
      <c r="AE49" s="26">
        <f>VLOOKUP($W49,'[1]Live-Unsorted Extra Tables'!$A:$BJ,AE$1,0)</f>
        <v>15296.871289656083</v>
      </c>
      <c r="AF49" s="26">
        <f>VLOOKUP($W49,'[1]Live-Unsorted Extra Tables'!$A:$BJ,AF$1,0)</f>
        <v>31801.84235685219</v>
      </c>
      <c r="AG49" s="28">
        <f>VLOOKUP($W49,'[1]Live-Unsorted Extra Tables'!$A:$BJ,AG$1,0)</f>
        <v>3.0789769198330745</v>
      </c>
      <c r="AH49" s="26">
        <f>VLOOKUP($W49,'[1]Live-Unsorted Extra Tables'!$A:$BJ,AH$1,0)</f>
        <v>9282.9580883897797</v>
      </c>
      <c r="AI49" s="28">
        <f>VLOOKUP($W49,'[1]Live-Unsorted Extra Tables'!$A:$BJ,AI$1,0)</f>
        <v>5.0736751365294603</v>
      </c>
      <c r="AJ49" s="26">
        <f>VLOOKUP($W49,'[1]Live-Unsorted Extra Tables'!$A:$BJ,AJ$1,0)</f>
        <v>91254.372646369011</v>
      </c>
      <c r="AK49" s="45">
        <f>VLOOKUP($W49,'[1]Live-Unsorted Extra Tables'!$A:$BJ,AK$1,0)</f>
        <v>0.51612555410387029</v>
      </c>
      <c r="AL49" s="42">
        <f>VLOOKUP($W49,'[1]Live-Unsorted Extra Tables'!$A:$BJ,AL$1,0)</f>
        <v>10.799873115691875</v>
      </c>
      <c r="AM49" s="43">
        <f>VLOOKUP($W49,'[1]Live-Unsorted Extra Tables'!$A:$BJ,AM$1,0)</f>
        <v>47.458740528398401</v>
      </c>
      <c r="AN49" s="44">
        <f>VLOOKUP($W49,'[1]Live-Unsorted Extra Tables'!$A:$BJ,AN$1,0)</f>
        <v>24.856412380523533</v>
      </c>
      <c r="AO49" s="43">
        <f>VLOOKUP($W49,'[1]Live-Unsorted Extra Tables'!$A:$BJ,AO$1,0)</f>
        <v>109.2285078720171</v>
      </c>
      <c r="AP49" s="26">
        <f>VLOOKUP($W49,'[1]Live-Unsorted Extra Tables'!$A:$BJ,AP$1,0)</f>
        <v>39161.39152823027</v>
      </c>
      <c r="AQ49" s="26">
        <f>VLOOKUP($W49,'[1]Live-Unsorted Extra Tables'!$A:$BJ,AQ$1,0)</f>
        <v>11641.147215755844</v>
      </c>
      <c r="AR49" s="26">
        <f>VLOOKUP($W49,'[1]Live-Unsorted Extra Tables'!$A:$BJ,AR$1,0)</f>
        <v>27520.244312474424</v>
      </c>
      <c r="AS49" s="28">
        <f>VLOOKUP($W49,'[1]Live-Unsorted Extra Tables'!$A:$BJ,AS$1,0)</f>
        <v>3.3640491613426926</v>
      </c>
      <c r="AT49" s="26">
        <f>VLOOKUP($W49,'[1]Live-Unsorted Extra Tables'!$A:$BJ,AT$1,0)</f>
        <v>7073.4651047038187</v>
      </c>
      <c r="AU49" s="28">
        <f>VLOOKUP($W49,'[1]Live-Unsorted Extra Tables'!$A:$BJ,AU$1,0)</f>
        <v>5.5363801119465679</v>
      </c>
      <c r="AV49" s="26">
        <f>VLOOKUP($W49,'[1]Live-Unsorted Extra Tables'!$A:$BJ,AV$1,0)</f>
        <v>73653.757428644181</v>
      </c>
      <c r="AW49" s="45">
        <f>VLOOKUP($W49,'[1]Live-Unsorted Extra Tables'!$A:$BJ,AW$1,0)</f>
        <v>0.53169577351392905</v>
      </c>
      <c r="AX49" s="42">
        <f>VLOOKUP($W49,'[1]Live-Unsorted Extra Tables'!$A:$BJ,AX$1,0)</f>
        <v>12.030153919073296</v>
      </c>
      <c r="AY49" s="43">
        <f>VLOOKUP($W49,'[1]Live-Unsorted Extra Tables'!$A:$BJ,AY$1,0)</f>
        <v>52.865061213769515</v>
      </c>
      <c r="AZ49" s="44">
        <f>VLOOKUP($W49,'[1]Live-Unsorted Extra Tables'!$A:$BJ,AZ$1,0)</f>
        <v>36.886566299596829</v>
      </c>
      <c r="BA49" s="43">
        <f>VLOOKUP($W49,'[1]Live-Unsorted Extra Tables'!$A:$BJ,BA$1,0)</f>
        <v>162.09356908578661</v>
      </c>
      <c r="BB49" s="26">
        <f>VLOOKUP($W49,'[1]Live-Unsorted Extra Tables'!$A:$BJ,BB$1,0)</f>
        <v>47323.479682060184</v>
      </c>
      <c r="BC49" s="26">
        <f>VLOOKUP($W49,'[1]Live-Unsorted Extra Tables'!$A:$BJ,BC$1,0)</f>
        <v>12845.662427066814</v>
      </c>
      <c r="BD49" s="26">
        <f>VLOOKUP($W49,'[1]Live-Unsorted Extra Tables'!$A:$BJ,BD$1,0)</f>
        <v>34477.817254993366</v>
      </c>
      <c r="BE49" s="28">
        <f>VLOOKUP($W49,'[1]Live-Unsorted Extra Tables'!$A:$BJ,BE$1,0)</f>
        <v>3.6840046164023361</v>
      </c>
      <c r="BF49" s="26">
        <f>VLOOKUP($W49,'[1]Live-Unsorted Extra Tables'!$A:$BJ,BF$1,0)</f>
        <v>7815.2473736338925</v>
      </c>
      <c r="BG49" s="28">
        <f>VLOOKUP($W49,'[1]Live-Unsorted Extra Tables'!$A:$BJ,BG$1,0)</f>
        <v>6.0552759777910863</v>
      </c>
      <c r="BH49" s="26">
        <f>VLOOKUP($W49,'[1]Live-Unsorted Extra Tables'!$A:$BJ,BH$1,0)</f>
        <v>86219.794987620175</v>
      </c>
      <c r="BI49" s="45">
        <f>VLOOKUP($W49,'[1]Live-Unsorted Extra Tables'!$A:$BJ,BI$1,0)</f>
        <v>0.54887024132747131</v>
      </c>
      <c r="BK49" s="124">
        <f t="shared" si="4"/>
        <v>50</v>
      </c>
    </row>
    <row r="50" spans="1:63" ht="16.5">
      <c r="A50" s="22" t="s">
        <v>79</v>
      </c>
      <c r="B50" s="23" t="s">
        <v>63</v>
      </c>
      <c r="C50" s="23" t="s">
        <v>72</v>
      </c>
      <c r="D50" s="24">
        <f>VLOOKUP($W50,'[1]Live-Unsorted Extra Tables'!$A:$BJ,D$1,0)</f>
        <v>10</v>
      </c>
      <c r="E50" s="25">
        <f>VLOOKUP($W50,'[1]Live-Unsorted Extra Tables'!$A:$BJ,E$1,0)</f>
        <v>242.52460350264144</v>
      </c>
      <c r="F50" s="25">
        <f>VLOOKUP($W50,'[1]Live-Unsorted Extra Tables'!$A:$BJ,F$1,0)</f>
        <v>165.99289669331412</v>
      </c>
      <c r="G50" s="26">
        <f>VLOOKUP($W50,'[1]Live-Unsorted Extra Tables'!$A:$BJ,G$1,0)</f>
        <v>91</v>
      </c>
      <c r="H50" s="27">
        <f>VLOOKUP($W50,'[1]Live-Unsorted Extra Tables'!$A:$BJ,H$1,0)</f>
        <v>0.5494505494505495</v>
      </c>
      <c r="I50" s="26">
        <f>VLOOKUP($W50,'[1]Live-Unsorted Extra Tables'!$A:$BJ,I$1,0)</f>
        <v>7.7607873120845259</v>
      </c>
      <c r="J50" s="26">
        <f>VLOOKUP($W50,'[1]Live-Unsorted Extra Tables'!$A:$BJ,J$1,0)</f>
        <v>57.760787312084531</v>
      </c>
      <c r="K50" s="26">
        <f>VLOOKUP($W50,'[1]Live-Unsorted Extra Tables'!$A:$BJ,K$1,0)</f>
        <v>40.999999999999993</v>
      </c>
      <c r="L50" s="26">
        <f>VLOOKUP($W50,'[1]Live-Unsorted Extra Tables'!$A:$BJ,L$1,0)</f>
        <v>98.760787312084517</v>
      </c>
      <c r="M50" s="26">
        <f>VLOOKUP($W50,'[1]Live-Unsorted Extra Tables'!$A:$BJ,M$1,0)</f>
        <v>308.76506482612609</v>
      </c>
      <c r="N50" s="28">
        <f>VLOOKUP($W50,'[1]Live-Unsorted Extra Tables'!$A:$BJ,N$1,0)</f>
        <v>0.82</v>
      </c>
      <c r="O50" s="28">
        <f>VLOOKUP($W50,'[1]Live-Unsorted Extra Tables'!$A:$BJ,O$1,0)</f>
        <v>3.0733786531836542</v>
      </c>
      <c r="P50" s="29">
        <f>VLOOKUP($W50,'[1]Live-Unsorted Extra Tables'!$A:$BJ,P$1,0)</f>
        <v>0.23816465001026352</v>
      </c>
      <c r="Q50" s="30">
        <f>VLOOKUP($W50,'[1]Live-Unsorted Extra Tables'!$A:$BJ,Q$1,0)</f>
        <v>0.34797144012013032</v>
      </c>
      <c r="R50" s="31"/>
      <c r="S50" s="29" t="str">
        <f>VLOOKUP($W50,'[1]Live-Unsorted Extra Tables'!$A:$BJ,S$1,0)</f>
        <v>COM</v>
      </c>
      <c r="T50" s="29" t="str">
        <f>VLOOKUP($W50,'[1]Live-Unsorted Extra Tables'!$A:$BJ,T$1,0)</f>
        <v>Other Commercial</v>
      </c>
      <c r="U50" s="29" t="s">
        <v>0</v>
      </c>
      <c r="V50" s="29" t="str">
        <f>VLOOKUP($W50,'[1]Live-Unsorted Extra Tables'!$A:$BJ,V$1,0)</f>
        <v>Business Energy Rebates</v>
      </c>
      <c r="W50" s="32" t="str">
        <f t="shared" si="5"/>
        <v>Intelligent (Electronic) Defrost Control For Freezer Display CasesOther Commercial</v>
      </c>
      <c r="X50" s="41"/>
      <c r="Y50" s="34" t="str">
        <f t="shared" si="6"/>
        <v>Intelligent (Electronic) Defrost Control For Freezer Display Cases</v>
      </c>
      <c r="Z50" s="42">
        <f>VLOOKUP($W50,'[1]Live-Unsorted Extra Tables'!$A:$BJ,Z$1,0)</f>
        <v>1.5177907166096627</v>
      </c>
      <c r="AA50" s="43">
        <f>VLOOKUP($W50,'[1]Live-Unsorted Extra Tables'!$A:$BJ,AA$1,0)</f>
        <v>2.2175743605815086</v>
      </c>
      <c r="AB50" s="44">
        <f>VLOOKUP($W50,'[1]Live-Unsorted Extra Tables'!$A:$BJ,AB$1,0)</f>
        <v>1.5177907166096627</v>
      </c>
      <c r="AC50" s="43">
        <f>VLOOKUP($W50,'[1]Live-Unsorted Extra Tables'!$A:$BJ,AC$1,0)</f>
        <v>2.2175743605815086</v>
      </c>
      <c r="AD50" s="26">
        <f>VLOOKUP($W50,'[1]Live-Unsorted Extra Tables'!$A:$BJ,AD$1,0)</f>
        <v>2823.2578522461008</v>
      </c>
      <c r="AE50" s="26">
        <f>VLOOKUP($W50,'[1]Live-Unsorted Extra Tables'!$A:$BJ,AE$1,0)</f>
        <v>918.6169915384628</v>
      </c>
      <c r="AF50" s="26">
        <f>VLOOKUP($W50,'[1]Live-Unsorted Extra Tables'!$A:$BJ,AF$1,0)</f>
        <v>1904.640860707638</v>
      </c>
      <c r="AG50" s="28">
        <f>VLOOKUP($W50,'[1]Live-Unsorted Extra Tables'!$A:$BJ,AG$1,0)</f>
        <v>3.0733786531836538</v>
      </c>
      <c r="AH50" s="26">
        <f>VLOOKUP($W50,'[1]Live-Unsorted Extra Tables'!$A:$BJ,AH$1,0)</f>
        <v>644.08270909710859</v>
      </c>
      <c r="AI50" s="28">
        <f>VLOOKUP($W50,'[1]Live-Unsorted Extra Tables'!$A:$BJ,AI$1,0)</f>
        <v>4.3833778059401949</v>
      </c>
      <c r="AJ50" s="26">
        <f>VLOOKUP($W50,'[1]Live-Unsorted Extra Tables'!$A:$BJ,AJ$1,0)</f>
        <v>3586.9091926932388</v>
      </c>
      <c r="AK50" s="45">
        <f>VLOOKUP($W50,'[1]Live-Unsorted Extra Tables'!$A:$BJ,AK$1,0)</f>
        <v>0.78710045350388458</v>
      </c>
      <c r="AL50" s="42">
        <f>VLOOKUP($W50,'[1]Live-Unsorted Extra Tables'!$A:$BJ,AL$1,0)</f>
        <v>1.4286806671989629</v>
      </c>
      <c r="AM50" s="43">
        <f>VLOOKUP($W50,'[1]Live-Unsorted Extra Tables'!$A:$BJ,AM$1,0)</f>
        <v>2.0873797568849444</v>
      </c>
      <c r="AN50" s="44">
        <f>VLOOKUP($W50,'[1]Live-Unsorted Extra Tables'!$A:$BJ,AN$1,0)</f>
        <v>2.9464713838086256</v>
      </c>
      <c r="AO50" s="43">
        <f>VLOOKUP($W50,'[1]Live-Unsorted Extra Tables'!$A:$BJ,AO$1,0)</f>
        <v>4.304954117466453</v>
      </c>
      <c r="AP50" s="26">
        <f>VLOOKUP($W50,'[1]Live-Unsorted Extra Tables'!$A:$BJ,AP$1,0)</f>
        <v>2967.4793624829508</v>
      </c>
      <c r="AQ50" s="26">
        <f>VLOOKUP($W50,'[1]Live-Unsorted Extra Tables'!$A:$BJ,AQ$1,0)</f>
        <v>864.68465119028247</v>
      </c>
      <c r="AR50" s="26">
        <f>VLOOKUP($W50,'[1]Live-Unsorted Extra Tables'!$A:$BJ,AR$1,0)</f>
        <v>2102.7947112926686</v>
      </c>
      <c r="AS50" s="28">
        <f>VLOOKUP($W50,'[1]Live-Unsorted Extra Tables'!$A:$BJ,AS$1,0)</f>
        <v>3.4318631172625351</v>
      </c>
      <c r="AT50" s="26">
        <f>VLOOKUP($W50,'[1]Live-Unsorted Extra Tables'!$A:$BJ,AT$1,0)</f>
        <v>606.26837711830717</v>
      </c>
      <c r="AU50" s="28">
        <f>VLOOKUP($W50,'[1]Live-Unsorted Extra Tables'!$A:$BJ,AU$1,0)</f>
        <v>4.8946629487552462</v>
      </c>
      <c r="AV50" s="26">
        <f>VLOOKUP($W50,'[1]Live-Unsorted Extra Tables'!$A:$BJ,AV$1,0)</f>
        <v>3534.6721412534553</v>
      </c>
      <c r="AW50" s="45">
        <f>VLOOKUP($W50,'[1]Live-Unsorted Extra Tables'!$A:$BJ,AW$1,0)</f>
        <v>0.83953454348686263</v>
      </c>
      <c r="AX50" s="42">
        <f>VLOOKUP($W50,'[1]Live-Unsorted Extra Tables'!$A:$BJ,AX$1,0)</f>
        <v>1.5421160125779414</v>
      </c>
      <c r="AY50" s="43">
        <f>VLOOKUP($W50,'[1]Live-Unsorted Extra Tables'!$A:$BJ,AY$1,0)</f>
        <v>2.2531149341681664</v>
      </c>
      <c r="AZ50" s="44">
        <f>VLOOKUP($W50,'[1]Live-Unsorted Extra Tables'!$A:$BJ,AZ$1,0)</f>
        <v>4.488587396386567</v>
      </c>
      <c r="BA50" s="43">
        <f>VLOOKUP($W50,'[1]Live-Unsorted Extra Tables'!$A:$BJ,BA$1,0)</f>
        <v>6.5580690516346198</v>
      </c>
      <c r="BB50" s="26">
        <f>VLOOKUP($W50,'[1]Live-Unsorted Extra Tables'!$A:$BJ,BB$1,0)</f>
        <v>3565.2122479361592</v>
      </c>
      <c r="BC50" s="26">
        <f>VLOOKUP($W50,'[1]Live-Unsorted Extra Tables'!$A:$BJ,BC$1,0)</f>
        <v>933.33946279627685</v>
      </c>
      <c r="BD50" s="26">
        <f>VLOOKUP($W50,'[1]Live-Unsorted Extra Tables'!$A:$BJ,BD$1,0)</f>
        <v>2631.8727851398826</v>
      </c>
      <c r="BE50" s="28">
        <f>VLOOKUP($W50,'[1]Live-Unsorted Extra Tables'!$A:$BJ,BE$1,0)</f>
        <v>3.8198451796464434</v>
      </c>
      <c r="BF50" s="26">
        <f>VLOOKUP($W50,'[1]Live-Unsorted Extra Tables'!$A:$BJ,BF$1,0)</f>
        <v>654.40528015738937</v>
      </c>
      <c r="BG50" s="28">
        <f>VLOOKUP($W50,'[1]Live-Unsorted Extra Tables'!$A:$BJ,BG$1,0)</f>
        <v>5.4480187676338723</v>
      </c>
      <c r="BH50" s="26">
        <f>VLOOKUP($W50,'[1]Live-Unsorted Extra Tables'!$A:$BJ,BH$1,0)</f>
        <v>3996.016035537717</v>
      </c>
      <c r="BI50" s="45">
        <f>VLOOKUP($W50,'[1]Live-Unsorted Extra Tables'!$A:$BJ,BI$1,0)</f>
        <v>0.89219167696768575</v>
      </c>
      <c r="BK50" s="124">
        <f t="shared" si="4"/>
        <v>50.000000000000007</v>
      </c>
    </row>
    <row r="51" spans="1:63" ht="16.5">
      <c r="A51" s="22" t="s">
        <v>61</v>
      </c>
      <c r="B51" s="23" t="s">
        <v>48</v>
      </c>
      <c r="C51" s="23" t="s">
        <v>49</v>
      </c>
      <c r="D51" s="24">
        <f>VLOOKUP($W51,'[1]Live-Unsorted Extra Tables'!$A:$BJ,D$1,0)</f>
        <v>12</v>
      </c>
      <c r="E51" s="25">
        <f>VLOOKUP($W51,'[1]Live-Unsorted Extra Tables'!$A:$BJ,E$1,0)</f>
        <v>2904.1074989011004</v>
      </c>
      <c r="F51" s="25">
        <f>VLOOKUP($W51,'[1]Live-Unsorted Extra Tables'!$A:$BJ,F$1,0)</f>
        <v>331.51943776894649</v>
      </c>
      <c r="G51" s="26">
        <f>VLOOKUP($W51,'[1]Live-Unsorted Extra Tables'!$A:$BJ,G$1,0)</f>
        <v>600</v>
      </c>
      <c r="H51" s="27">
        <f>VLOOKUP($W51,'[1]Live-Unsorted Extra Tables'!$A:$BJ,H$1,0)</f>
        <v>0.75</v>
      </c>
      <c r="I51" s="26">
        <f>VLOOKUP($W51,'[1]Live-Unsorted Extra Tables'!$A:$BJ,I$1,0)</f>
        <v>92.931439964835221</v>
      </c>
      <c r="J51" s="26">
        <f>VLOOKUP($W51,'[1]Live-Unsorted Extra Tables'!$A:$BJ,J$1,0)</f>
        <v>542.93143996483525</v>
      </c>
      <c r="K51" s="26">
        <f>VLOOKUP($W51,'[1]Live-Unsorted Extra Tables'!$A:$BJ,K$1,0)</f>
        <v>150</v>
      </c>
      <c r="L51" s="26">
        <f>VLOOKUP($W51,'[1]Live-Unsorted Extra Tables'!$A:$BJ,L$1,0)</f>
        <v>692.93143996483525</v>
      </c>
      <c r="M51" s="26">
        <f>VLOOKUP($W51,'[1]Live-Unsorted Extra Tables'!$A:$BJ,M$1,0)</f>
        <v>2176.5416086260589</v>
      </c>
      <c r="N51" s="28">
        <f>VLOOKUP($W51,'[1]Live-Unsorted Extra Tables'!$A:$BJ,N$1,0)</f>
        <v>0.82</v>
      </c>
      <c r="O51" s="28">
        <f>VLOOKUP($W51,'[1]Live-Unsorted Extra Tables'!$A:$BJ,O$1,0)</f>
        <v>3.0512364306843627</v>
      </c>
      <c r="P51" s="29">
        <f>VLOOKUP($W51,'[1]Live-Unsorted Extra Tables'!$A:$BJ,P$1,0)</f>
        <v>0.18695294171110324</v>
      </c>
      <c r="Q51" s="30">
        <f>VLOOKUP($W51,'[1]Live-Unsorted Extra Tables'!$A:$BJ,Q$1,0)</f>
        <v>1.6377062039518571</v>
      </c>
      <c r="R51" s="31"/>
      <c r="S51" s="29" t="str">
        <f>VLOOKUP($W51,'[1]Live-Unsorted Extra Tables'!$A:$BJ,S$1,0)</f>
        <v>COM</v>
      </c>
      <c r="T51" s="29" t="str">
        <f>VLOOKUP($W51,'[1]Live-Unsorted Extra Tables'!$A:$BJ,T$1,0)</f>
        <v>Retail</v>
      </c>
      <c r="U51" s="29" t="s">
        <v>0</v>
      </c>
      <c r="V51" s="29" t="str">
        <f>VLOOKUP($W51,'[1]Live-Unsorted Extra Tables'!$A:$BJ,V$1,0)</f>
        <v>Business Energy Rebates</v>
      </c>
      <c r="W51" s="32" t="str">
        <f t="shared" si="5"/>
        <v>Commercial Electric GriddleRetail</v>
      </c>
      <c r="X51" s="41"/>
      <c r="Y51" s="34" t="str">
        <f t="shared" si="6"/>
        <v>Commercial Electric Griddle</v>
      </c>
      <c r="Z51" s="42">
        <f>VLOOKUP($W51,'[1]Live-Unsorted Extra Tables'!$A:$BJ,Z$1,0)</f>
        <v>9.7125823208126647</v>
      </c>
      <c r="AA51" s="43">
        <f>VLOOKUP($W51,'[1]Live-Unsorted Extra Tables'!$A:$BJ,AA$1,0)</f>
        <v>85.082139802688843</v>
      </c>
      <c r="AB51" s="44">
        <f>VLOOKUP($W51,'[1]Live-Unsorted Extra Tables'!$A:$BJ,AB$1,0)</f>
        <v>9.7125823208126647</v>
      </c>
      <c r="AC51" s="43">
        <f>VLOOKUP($W51,'[1]Live-Unsorted Extra Tables'!$A:$BJ,AC$1,0)</f>
        <v>85.082139802688843</v>
      </c>
      <c r="AD51" s="26">
        <f>VLOOKUP($W51,'[1]Live-Unsorted Extra Tables'!$A:$BJ,AD$1,0)</f>
        <v>63766.516047207129</v>
      </c>
      <c r="AE51" s="26">
        <f>VLOOKUP($W51,'[1]Live-Unsorted Extra Tables'!$A:$BJ,AE$1,0)</f>
        <v>20898.582425782366</v>
      </c>
      <c r="AF51" s="26">
        <f>VLOOKUP($W51,'[1]Live-Unsorted Extra Tables'!$A:$BJ,AF$1,0)</f>
        <v>42867.93362142476</v>
      </c>
      <c r="AG51" s="28">
        <f>VLOOKUP($W51,'[1]Live-Unsorted Extra Tables'!$A:$BJ,AG$1,0)</f>
        <v>3.0512364306843622</v>
      </c>
      <c r="AH51" s="26">
        <f>VLOOKUP($W51,'[1]Live-Unsorted Extra Tables'!$A:$BJ,AH$1,0)</f>
        <v>19397.995516082956</v>
      </c>
      <c r="AI51" s="28">
        <f>VLOOKUP($W51,'[1]Live-Unsorted Extra Tables'!$A:$BJ,AI$1,0)</f>
        <v>3.2872734708252747</v>
      </c>
      <c r="AJ51" s="26">
        <f>VLOOKUP($W51,'[1]Live-Unsorted Extra Tables'!$A:$BJ,AJ$1,0)</f>
        <v>153526.63248212828</v>
      </c>
      <c r="AK51" s="45">
        <f>VLOOKUP($W51,'[1]Live-Unsorted Extra Tables'!$A:$BJ,AK$1,0)</f>
        <v>0.41534497967074252</v>
      </c>
      <c r="AL51" s="42">
        <f>VLOOKUP($W51,'[1]Live-Unsorted Extra Tables'!$A:$BJ,AL$1,0)</f>
        <v>7.7243402132668324</v>
      </c>
      <c r="AM51" s="43">
        <f>VLOOKUP($W51,'[1]Live-Unsorted Extra Tables'!$A:$BJ,AM$1,0)</f>
        <v>67.665155588993855</v>
      </c>
      <c r="AN51" s="44">
        <f>VLOOKUP($W51,'[1]Live-Unsorted Extra Tables'!$A:$BJ,AN$1,0)</f>
        <v>17.436922534079496</v>
      </c>
      <c r="AO51" s="43">
        <f>VLOOKUP($W51,'[1]Live-Unsorted Extra Tables'!$A:$BJ,AO$1,0)</f>
        <v>152.74729539168271</v>
      </c>
      <c r="AP51" s="26">
        <f>VLOOKUP($W51,'[1]Live-Unsorted Extra Tables'!$A:$BJ,AP$1,0)</f>
        <v>53810.351119555002</v>
      </c>
      <c r="AQ51" s="26">
        <f>VLOOKUP($W51,'[1]Live-Unsorted Extra Tables'!$A:$BJ,AQ$1,0)</f>
        <v>16620.477984091402</v>
      </c>
      <c r="AR51" s="26">
        <f>VLOOKUP($W51,'[1]Live-Unsorted Extra Tables'!$A:$BJ,AR$1,0)</f>
        <v>37189.873135463597</v>
      </c>
      <c r="AS51" s="28">
        <f>VLOOKUP($W51,'[1]Live-Unsorted Extra Tables'!$A:$BJ,AS$1,0)</f>
        <v>3.2375934778205884</v>
      </c>
      <c r="AT51" s="26">
        <f>VLOOKUP($W51,'[1]Live-Unsorted Extra Tables'!$A:$BJ,AT$1,0)</f>
        <v>15427.073035002317</v>
      </c>
      <c r="AU51" s="28">
        <f>VLOOKUP($W51,'[1]Live-Unsorted Extra Tables'!$A:$BJ,AU$1,0)</f>
        <v>3.4880466954078253</v>
      </c>
      <c r="AV51" s="26">
        <f>VLOOKUP($W51,'[1]Live-Unsorted Extra Tables'!$A:$BJ,AV$1,0)</f>
        <v>128196.45937298048</v>
      </c>
      <c r="AW51" s="45">
        <f>VLOOKUP($W51,'[1]Live-Unsorted Extra Tables'!$A:$BJ,AW$1,0)</f>
        <v>0.41974912086297778</v>
      </c>
      <c r="AX51" s="42">
        <f>VLOOKUP($W51,'[1]Live-Unsorted Extra Tables'!$A:$BJ,AX$1,0)</f>
        <v>7.9776443721629571</v>
      </c>
      <c r="AY51" s="43">
        <f>VLOOKUP($W51,'[1]Live-Unsorted Extra Tables'!$A:$BJ,AY$1,0)</f>
        <v>69.884097899899217</v>
      </c>
      <c r="AZ51" s="44">
        <f>VLOOKUP($W51,'[1]Live-Unsorted Extra Tables'!$A:$BJ,AZ$1,0)</f>
        <v>25.414566906242456</v>
      </c>
      <c r="BA51" s="43">
        <f>VLOOKUP($W51,'[1]Live-Unsorted Extra Tables'!$A:$BJ,BA$1,0)</f>
        <v>222.63139329158193</v>
      </c>
      <c r="BB51" s="26">
        <f>VLOOKUP($W51,'[1]Live-Unsorted Extra Tables'!$A:$BJ,BB$1,0)</f>
        <v>59216.582678366976</v>
      </c>
      <c r="BC51" s="26">
        <f>VLOOKUP($W51,'[1]Live-Unsorted Extra Tables'!$A:$BJ,BC$1,0)</f>
        <v>17165.513039510239</v>
      </c>
      <c r="BD51" s="26">
        <f>VLOOKUP($W51,'[1]Live-Unsorted Extra Tables'!$A:$BJ,BD$1,0)</f>
        <v>42051.069638856738</v>
      </c>
      <c r="BE51" s="28">
        <f>VLOOKUP($W51,'[1]Live-Unsorted Extra Tables'!$A:$BJ,BE$1,0)</f>
        <v>3.4497414986704369</v>
      </c>
      <c r="BF51" s="26">
        <f>VLOOKUP($W51,'[1]Live-Unsorted Extra Tables'!$A:$BJ,BF$1,0)</f>
        <v>15932.972781966942</v>
      </c>
      <c r="BG51" s="28">
        <f>VLOOKUP($W51,'[1]Live-Unsorted Extra Tables'!$A:$BJ,BG$1,0)</f>
        <v>3.7166060275574404</v>
      </c>
      <c r="BH51" s="26">
        <f>VLOOKUP($W51,'[1]Live-Unsorted Extra Tables'!$A:$BJ,BH$1,0)</f>
        <v>139058.33487540943</v>
      </c>
      <c r="BI51" s="45">
        <f>VLOOKUP($W51,'[1]Live-Unsorted Extra Tables'!$A:$BJ,BI$1,0)</f>
        <v>0.42583986591974227</v>
      </c>
      <c r="BK51" s="124">
        <f t="shared" si="4"/>
        <v>450</v>
      </c>
    </row>
    <row r="52" spans="1:63" ht="16.5">
      <c r="A52" s="22" t="s">
        <v>79</v>
      </c>
      <c r="B52" s="23" t="s">
        <v>63</v>
      </c>
      <c r="C52" s="23" t="s">
        <v>75</v>
      </c>
      <c r="D52" s="24">
        <f>VLOOKUP($W52,'[1]Live-Unsorted Extra Tables'!$A:$BJ,D$1,0)</f>
        <v>10</v>
      </c>
      <c r="E52" s="25">
        <f>VLOOKUP($W52,'[1]Live-Unsorted Extra Tables'!$A:$BJ,E$1,0)</f>
        <v>242.52460350264144</v>
      </c>
      <c r="F52" s="25">
        <f>VLOOKUP($W52,'[1]Live-Unsorted Extra Tables'!$A:$BJ,F$1,0)</f>
        <v>160.54011030844603</v>
      </c>
      <c r="G52" s="26">
        <f>VLOOKUP($W52,'[1]Live-Unsorted Extra Tables'!$A:$BJ,G$1,0)</f>
        <v>91</v>
      </c>
      <c r="H52" s="27">
        <f>VLOOKUP($W52,'[1]Live-Unsorted Extra Tables'!$A:$BJ,H$1,0)</f>
        <v>0.5494505494505495</v>
      </c>
      <c r="I52" s="26">
        <f>VLOOKUP($W52,'[1]Live-Unsorted Extra Tables'!$A:$BJ,I$1,0)</f>
        <v>7.7607873120845259</v>
      </c>
      <c r="J52" s="26">
        <f>VLOOKUP($W52,'[1]Live-Unsorted Extra Tables'!$A:$BJ,J$1,0)</f>
        <v>57.760787312084531</v>
      </c>
      <c r="K52" s="26">
        <f>VLOOKUP($W52,'[1]Live-Unsorted Extra Tables'!$A:$BJ,K$1,0)</f>
        <v>40.999999999999993</v>
      </c>
      <c r="L52" s="26">
        <f>VLOOKUP($W52,'[1]Live-Unsorted Extra Tables'!$A:$BJ,L$1,0)</f>
        <v>98.760787312084517</v>
      </c>
      <c r="M52" s="26">
        <f>VLOOKUP($W52,'[1]Live-Unsorted Extra Tables'!$A:$BJ,M$1,0)</f>
        <v>302.67057239804626</v>
      </c>
      <c r="N52" s="28">
        <f>VLOOKUP($W52,'[1]Live-Unsorted Extra Tables'!$A:$BJ,N$1,0)</f>
        <v>0.82</v>
      </c>
      <c r="O52" s="28">
        <f>VLOOKUP($W52,'[1]Live-Unsorted Extra Tables'!$A:$BJ,O$1,0)</f>
        <v>3.0127154335898254</v>
      </c>
      <c r="P52" s="29">
        <f>VLOOKUP($W52,'[1]Live-Unsorted Extra Tables'!$A:$BJ,P$1,0)</f>
        <v>0.23816465001026352</v>
      </c>
      <c r="Q52" s="30">
        <f>VLOOKUP($W52,'[1]Live-Unsorted Extra Tables'!$A:$BJ,Q$1,0)</f>
        <v>0.35979038011814379</v>
      </c>
      <c r="R52" s="31"/>
      <c r="S52" s="29" t="str">
        <f>VLOOKUP($W52,'[1]Live-Unsorted Extra Tables'!$A:$BJ,S$1,0)</f>
        <v>COM</v>
      </c>
      <c r="T52" s="29" t="str">
        <f>VLOOKUP($W52,'[1]Live-Unsorted Extra Tables'!$A:$BJ,T$1,0)</f>
        <v>School</v>
      </c>
      <c r="U52" s="29" t="s">
        <v>0</v>
      </c>
      <c r="V52" s="29" t="str">
        <f>VLOOKUP($W52,'[1]Live-Unsorted Extra Tables'!$A:$BJ,V$1,0)</f>
        <v>Business Energy Rebates</v>
      </c>
      <c r="W52" s="32" t="str">
        <f t="shared" si="5"/>
        <v>Intelligent (Electronic) Defrost Control For Freezer Display CasesSchool</v>
      </c>
      <c r="X52" s="41"/>
      <c r="Y52" s="34" t="str">
        <f t="shared" si="6"/>
        <v>Intelligent (Electronic) Defrost Control For Freezer Display Cases</v>
      </c>
      <c r="Z52" s="42">
        <f>VLOOKUP($W52,'[1]Live-Unsorted Extra Tables'!$A:$BJ,Z$1,0)</f>
        <v>2.093368873371078</v>
      </c>
      <c r="AA52" s="43">
        <f>VLOOKUP($W52,'[1]Live-Unsorted Extra Tables'!$A:$BJ,AA$1,0)</f>
        <v>3.1624087900753244</v>
      </c>
      <c r="AB52" s="44">
        <f>VLOOKUP($W52,'[1]Live-Unsorted Extra Tables'!$A:$BJ,AB$1,0)</f>
        <v>2.093368873371078</v>
      </c>
      <c r="AC52" s="43">
        <f>VLOOKUP($W52,'[1]Live-Unsorted Extra Tables'!$A:$BJ,AC$1,0)</f>
        <v>3.1624087900753244</v>
      </c>
      <c r="AD52" s="26">
        <f>VLOOKUP($W52,'[1]Live-Unsorted Extra Tables'!$A:$BJ,AD$1,0)</f>
        <v>3946.6844387121591</v>
      </c>
      <c r="AE52" s="26">
        <f>VLOOKUP($W52,'[1]Live-Unsorted Extra Tables'!$A:$BJ,AE$1,0)</f>
        <v>1310.0090352740201</v>
      </c>
      <c r="AF52" s="26">
        <f>VLOOKUP($W52,'[1]Live-Unsorted Extra Tables'!$A:$BJ,AF$1,0)</f>
        <v>2636.6754034381393</v>
      </c>
      <c r="AG52" s="28">
        <f>VLOOKUP($W52,'[1]Live-Unsorted Extra Tables'!$A:$BJ,AG$1,0)</f>
        <v>3.0127154335898259</v>
      </c>
      <c r="AH52" s="26">
        <f>VLOOKUP($W52,'[1]Live-Unsorted Extra Tables'!$A:$BJ,AH$1,0)</f>
        <v>918.50485692398865</v>
      </c>
      <c r="AI52" s="28">
        <f>VLOOKUP($W52,'[1]Live-Unsorted Extra Tables'!$A:$BJ,AI$1,0)</f>
        <v>4.2968574514993216</v>
      </c>
      <c r="AJ52" s="26">
        <f>VLOOKUP($W52,'[1]Live-Unsorted Extra Tables'!$A:$BJ,AJ$1,0)</f>
        <v>5115.1714963012864</v>
      </c>
      <c r="AK52" s="45">
        <f>VLOOKUP($W52,'[1]Live-Unsorted Extra Tables'!$A:$BJ,AK$1,0)</f>
        <v>0.77156444149838477</v>
      </c>
      <c r="AL52" s="42">
        <f>VLOOKUP($W52,'[1]Live-Unsorted Extra Tables'!$A:$BJ,AL$1,0)</f>
        <v>1.9704664193637169</v>
      </c>
      <c r="AM52" s="43">
        <f>VLOOKUP($W52,'[1]Live-Unsorted Extra Tables'!$A:$BJ,AM$1,0)</f>
        <v>2.9767426106366228</v>
      </c>
      <c r="AN52" s="44">
        <f>VLOOKUP($W52,'[1]Live-Unsorted Extra Tables'!$A:$BJ,AN$1,0)</f>
        <v>4.0638352927347947</v>
      </c>
      <c r="AO52" s="43">
        <f>VLOOKUP($W52,'[1]Live-Unsorted Extra Tables'!$A:$BJ,AO$1,0)</f>
        <v>6.1391514007119472</v>
      </c>
      <c r="AP52" s="26">
        <f>VLOOKUP($W52,'[1]Live-Unsorted Extra Tables'!$A:$BJ,AP$1,0)</f>
        <v>4144.4476798549604</v>
      </c>
      <c r="AQ52" s="26">
        <f>VLOOKUP($W52,'[1]Live-Unsorted Extra Tables'!$A:$BJ,AQ$1,0)</f>
        <v>1233.0979245495548</v>
      </c>
      <c r="AR52" s="26">
        <f>VLOOKUP($W52,'[1]Live-Unsorted Extra Tables'!$A:$BJ,AR$1,0)</f>
        <v>2911.3497553054058</v>
      </c>
      <c r="AS52" s="28">
        <f>VLOOKUP($W52,'[1]Live-Unsorted Extra Tables'!$A:$BJ,AS$1,0)</f>
        <v>3.3610045052739088</v>
      </c>
      <c r="AT52" s="26">
        <f>VLOOKUP($W52,'[1]Live-Unsorted Extra Tables'!$A:$BJ,AT$1,0)</f>
        <v>864.57910004013365</v>
      </c>
      <c r="AU52" s="28">
        <f>VLOOKUP($W52,'[1]Live-Unsorted Extra Tables'!$A:$BJ,AU$1,0)</f>
        <v>4.7936015104489291</v>
      </c>
      <c r="AV52" s="26">
        <f>VLOOKUP($W52,'[1]Live-Unsorted Extra Tables'!$A:$BJ,AV$1,0)</f>
        <v>5040.6779805133992</v>
      </c>
      <c r="AW52" s="45">
        <f>VLOOKUP($W52,'[1]Live-Unsorted Extra Tables'!$A:$BJ,AW$1,0)</f>
        <v>0.82220044523313174</v>
      </c>
      <c r="AX52" s="42">
        <f>VLOOKUP($W52,'[1]Live-Unsorted Extra Tables'!$A:$BJ,AX$1,0)</f>
        <v>2.1269188330975934</v>
      </c>
      <c r="AY52" s="43">
        <f>VLOOKUP($W52,'[1]Live-Unsorted Extra Tables'!$A:$BJ,AY$1,0)</f>
        <v>3.2130920159966823</v>
      </c>
      <c r="AZ52" s="44">
        <f>VLOOKUP($W52,'[1]Live-Unsorted Extra Tables'!$A:$BJ,AZ$1,0)</f>
        <v>6.190754125832389</v>
      </c>
      <c r="BA52" s="43">
        <f>VLOOKUP($W52,'[1]Live-Unsorted Extra Tables'!$A:$BJ,BA$1,0)</f>
        <v>9.3522434167086299</v>
      </c>
      <c r="BB52" s="26">
        <f>VLOOKUP($W52,'[1]Live-Unsorted Extra Tables'!$A:$BJ,BB$1,0)</f>
        <v>4975.5737194088169</v>
      </c>
      <c r="BC52" s="26">
        <f>VLOOKUP($W52,'[1]Live-Unsorted Extra Tables'!$A:$BJ,BC$1,0)</f>
        <v>1331.0042602121066</v>
      </c>
      <c r="BD52" s="26">
        <f>VLOOKUP($W52,'[1]Live-Unsorted Extra Tables'!$A:$BJ,BD$1,0)</f>
        <v>3644.5694591967103</v>
      </c>
      <c r="BE52" s="28">
        <f>VLOOKUP($W52,'[1]Live-Unsorted Extra Tables'!$A:$BJ,BE$1,0)</f>
        <v>3.7382102132535007</v>
      </c>
      <c r="BF52" s="26">
        <f>VLOOKUP($W52,'[1]Live-Unsorted Extra Tables'!$A:$BJ,BF$1,0)</f>
        <v>933.22553102514871</v>
      </c>
      <c r="BG52" s="28">
        <f>VLOOKUP($W52,'[1]Live-Unsorted Extra Tables'!$A:$BJ,BG$1,0)</f>
        <v>5.3315876537830533</v>
      </c>
      <c r="BH52" s="26">
        <f>VLOOKUP($W52,'[1]Live-Unsorted Extra Tables'!$A:$BJ,BH$1,0)</f>
        <v>5698.5851120467696</v>
      </c>
      <c r="BI52" s="45">
        <f>VLOOKUP($W52,'[1]Live-Unsorted Extra Tables'!$A:$BJ,BI$1,0)</f>
        <v>0.87312440221178556</v>
      </c>
      <c r="BK52" s="124">
        <f t="shared" si="4"/>
        <v>50.000000000000007</v>
      </c>
    </row>
    <row r="53" spans="1:63" ht="16.5">
      <c r="A53" s="22" t="s">
        <v>91</v>
      </c>
      <c r="B53" s="23" t="s">
        <v>85</v>
      </c>
      <c r="C53" s="23" t="s">
        <v>86</v>
      </c>
      <c r="D53" s="24">
        <f>VLOOKUP($W53,'[1]Live-Unsorted Extra Tables'!$A:$BJ,D$1,0)</f>
        <v>10</v>
      </c>
      <c r="E53" s="25">
        <f>VLOOKUP($W53,'[1]Live-Unsorted Extra Tables'!$A:$BJ,E$1,0)</f>
        <v>449.80654612634993</v>
      </c>
      <c r="F53" s="25">
        <f>VLOOKUP($W53,'[1]Live-Unsorted Extra Tables'!$A:$BJ,F$1,0)</f>
        <v>81.133936889481745</v>
      </c>
      <c r="G53" s="26">
        <f>VLOOKUP($W53,'[1]Live-Unsorted Extra Tables'!$A:$BJ,G$1,0)</f>
        <v>95</v>
      </c>
      <c r="H53" s="27">
        <f>VLOOKUP($W53,'[1]Live-Unsorted Extra Tables'!$A:$BJ,H$1,0)</f>
        <v>0.52631578947368418</v>
      </c>
      <c r="I53" s="26">
        <f>VLOOKUP($W53,'[1]Live-Unsorted Extra Tables'!$A:$BJ,I$1,0)</f>
        <v>14.393809476043199</v>
      </c>
      <c r="J53" s="26">
        <f>VLOOKUP($W53,'[1]Live-Unsorted Extra Tables'!$A:$BJ,J$1,0)</f>
        <v>64.393809476043202</v>
      </c>
      <c r="K53" s="26">
        <f>VLOOKUP($W53,'[1]Live-Unsorted Extra Tables'!$A:$BJ,K$1,0)</f>
        <v>45</v>
      </c>
      <c r="L53" s="26">
        <f>VLOOKUP($W53,'[1]Live-Unsorted Extra Tables'!$A:$BJ,L$1,0)</f>
        <v>109.3938094760432</v>
      </c>
      <c r="M53" s="26">
        <f>VLOOKUP($W53,'[1]Live-Unsorted Extra Tables'!$A:$BJ,M$1,0)</f>
        <v>319.24865735592812</v>
      </c>
      <c r="N53" s="28">
        <f>VLOOKUP($W53,'[1]Live-Unsorted Extra Tables'!$A:$BJ,N$1,0)</f>
        <v>0.82</v>
      </c>
      <c r="O53" s="28">
        <f>VLOOKUP($W53,'[1]Live-Unsorted Extra Tables'!$A:$BJ,O$1,0)</f>
        <v>2.8364188293670183</v>
      </c>
      <c r="P53" s="29">
        <f>VLOOKUP($W53,'[1]Live-Unsorted Extra Tables'!$A:$BJ,P$1,0)</f>
        <v>0.14315889804314916</v>
      </c>
      <c r="Q53" s="30">
        <f>VLOOKUP($W53,'[1]Live-Unsorted Extra Tables'!$A:$BJ,Q$1,0)</f>
        <v>0.79367293077073964</v>
      </c>
      <c r="R53" s="31"/>
      <c r="S53" s="29" t="str">
        <f>VLOOKUP($W53,'[1]Live-Unsorted Extra Tables'!$A:$BJ,S$1,0)</f>
        <v>IND</v>
      </c>
      <c r="T53" s="29" t="str">
        <f>VLOOKUP($W53,'[1]Live-Unsorted Extra Tables'!$A:$BJ,T$1,0)</f>
        <v xml:space="preserve">Industrial </v>
      </c>
      <c r="U53" s="29" t="s">
        <v>0</v>
      </c>
      <c r="V53" s="29" t="str">
        <f>VLOOKUP($W53,'[1]Live-Unsorted Extra Tables'!$A:$BJ,V$1,0)</f>
        <v>Business Energy Rebates</v>
      </c>
      <c r="W53" s="32" t="str">
        <f t="shared" si="5"/>
        <v xml:space="preserve">T8 Dimmable Stairwell LightingIndustrial </v>
      </c>
      <c r="X53" s="41"/>
      <c r="Y53" s="34" t="str">
        <f t="shared" si="6"/>
        <v>T8 Dimmable Stairwell Lighting</v>
      </c>
      <c r="Z53" s="42">
        <f>VLOOKUP($W53,'[1]Live-Unsorted Extra Tables'!$A:$BJ,Z$1,0)</f>
        <v>1.9139875924987564</v>
      </c>
      <c r="AA53" s="43">
        <f>VLOOKUP($W53,'[1]Live-Unsorted Extra Tables'!$A:$BJ,AA$1,0)</f>
        <v>10.611147213074091</v>
      </c>
      <c r="AB53" s="44">
        <f>VLOOKUP($W53,'[1]Live-Unsorted Extra Tables'!$A:$BJ,AB$1,0)</f>
        <v>1.9139875924987564</v>
      </c>
      <c r="AC53" s="43">
        <f>VLOOKUP($W53,'[1]Live-Unsorted Extra Tables'!$A:$BJ,AC$1,0)</f>
        <v>10.611147213074091</v>
      </c>
      <c r="AD53" s="26">
        <f>VLOOKUP($W53,'[1]Live-Unsorted Extra Tables'!$A:$BJ,AD$1,0)</f>
        <v>7531.2254344747407</v>
      </c>
      <c r="AE53" s="26">
        <f>VLOOKUP($W53,'[1]Live-Unsorted Extra Tables'!$A:$BJ,AE$1,0)</f>
        <v>2655.1880690185048</v>
      </c>
      <c r="AF53" s="26">
        <f>VLOOKUP($W53,'[1]Live-Unsorted Extra Tables'!$A:$BJ,AF$1,0)</f>
        <v>4876.0373654562354</v>
      </c>
      <c r="AG53" s="28">
        <f>VLOOKUP($W53,'[1]Live-Unsorted Extra Tables'!$A:$BJ,AG$1,0)</f>
        <v>2.8364188293670183</v>
      </c>
      <c r="AH53" s="26">
        <f>VLOOKUP($W53,'[1]Live-Unsorted Extra Tables'!$A:$BJ,AH$1,0)</f>
        <v>1852.5367585333174</v>
      </c>
      <c r="AI53" s="28">
        <f>VLOOKUP($W53,'[1]Live-Unsorted Extra Tables'!$A:$BJ,AI$1,0)</f>
        <v>4.0653581634932472</v>
      </c>
      <c r="AJ53" s="26">
        <f>VLOOKUP($W53,'[1]Live-Unsorted Extra Tables'!$A:$BJ,AJ$1,0)</f>
        <v>9388.5705566322467</v>
      </c>
      <c r="AK53" s="45">
        <f>VLOOKUP($W53,'[1]Live-Unsorted Extra Tables'!$A:$BJ,AK$1,0)</f>
        <v>0.80216955169544468</v>
      </c>
      <c r="AL53" s="42">
        <f>VLOOKUP($W53,'[1]Live-Unsorted Extra Tables'!$A:$BJ,AL$1,0)</f>
        <v>1.7815215899932755</v>
      </c>
      <c r="AM53" s="43">
        <f>VLOOKUP($W53,'[1]Live-Unsorted Extra Tables'!$A:$BJ,AM$1,0)</f>
        <v>9.8767556951656417</v>
      </c>
      <c r="AN53" s="44">
        <f>VLOOKUP($W53,'[1]Live-Unsorted Extra Tables'!$A:$BJ,AN$1,0)</f>
        <v>3.6955091824920321</v>
      </c>
      <c r="AO53" s="43">
        <f>VLOOKUP($W53,'[1]Live-Unsorted Extra Tables'!$A:$BJ,AO$1,0)</f>
        <v>20.487902908239732</v>
      </c>
      <c r="AP53" s="26">
        <f>VLOOKUP($W53,'[1]Live-Unsorted Extra Tables'!$A:$BJ,AP$1,0)</f>
        <v>7541.5107366409256</v>
      </c>
      <c r="AQ53" s="26">
        <f>VLOOKUP($W53,'[1]Live-Unsorted Extra Tables'!$A:$BJ,AQ$1,0)</f>
        <v>2471.4239992922494</v>
      </c>
      <c r="AR53" s="26">
        <f>VLOOKUP($W53,'[1]Live-Unsorted Extra Tables'!$A:$BJ,AR$1,0)</f>
        <v>5070.0867373486763</v>
      </c>
      <c r="AS53" s="28">
        <f>VLOOKUP($W53,'[1]Live-Unsorted Extra Tables'!$A:$BJ,AS$1,0)</f>
        <v>3.0514839779821736</v>
      </c>
      <c r="AT53" s="26">
        <f>VLOOKUP($W53,'[1]Live-Unsorted Extra Tables'!$A:$BJ,AT$1,0)</f>
        <v>1724.323733611355</v>
      </c>
      <c r="AU53" s="28">
        <f>VLOOKUP($W53,'[1]Live-Unsorted Extra Tables'!$A:$BJ,AU$1,0)</f>
        <v>4.3736049035561821</v>
      </c>
      <c r="AV53" s="26">
        <f>VLOOKUP($W53,'[1]Live-Unsorted Extra Tables'!$A:$BJ,AV$1,0)</f>
        <v>8885.2651289497389</v>
      </c>
      <c r="AW53" s="45">
        <f>VLOOKUP($W53,'[1]Live-Unsorted Extra Tables'!$A:$BJ,AW$1,0)</f>
        <v>0.84876597683836941</v>
      </c>
      <c r="AX53" s="42">
        <f>VLOOKUP($W53,'[1]Live-Unsorted Extra Tables'!$A:$BJ,AX$1,0)</f>
        <v>1.8778529849440315</v>
      </c>
      <c r="AY53" s="43">
        <f>VLOOKUP($W53,'[1]Live-Unsorted Extra Tables'!$A:$BJ,AY$1,0)</f>
        <v>10.410816948785769</v>
      </c>
      <c r="AZ53" s="44">
        <f>VLOOKUP($W53,'[1]Live-Unsorted Extra Tables'!$A:$BJ,AZ$1,0)</f>
        <v>5.5733621674360636</v>
      </c>
      <c r="BA53" s="43">
        <f>VLOOKUP($W53,'[1]Live-Unsorted Extra Tables'!$A:$BJ,BA$1,0)</f>
        <v>30.898719857025501</v>
      </c>
      <c r="BB53" s="26">
        <f>VLOOKUP($W53,'[1]Live-Unsorted Extra Tables'!$A:$BJ,BB$1,0)</f>
        <v>8580.5981692488695</v>
      </c>
      <c r="BC53" s="26">
        <f>VLOOKUP($W53,'[1]Live-Unsorted Extra Tables'!$A:$BJ,BC$1,0)</f>
        <v>2605.0601689035857</v>
      </c>
      <c r="BD53" s="26">
        <f>VLOOKUP($W53,'[1]Live-Unsorted Extra Tables'!$A:$BJ,BD$1,0)</f>
        <v>5975.5380003452838</v>
      </c>
      <c r="BE53" s="28">
        <f>VLOOKUP($W53,'[1]Live-Unsorted Extra Tables'!$A:$BJ,BE$1,0)</f>
        <v>3.2938195714919938</v>
      </c>
      <c r="BF53" s="26">
        <f>VLOOKUP($W53,'[1]Live-Unsorted Extra Tables'!$A:$BJ,BF$1,0)</f>
        <v>1817.5622952647698</v>
      </c>
      <c r="BG53" s="28">
        <f>VLOOKUP($W53,'[1]Live-Unsorted Extra Tables'!$A:$BJ,BG$1,0)</f>
        <v>4.7209375940530878</v>
      </c>
      <c r="BH53" s="26">
        <f>VLOOKUP($W53,'[1]Live-Unsorted Extra Tables'!$A:$BJ,BH$1,0)</f>
        <v>9475.2726413952223</v>
      </c>
      <c r="BI53" s="45">
        <f>VLOOKUP($W53,'[1]Live-Unsorted Extra Tables'!$A:$BJ,BI$1,0)</f>
        <v>0.90557797057598832</v>
      </c>
      <c r="BK53" s="124">
        <f t="shared" si="4"/>
        <v>50</v>
      </c>
    </row>
    <row r="54" spans="1:63" ht="16.5">
      <c r="A54" s="22" t="s">
        <v>69</v>
      </c>
      <c r="B54" s="23" t="s">
        <v>48</v>
      </c>
      <c r="C54" s="23" t="s">
        <v>49</v>
      </c>
      <c r="D54" s="24">
        <f>VLOOKUP($W54,'[1]Live-Unsorted Extra Tables'!$A:$BJ,D$1,0)</f>
        <v>12</v>
      </c>
      <c r="E54" s="25">
        <f>VLOOKUP($W54,'[1]Live-Unsorted Extra Tables'!$A:$BJ,E$1,0)</f>
        <v>2102.318175824174</v>
      </c>
      <c r="F54" s="25">
        <f>VLOOKUP($W54,'[1]Live-Unsorted Extra Tables'!$A:$BJ,F$1,0)</f>
        <v>239.99088874099644</v>
      </c>
      <c r="G54" s="26">
        <f>VLOOKUP($W54,'[1]Live-Unsorted Extra Tables'!$A:$BJ,G$1,0)</f>
        <v>500</v>
      </c>
      <c r="H54" s="27">
        <f>VLOOKUP($W54,'[1]Live-Unsorted Extra Tables'!$A:$BJ,H$1,0)</f>
        <v>0.8</v>
      </c>
      <c r="I54" s="26">
        <f>VLOOKUP($W54,'[1]Live-Unsorted Extra Tables'!$A:$BJ,I$1,0)</f>
        <v>67.274181626373576</v>
      </c>
      <c r="J54" s="26">
        <f>VLOOKUP($W54,'[1]Live-Unsorted Extra Tables'!$A:$BJ,J$1,0)</f>
        <v>467.27418162637355</v>
      </c>
      <c r="K54" s="26">
        <f>VLOOKUP($W54,'[1]Live-Unsorted Extra Tables'!$A:$BJ,K$1,0)</f>
        <v>100</v>
      </c>
      <c r="L54" s="26">
        <f>VLOOKUP($W54,'[1]Live-Unsorted Extra Tables'!$A:$BJ,L$1,0)</f>
        <v>567.27418162637355</v>
      </c>
      <c r="M54" s="26">
        <f>VLOOKUP($W54,'[1]Live-Unsorted Extra Tables'!$A:$BJ,M$1,0)</f>
        <v>1575.6245200921805</v>
      </c>
      <c r="N54" s="28">
        <f>VLOOKUP($W54,'[1]Live-Unsorted Extra Tables'!$A:$BJ,N$1,0)</f>
        <v>0.82</v>
      </c>
      <c r="O54" s="28">
        <f>VLOOKUP($W54,'[1]Live-Unsorted Extra Tables'!$A:$BJ,O$1,0)</f>
        <v>2.7070647359823434</v>
      </c>
      <c r="P54" s="29">
        <f>VLOOKUP($W54,'[1]Live-Unsorted Extra Tables'!$A:$BJ,P$1,0)</f>
        <v>0.22226615694990487</v>
      </c>
      <c r="Q54" s="30">
        <f>VLOOKUP($W54,'[1]Live-Unsorted Extra Tables'!$A:$BJ,Q$1,0)</f>
        <v>1.9470496737510161</v>
      </c>
      <c r="R54" s="31"/>
      <c r="S54" s="29" t="str">
        <f>VLOOKUP($W54,'[1]Live-Unsorted Extra Tables'!$A:$BJ,S$1,0)</f>
        <v>COM</v>
      </c>
      <c r="T54" s="29" t="str">
        <f>VLOOKUP($W54,'[1]Live-Unsorted Extra Tables'!$A:$BJ,T$1,0)</f>
        <v>Retail</v>
      </c>
      <c r="U54" s="29" t="s">
        <v>0</v>
      </c>
      <c r="V54" s="29" t="str">
        <f>VLOOKUP($W54,'[1]Live-Unsorted Extra Tables'!$A:$BJ,V$1,0)</f>
        <v>Business Energy Rebates</v>
      </c>
      <c r="W54" s="32" t="str">
        <f t="shared" si="5"/>
        <v>ENERGY STAR® Commercial Electric Convection OvenRetail</v>
      </c>
      <c r="X54" s="41"/>
      <c r="Y54" s="34" t="str">
        <f t="shared" si="6"/>
        <v>ENERGY STAR® Commercial Electric Convection Oven</v>
      </c>
      <c r="Z54" s="42">
        <f>VLOOKUP($W54,'[1]Live-Unsorted Extra Tables'!$A:$BJ,Z$1,0)</f>
        <v>5.6073591498168476</v>
      </c>
      <c r="AA54" s="43">
        <f>VLOOKUP($W54,'[1]Live-Unsorted Extra Tables'!$A:$BJ,AA$1,0)</f>
        <v>49.120419199565156</v>
      </c>
      <c r="AB54" s="44">
        <f>VLOOKUP($W54,'[1]Live-Unsorted Extra Tables'!$A:$BJ,AB$1,0)</f>
        <v>5.6073591498168476</v>
      </c>
      <c r="AC54" s="43">
        <f>VLOOKUP($W54,'[1]Live-Unsorted Extra Tables'!$A:$BJ,AC$1,0)</f>
        <v>49.120419199565156</v>
      </c>
      <c r="AD54" s="26">
        <f>VLOOKUP($W54,'[1]Live-Unsorted Extra Tables'!$A:$BJ,AD$1,0)</f>
        <v>36814.283307853817</v>
      </c>
      <c r="AE54" s="26">
        <f>VLOOKUP($W54,'[1]Live-Unsorted Extra Tables'!$A:$BJ,AE$1,0)</f>
        <v>13599.336143874891</v>
      </c>
      <c r="AF54" s="26">
        <f>VLOOKUP($W54,'[1]Live-Unsorted Extra Tables'!$A:$BJ,AF$1,0)</f>
        <v>23214.947163978926</v>
      </c>
      <c r="AG54" s="28">
        <f>VLOOKUP($W54,'[1]Live-Unsorted Extra Tables'!$A:$BJ,AG$1,0)</f>
        <v>2.707064735982343</v>
      </c>
      <c r="AH54" s="26">
        <f>VLOOKUP($W54,'[1]Live-Unsorted Extra Tables'!$A:$BJ,AH$1,0)</f>
        <v>13314.398540555696</v>
      </c>
      <c r="AI54" s="28">
        <f>VLOOKUP($W54,'[1]Live-Unsorted Extra Tables'!$A:$BJ,AI$1,0)</f>
        <v>2.7649978476847754</v>
      </c>
      <c r="AJ54" s="26">
        <f>VLOOKUP($W54,'[1]Live-Unsorted Extra Tables'!$A:$BJ,AJ$1,0)</f>
        <v>90750.801641341648</v>
      </c>
      <c r="AK54" s="45">
        <f>VLOOKUP($W54,'[1]Live-Unsorted Extra Tables'!$A:$BJ,AK$1,0)</f>
        <v>0.40566345026183243</v>
      </c>
      <c r="AL54" s="42">
        <f>VLOOKUP($W54,'[1]Live-Unsorted Extra Tables'!$A:$BJ,AL$1,0)</f>
        <v>4.4530006222765133</v>
      </c>
      <c r="AM54" s="43">
        <f>VLOOKUP($W54,'[1]Live-Unsorted Extra Tables'!$A:$BJ,AM$1,0)</f>
        <v>39.008248164252379</v>
      </c>
      <c r="AN54" s="44">
        <f>VLOOKUP($W54,'[1]Live-Unsorted Extra Tables'!$A:$BJ,AN$1,0)</f>
        <v>10.06035977209336</v>
      </c>
      <c r="AO54" s="43">
        <f>VLOOKUP($W54,'[1]Live-Unsorted Extra Tables'!$A:$BJ,AO$1,0)</f>
        <v>88.128667363817527</v>
      </c>
      <c r="AP54" s="26">
        <f>VLOOKUP($W54,'[1]Live-Unsorted Extra Tables'!$A:$BJ,AP$1,0)</f>
        <v>31021.099589676844</v>
      </c>
      <c r="AQ54" s="26">
        <f>VLOOKUP($W54,'[1]Live-Unsorted Extra Tables'!$A:$BJ,AQ$1,0)</f>
        <v>10799.70993354338</v>
      </c>
      <c r="AR54" s="26">
        <f>VLOOKUP($W54,'[1]Live-Unsorted Extra Tables'!$A:$BJ,AR$1,0)</f>
        <v>20221.389656133462</v>
      </c>
      <c r="AS54" s="28">
        <f>VLOOKUP($W54,'[1]Live-Unsorted Extra Tables'!$A:$BJ,AS$1,0)</f>
        <v>2.8724011830472223</v>
      </c>
      <c r="AT54" s="26">
        <f>VLOOKUP($W54,'[1]Live-Unsorted Extra Tables'!$A:$BJ,AT$1,0)</f>
        <v>10573.430986361658</v>
      </c>
      <c r="AU54" s="28">
        <f>VLOOKUP($W54,'[1]Live-Unsorted Extra Tables'!$A:$BJ,AU$1,0)</f>
        <v>2.933872612370573</v>
      </c>
      <c r="AV54" s="26">
        <f>VLOOKUP($W54,'[1]Live-Unsorted Extra Tables'!$A:$BJ,AV$1,0)</f>
        <v>75583.79221750937</v>
      </c>
      <c r="AW54" s="45">
        <f>VLOOKUP($W54,'[1]Live-Unsorted Extra Tables'!$A:$BJ,AW$1,0)</f>
        <v>0.41041999454600858</v>
      </c>
      <c r="AX54" s="42">
        <f>VLOOKUP($W54,'[1]Live-Unsorted Extra Tables'!$A:$BJ,AX$1,0)</f>
        <v>4.5900950909069884</v>
      </c>
      <c r="AY54" s="43">
        <f>VLOOKUP($W54,'[1]Live-Unsorted Extra Tables'!$A:$BJ,AY$1,0)</f>
        <v>40.209194561504376</v>
      </c>
      <c r="AZ54" s="44">
        <f>VLOOKUP($W54,'[1]Live-Unsorted Extra Tables'!$A:$BJ,AZ$1,0)</f>
        <v>14.650454863000348</v>
      </c>
      <c r="BA54" s="43">
        <f>VLOOKUP($W54,'[1]Live-Unsorted Extra Tables'!$A:$BJ,BA$1,0)</f>
        <v>128.3378619253219</v>
      </c>
      <c r="BB54" s="26">
        <f>VLOOKUP($W54,'[1]Live-Unsorted Extra Tables'!$A:$BJ,BB$1,0)</f>
        <v>34071.429205431596</v>
      </c>
      <c r="BC54" s="26">
        <f>VLOOKUP($W54,'[1]Live-Unsorted Extra Tables'!$A:$BJ,BC$1,0)</f>
        <v>11132.200454046713</v>
      </c>
      <c r="BD54" s="26">
        <f>VLOOKUP($W54,'[1]Live-Unsorted Extra Tables'!$A:$BJ,BD$1,0)</f>
        <v>22939.228751384882</v>
      </c>
      <c r="BE54" s="28">
        <f>VLOOKUP($W54,'[1]Live-Unsorted Extra Tables'!$A:$BJ,BE$1,0)</f>
        <v>3.060619447707317</v>
      </c>
      <c r="BF54" s="26">
        <f>VLOOKUP($W54,'[1]Live-Unsorted Extra Tables'!$A:$BJ,BF$1,0)</f>
        <v>10898.955060044627</v>
      </c>
      <c r="BG54" s="28">
        <f>VLOOKUP($W54,'[1]Live-Unsorted Extra Tables'!$A:$BJ,BG$1,0)</f>
        <v>3.1261188818308683</v>
      </c>
      <c r="BH54" s="26">
        <f>VLOOKUP($W54,'[1]Live-Unsorted Extra Tables'!$A:$BJ,BH$1,0)</f>
        <v>81741.56144186134</v>
      </c>
      <c r="BI54" s="45">
        <f>VLOOKUP($W54,'[1]Live-Unsorted Extra Tables'!$A:$BJ,BI$1,0)</f>
        <v>0.41681891811749755</v>
      </c>
      <c r="BK54" s="124">
        <f t="shared" si="4"/>
        <v>400</v>
      </c>
    </row>
    <row r="55" spans="1:63" ht="16.5">
      <c r="A55" s="22" t="s">
        <v>108</v>
      </c>
      <c r="B55" s="23" t="s">
        <v>85</v>
      </c>
      <c r="C55" s="23" t="s">
        <v>86</v>
      </c>
      <c r="D55" s="24">
        <f>VLOOKUP($W55,'[1]Live-Unsorted Extra Tables'!$A:$BJ,D$1,0)</f>
        <v>10</v>
      </c>
      <c r="E55" s="25">
        <f>VLOOKUP($W55,'[1]Live-Unsorted Extra Tables'!$A:$BJ,E$1,0)</f>
        <v>9054.6346799999847</v>
      </c>
      <c r="F55" s="25">
        <f>VLOOKUP($W55,'[1]Live-Unsorted Extra Tables'!$A:$BJ,F$1,0)</f>
        <v>1525.663262124081</v>
      </c>
      <c r="G55" s="26">
        <f>VLOOKUP($W55,'[1]Live-Unsorted Extra Tables'!$A:$BJ,G$1,0)</f>
        <v>2000</v>
      </c>
      <c r="H55" s="27">
        <f>VLOOKUP($W55,'[1]Live-Unsorted Extra Tables'!$A:$BJ,H$1,0)</f>
        <v>0.26666666666666666</v>
      </c>
      <c r="I55" s="26">
        <f>VLOOKUP($W55,'[1]Live-Unsorted Extra Tables'!$A:$BJ,I$1,0)</f>
        <v>289.74830975999953</v>
      </c>
      <c r="J55" s="26">
        <f>VLOOKUP($W55,'[1]Live-Unsorted Extra Tables'!$A:$BJ,J$1,0)</f>
        <v>823.0816430933329</v>
      </c>
      <c r="K55" s="26">
        <f>VLOOKUP($W55,'[1]Live-Unsorted Extra Tables'!$A:$BJ,K$1,0)</f>
        <v>1466.6666666666665</v>
      </c>
      <c r="L55" s="26">
        <f>VLOOKUP($W55,'[1]Live-Unsorted Extra Tables'!$A:$BJ,L$1,0)</f>
        <v>2289.7483097599993</v>
      </c>
      <c r="M55" s="26">
        <f>VLOOKUP($W55,'[1]Live-Unsorted Extra Tables'!$A:$BJ,M$1,0)</f>
        <v>6306.2688364061451</v>
      </c>
      <c r="N55" s="28">
        <f>VLOOKUP($W55,'[1]Live-Unsorted Extra Tables'!$A:$BJ,N$1,0)</f>
        <v>0.82</v>
      </c>
      <c r="O55" s="28">
        <f>VLOOKUP($W55,'[1]Live-Unsorted Extra Tables'!$A:$BJ,O$1,0)</f>
        <v>2.6796968390640368</v>
      </c>
      <c r="P55" s="29">
        <f>VLOOKUP($W55,'[1]Live-Unsorted Extra Tables'!$A:$BJ,P$1,0)</f>
        <v>9.0901695339666022E-2</v>
      </c>
      <c r="Q55" s="30">
        <f>VLOOKUP($W55,'[1]Live-Unsorted Extra Tables'!$A:$BJ,Q$1,0)</f>
        <v>0.53949102893610368</v>
      </c>
      <c r="R55" s="31"/>
      <c r="S55" s="29" t="str">
        <f>VLOOKUP($W55,'[1]Live-Unsorted Extra Tables'!$A:$BJ,S$1,0)</f>
        <v>IND</v>
      </c>
      <c r="T55" s="29" t="str">
        <f>VLOOKUP($W55,'[1]Live-Unsorted Extra Tables'!$A:$BJ,T$1,0)</f>
        <v xml:space="preserve">Industrial </v>
      </c>
      <c r="U55" s="29" t="s">
        <v>0</v>
      </c>
      <c r="V55" s="29" t="str">
        <f>VLOOKUP($W55,'[1]Live-Unsorted Extra Tables'!$A:$BJ,V$1,0)</f>
        <v>Business Energy Rebates</v>
      </c>
      <c r="W55" s="32" t="str">
        <f t="shared" si="5"/>
        <v xml:space="preserve">Air Tanks for Load / No-Load Screw Compressors (10 – 40 hp)Industrial </v>
      </c>
      <c r="X55" s="41"/>
      <c r="Y55" s="34" t="str">
        <f t="shared" si="6"/>
        <v>Air Tanks for Load / No-Load Screw Compressors (10 – 40 hp)</v>
      </c>
      <c r="Z55" s="42">
        <f>VLOOKUP($W55,'[1]Live-Unsorted Extra Tables'!$A:$BJ,Z$1,0)</f>
        <v>41.073522216254268</v>
      </c>
      <c r="AA55" s="43">
        <f>VLOOKUP($W55,'[1]Live-Unsorted Extra Tables'!$A:$BJ,AA$1,0)</f>
        <v>243.7665951077997</v>
      </c>
      <c r="AB55" s="44">
        <f>VLOOKUP($W55,'[1]Live-Unsorted Extra Tables'!$A:$BJ,AB$1,0)</f>
        <v>41.073522216254268</v>
      </c>
      <c r="AC55" s="43">
        <f>VLOOKUP($W55,'[1]Live-Unsorted Extra Tables'!$A:$BJ,AC$1,0)</f>
        <v>243.7665951077997</v>
      </c>
      <c r="AD55" s="26">
        <f>VLOOKUP($W55,'[1]Live-Unsorted Extra Tables'!$A:$BJ,AD$1,0)</f>
        <v>169775.78184138896</v>
      </c>
      <c r="AE55" s="26">
        <f>VLOOKUP($W55,'[1]Live-Unsorted Extra Tables'!$A:$BJ,AE$1,0)</f>
        <v>63356.339182266653</v>
      </c>
      <c r="AF55" s="26">
        <f>VLOOKUP($W55,'[1]Live-Unsorted Extra Tables'!$A:$BJ,AF$1,0)</f>
        <v>106419.44265912232</v>
      </c>
      <c r="AG55" s="28">
        <f>VLOOKUP($W55,'[1]Live-Unsorted Extra Tables'!$A:$BJ,AG$1,0)</f>
        <v>2.6796968390640372</v>
      </c>
      <c r="AH55" s="26">
        <f>VLOOKUP($W55,'[1]Live-Unsorted Extra Tables'!$A:$BJ,AH$1,0)</f>
        <v>27022.922881069426</v>
      </c>
      <c r="AI55" s="28">
        <f>VLOOKUP($W55,'[1]Live-Unsorted Extra Tables'!$A:$BJ,AI$1,0)</f>
        <v>6.2826579711080512</v>
      </c>
      <c r="AJ55" s="26">
        <f>VLOOKUP($W55,'[1]Live-Unsorted Extra Tables'!$A:$BJ,AJ$1,0)</f>
        <v>199841.94596555806</v>
      </c>
      <c r="AK55" s="45">
        <f>VLOOKUP($W55,'[1]Live-Unsorted Extra Tables'!$A:$BJ,AK$1,0)</f>
        <v>0.84955028345575223</v>
      </c>
      <c r="AL55" s="42">
        <f>VLOOKUP($W55,'[1]Live-Unsorted Extra Tables'!$A:$BJ,AL$1,0)</f>
        <v>39.970853025125756</v>
      </c>
      <c r="AM55" s="43">
        <f>VLOOKUP($W55,'[1]Live-Unsorted Extra Tables'!$A:$BJ,AM$1,0)</f>
        <v>237.222381226252</v>
      </c>
      <c r="AN55" s="44">
        <f>VLOOKUP($W55,'[1]Live-Unsorted Extra Tables'!$A:$BJ,AN$1,0)</f>
        <v>81.044375241380024</v>
      </c>
      <c r="AO55" s="43">
        <f>VLOOKUP($W55,'[1]Live-Unsorted Extra Tables'!$A:$BJ,AO$1,0)</f>
        <v>480.9889763340517</v>
      </c>
      <c r="AP55" s="26">
        <f>VLOOKUP($W55,'[1]Live-Unsorted Extra Tables'!$A:$BJ,AP$1,0)</f>
        <v>177454.67635017898</v>
      </c>
      <c r="AQ55" s="26">
        <f>VLOOKUP($W55,'[1]Live-Unsorted Extra Tables'!$A:$BJ,AQ$1,0)</f>
        <v>61655.460379831566</v>
      </c>
      <c r="AR55" s="26">
        <f>VLOOKUP($W55,'[1]Live-Unsorted Extra Tables'!$A:$BJ,AR$1,0)</f>
        <v>115799.21597034742</v>
      </c>
      <c r="AS55" s="28">
        <f>VLOOKUP($W55,'[1]Live-Unsorted Extra Tables'!$A:$BJ,AS$1,0)</f>
        <v>2.8781664309529198</v>
      </c>
      <c r="AT55" s="26">
        <f>VLOOKUP($W55,'[1]Live-Unsorted Extra Tables'!$A:$BJ,AT$1,0)</f>
        <v>26297.459299974227</v>
      </c>
      <c r="AU55" s="28">
        <f>VLOOKUP($W55,'[1]Live-Unsorted Extra Tables'!$A:$BJ,AU$1,0)</f>
        <v>6.747977982433949</v>
      </c>
      <c r="AV55" s="26">
        <f>VLOOKUP($W55,'[1]Live-Unsorted Extra Tables'!$A:$BJ,AV$1,0)</f>
        <v>197988.73974523257</v>
      </c>
      <c r="AW55" s="45">
        <f>VLOOKUP($W55,'[1]Live-Unsorted Extra Tables'!$A:$BJ,AW$1,0)</f>
        <v>0.89628671094388324</v>
      </c>
      <c r="AX55" s="42">
        <f>VLOOKUP($W55,'[1]Live-Unsorted Extra Tables'!$A:$BJ,AX$1,0)</f>
        <v>44.030130174932651</v>
      </c>
      <c r="AY55" s="43">
        <f>VLOOKUP($W55,'[1]Live-Unsorted Extra Tables'!$A:$BJ,AY$1,0)</f>
        <v>261.31372075631384</v>
      </c>
      <c r="AZ55" s="44">
        <f>VLOOKUP($W55,'[1]Live-Unsorted Extra Tables'!$A:$BJ,AZ$1,0)</f>
        <v>125.07450541631268</v>
      </c>
      <c r="BA55" s="43">
        <f>VLOOKUP($W55,'[1]Live-Unsorted Extra Tables'!$A:$BJ,BA$1,0)</f>
        <v>742.30269709036554</v>
      </c>
      <c r="BB55" s="26">
        <f>VLOOKUP($W55,'[1]Live-Unsorted Extra Tables'!$A:$BJ,BB$1,0)</f>
        <v>210705.61706160751</v>
      </c>
      <c r="BC55" s="26">
        <f>VLOOKUP($W55,'[1]Live-Unsorted Extra Tables'!$A:$BJ,BC$1,0)</f>
        <v>67916.937995116619</v>
      </c>
      <c r="BD55" s="26">
        <f>VLOOKUP($W55,'[1]Live-Unsorted Extra Tables'!$A:$BJ,BD$1,0)</f>
        <v>142788.67906649091</v>
      </c>
      <c r="BE55" s="28">
        <f>VLOOKUP($W55,'[1]Live-Unsorted Extra Tables'!$A:$BJ,BE$1,0)</f>
        <v>3.1024015993883252</v>
      </c>
      <c r="BF55" s="26">
        <f>VLOOKUP($W55,'[1]Live-Unsorted Extra Tables'!$A:$BJ,BF$1,0)</f>
        <v>28968.122234469512</v>
      </c>
      <c r="BG55" s="28">
        <f>VLOOKUP($W55,'[1]Live-Unsorted Extra Tables'!$A:$BJ,BG$1,0)</f>
        <v>7.2737064334424275</v>
      </c>
      <c r="BH55" s="26">
        <f>VLOOKUP($W55,'[1]Live-Unsorted Extra Tables'!$A:$BJ,BH$1,0)</f>
        <v>220840.76081268326</v>
      </c>
      <c r="BI55" s="45">
        <f>VLOOKUP($W55,'[1]Live-Unsorted Extra Tables'!$A:$BJ,BI$1,0)</f>
        <v>0.95410655300326386</v>
      </c>
      <c r="BK55" s="124">
        <f t="shared" si="4"/>
        <v>533.33333333333337</v>
      </c>
    </row>
    <row r="56" spans="1:63" ht="16.5">
      <c r="A56" s="22" t="s">
        <v>105</v>
      </c>
      <c r="B56" s="23" t="s">
        <v>85</v>
      </c>
      <c r="C56" s="23" t="s">
        <v>86</v>
      </c>
      <c r="D56" s="24">
        <f>VLOOKUP($W56,'[1]Live-Unsorted Extra Tables'!$A:$BJ,D$1,0)</f>
        <v>10</v>
      </c>
      <c r="E56" s="25">
        <f>VLOOKUP($W56,'[1]Live-Unsorted Extra Tables'!$A:$BJ,E$1,0)</f>
        <v>21475.736099999995</v>
      </c>
      <c r="F56" s="25">
        <f>VLOOKUP($W56,'[1]Live-Unsorted Extra Tables'!$A:$BJ,F$1,0)</f>
        <v>2451.5680479452162</v>
      </c>
      <c r="G56" s="26">
        <f>VLOOKUP($W56,'[1]Live-Unsorted Extra Tables'!$A:$BJ,G$1,0)</f>
        <v>4409.3333333333339</v>
      </c>
      <c r="H56" s="27">
        <f>VLOOKUP($W56,'[1]Live-Unsorted Extra Tables'!$A:$BJ,H$1,0)</f>
        <v>0.36286664650740846</v>
      </c>
      <c r="I56" s="26">
        <f>VLOOKUP($W56,'[1]Live-Unsorted Extra Tables'!$A:$BJ,I$1,0)</f>
        <v>687.22355519999985</v>
      </c>
      <c r="J56" s="26">
        <f>VLOOKUP($W56,'[1]Live-Unsorted Extra Tables'!$A:$BJ,J$1,0)</f>
        <v>2287.2235551999997</v>
      </c>
      <c r="K56" s="26">
        <f>VLOOKUP($W56,'[1]Live-Unsorted Extra Tables'!$A:$BJ,K$1,0)</f>
        <v>2809.3333333333339</v>
      </c>
      <c r="L56" s="26">
        <f>VLOOKUP($W56,'[1]Live-Unsorted Extra Tables'!$A:$BJ,L$1,0)</f>
        <v>5096.5568885333341</v>
      </c>
      <c r="M56" s="26">
        <f>VLOOKUP($W56,'[1]Live-Unsorted Extra Tables'!$A:$BJ,M$1,0)</f>
        <v>13652.847446081427</v>
      </c>
      <c r="N56" s="28">
        <f>VLOOKUP($W56,'[1]Live-Unsorted Extra Tables'!$A:$BJ,N$1,0)</f>
        <v>0.82</v>
      </c>
      <c r="O56" s="28">
        <f>VLOOKUP($W56,'[1]Live-Unsorted Extra Tables'!$A:$BJ,O$1,0)</f>
        <v>2.6018255218086841</v>
      </c>
      <c r="P56" s="29">
        <f>VLOOKUP($W56,'[1]Live-Unsorted Extra Tables'!$A:$BJ,P$1,0)</f>
        <v>0.10650268491611797</v>
      </c>
      <c r="Q56" s="30">
        <f>VLOOKUP($W56,'[1]Live-Unsorted Extra Tables'!$A:$BJ,Q$1,0)</f>
        <v>0.93296351986518911</v>
      </c>
      <c r="R56" s="31"/>
      <c r="S56" s="29" t="str">
        <f>VLOOKUP($W56,'[1]Live-Unsorted Extra Tables'!$A:$BJ,S$1,0)</f>
        <v>IND</v>
      </c>
      <c r="T56" s="29" t="str">
        <f>VLOOKUP($W56,'[1]Live-Unsorted Extra Tables'!$A:$BJ,T$1,0)</f>
        <v xml:space="preserve">Industrial </v>
      </c>
      <c r="U56" s="29" t="s">
        <v>0</v>
      </c>
      <c r="V56" s="29" t="str">
        <f>VLOOKUP($W56,'[1]Live-Unsorted Extra Tables'!$A:$BJ,V$1,0)</f>
        <v>Business Energy Rebates</v>
      </c>
      <c r="W56" s="32" t="str">
        <f t="shared" si="5"/>
        <v xml:space="preserve">Variable Speed Drive Screw Compressors (10 - 40 hp)Industrial </v>
      </c>
      <c r="X56" s="41"/>
      <c r="Y56" s="34" t="str">
        <f t="shared" si="6"/>
        <v>Variable Speed Drive Screw Compressors (10 - 40 hp)</v>
      </c>
      <c r="Z56" s="42">
        <f>VLOOKUP($W56,'[1]Live-Unsorted Extra Tables'!$A:$BJ,Z$1,0)</f>
        <v>8.3474913613426462</v>
      </c>
      <c r="AA56" s="43">
        <f>VLOOKUP($W56,'[1]Live-Unsorted Extra Tables'!$A:$BJ,AA$1,0)</f>
        <v>73.124024325361248</v>
      </c>
      <c r="AB56" s="44">
        <f>VLOOKUP($W56,'[1]Live-Unsorted Extra Tables'!$A:$BJ,AB$1,0)</f>
        <v>8.3474913613426462</v>
      </c>
      <c r="AC56" s="43">
        <f>VLOOKUP($W56,'[1]Live-Unsorted Extra Tables'!$A:$BJ,AC$1,0)</f>
        <v>73.124024325361248</v>
      </c>
      <c r="AD56" s="26">
        <f>VLOOKUP($W56,'[1]Live-Unsorted Extra Tables'!$A:$BJ,AD$1,0)</f>
        <v>46487.400669712297</v>
      </c>
      <c r="AE56" s="26">
        <f>VLOOKUP($W56,'[1]Live-Unsorted Extra Tables'!$A:$BJ,AE$1,0)</f>
        <v>17867.224485289902</v>
      </c>
      <c r="AF56" s="26">
        <f>VLOOKUP($W56,'[1]Live-Unsorted Extra Tables'!$A:$BJ,AF$1,0)</f>
        <v>28620.176184422395</v>
      </c>
      <c r="AG56" s="28">
        <f>VLOOKUP($W56,'[1]Live-Unsorted Extra Tables'!$A:$BJ,AG$1,0)</f>
        <v>2.6018255218086841</v>
      </c>
      <c r="AH56" s="26">
        <f>VLOOKUP($W56,'[1]Live-Unsorted Extra Tables'!$A:$BJ,AH$1,0)</f>
        <v>9497.4450274664596</v>
      </c>
      <c r="AI56" s="28">
        <f>VLOOKUP($W56,'[1]Live-Unsorted Extra Tables'!$A:$BJ,AI$1,0)</f>
        <v>4.894727006607722</v>
      </c>
      <c r="AJ56" s="26">
        <f>VLOOKUP($W56,'[1]Live-Unsorted Extra Tables'!$A:$BJ,AJ$1,0)</f>
        <v>60921.880684618955</v>
      </c>
      <c r="AK56" s="45">
        <f>VLOOKUP($W56,'[1]Live-Unsorted Extra Tables'!$A:$BJ,AK$1,0)</f>
        <v>0.76306575153792067</v>
      </c>
      <c r="AL56" s="42">
        <f>VLOOKUP($W56,'[1]Live-Unsorted Extra Tables'!$A:$BJ,AL$1,0)</f>
        <v>6.8816890816375409</v>
      </c>
      <c r="AM56" s="43">
        <f>VLOOKUP($W56,'[1]Live-Unsorted Extra Tables'!$A:$BJ,AM$1,0)</f>
        <v>60.283596355144581</v>
      </c>
      <c r="AN56" s="44">
        <f>VLOOKUP($W56,'[1]Live-Unsorted Extra Tables'!$A:$BJ,AN$1,0)</f>
        <v>15.229180442980187</v>
      </c>
      <c r="AO56" s="43">
        <f>VLOOKUP($W56,'[1]Live-Unsorted Extra Tables'!$A:$BJ,AO$1,0)</f>
        <v>133.40762068050583</v>
      </c>
      <c r="AP56" s="26">
        <f>VLOOKUP($W56,'[1]Live-Unsorted Extra Tables'!$A:$BJ,AP$1,0)</f>
        <v>40818.598961034244</v>
      </c>
      <c r="AQ56" s="26">
        <f>VLOOKUP($W56,'[1]Live-Unsorted Extra Tables'!$A:$BJ,AQ$1,0)</f>
        <v>14729.776688239612</v>
      </c>
      <c r="AR56" s="26">
        <f>VLOOKUP($W56,'[1]Live-Unsorted Extra Tables'!$A:$BJ,AR$1,0)</f>
        <v>26088.822272794634</v>
      </c>
      <c r="AS56" s="28">
        <f>VLOOKUP($W56,'[1]Live-Unsorted Extra Tables'!$A:$BJ,AS$1,0)</f>
        <v>2.7711621041494938</v>
      </c>
      <c r="AT56" s="26">
        <f>VLOOKUP($W56,'[1]Live-Unsorted Extra Tables'!$A:$BJ,AT$1,0)</f>
        <v>7829.7132539297581</v>
      </c>
      <c r="AU56" s="28">
        <f>VLOOKUP($W56,'[1]Live-Unsorted Extra Tables'!$A:$BJ,AU$1,0)</f>
        <v>5.2132942340573276</v>
      </c>
      <c r="AV56" s="26">
        <f>VLOOKUP($W56,'[1]Live-Unsorted Extra Tables'!$A:$BJ,AV$1,0)</f>
        <v>51109.332205202118</v>
      </c>
      <c r="AW56" s="45">
        <f>VLOOKUP($W56,'[1]Live-Unsorted Extra Tables'!$A:$BJ,AW$1,0)</f>
        <v>0.79865255912851785</v>
      </c>
      <c r="AX56" s="42">
        <f>VLOOKUP($W56,'[1]Live-Unsorted Extra Tables'!$A:$BJ,AX$1,0)</f>
        <v>7.2105492228486954</v>
      </c>
      <c r="AY56" s="43">
        <f>VLOOKUP($W56,'[1]Live-Unsorted Extra Tables'!$A:$BJ,AY$1,0)</f>
        <v>63.164411192154283</v>
      </c>
      <c r="AZ56" s="44">
        <f>VLOOKUP($W56,'[1]Live-Unsorted Extra Tables'!$A:$BJ,AZ$1,0)</f>
        <v>22.439729665828882</v>
      </c>
      <c r="BA56" s="43">
        <f>VLOOKUP($W56,'[1]Live-Unsorted Extra Tables'!$A:$BJ,BA$1,0)</f>
        <v>196.57203187266012</v>
      </c>
      <c r="BB56" s="26">
        <f>VLOOKUP($W56,'[1]Live-Unsorted Extra Tables'!$A:$BJ,BB$1,0)</f>
        <v>45768.961262539691</v>
      </c>
      <c r="BC56" s="26">
        <f>VLOOKUP($W56,'[1]Live-Unsorted Extra Tables'!$A:$BJ,BC$1,0)</f>
        <v>15433.678940177821</v>
      </c>
      <c r="BD56" s="26">
        <f>VLOOKUP($W56,'[1]Live-Unsorted Extra Tables'!$A:$BJ,BD$1,0)</f>
        <v>30335.282322361869</v>
      </c>
      <c r="BE56" s="28">
        <f>VLOOKUP($W56,'[1]Live-Unsorted Extra Tables'!$A:$BJ,BE$1,0)</f>
        <v>2.9655250339173094</v>
      </c>
      <c r="BF56" s="26">
        <f>VLOOKUP($W56,'[1]Live-Unsorted Extra Tables'!$A:$BJ,BF$1,0)</f>
        <v>8203.8772964757627</v>
      </c>
      <c r="BG56" s="28">
        <f>VLOOKUP($W56,'[1]Live-Unsorted Extra Tables'!$A:$BJ,BG$1,0)</f>
        <v>5.5789426887456264</v>
      </c>
      <c r="BH56" s="26">
        <f>VLOOKUP($W56,'[1]Live-Unsorted Extra Tables'!$A:$BJ,BH$1,0)</f>
        <v>54209.90123629327</v>
      </c>
      <c r="BI56" s="45">
        <f>VLOOKUP($W56,'[1]Live-Unsorted Extra Tables'!$A:$BJ,BI$1,0)</f>
        <v>0.84429154487921465</v>
      </c>
      <c r="BK56" s="124">
        <f t="shared" si="4"/>
        <v>1600</v>
      </c>
    </row>
    <row r="57" spans="1:63" ht="16.5">
      <c r="A57" s="22" t="s">
        <v>109</v>
      </c>
      <c r="B57" s="23" t="s">
        <v>110</v>
      </c>
      <c r="C57" s="23" t="s">
        <v>82</v>
      </c>
      <c r="D57" s="24">
        <f>VLOOKUP($W57,'[1]Live-Unsorted Extra Tables'!$A:$BJ,D$1,0)</f>
        <v>7</v>
      </c>
      <c r="E57" s="25">
        <f>VLOOKUP($W57,'[1]Live-Unsorted Extra Tables'!$A:$BJ,E$1,0)</f>
        <v>2667.9757500000001</v>
      </c>
      <c r="F57" s="25">
        <f>VLOOKUP($W57,'[1]Live-Unsorted Extra Tables'!$A:$BJ,F$1,0)</f>
        <v>1819.0642310059482</v>
      </c>
      <c r="G57" s="26">
        <f>VLOOKUP($W57,'[1]Live-Unsorted Extra Tables'!$A:$BJ,G$1,0)</f>
        <v>800</v>
      </c>
      <c r="H57" s="27">
        <f>VLOOKUP($W57,'[1]Live-Unsorted Extra Tables'!$A:$BJ,H$1,0)</f>
        <v>0.3125</v>
      </c>
      <c r="I57" s="26">
        <f>VLOOKUP($W57,'[1]Live-Unsorted Extra Tables'!$A:$BJ,I$1,0)</f>
        <v>85.375224000000003</v>
      </c>
      <c r="J57" s="26">
        <f>VLOOKUP($W57,'[1]Live-Unsorted Extra Tables'!$A:$BJ,J$1,0)</f>
        <v>335.375224</v>
      </c>
      <c r="K57" s="26">
        <f>VLOOKUP($W57,'[1]Live-Unsorted Extra Tables'!$A:$BJ,K$1,0)</f>
        <v>550</v>
      </c>
      <c r="L57" s="26">
        <f>VLOOKUP($W57,'[1]Live-Unsorted Extra Tables'!$A:$BJ,L$1,0)</f>
        <v>885.375224</v>
      </c>
      <c r="M57" s="26">
        <f>VLOOKUP($W57,'[1]Live-Unsorted Extra Tables'!$A:$BJ,M$1,0)</f>
        <v>2314.6606751422537</v>
      </c>
      <c r="N57" s="28">
        <f>VLOOKUP($W57,'[1]Live-Unsorted Extra Tables'!$A:$BJ,N$1,0)</f>
        <v>0.82</v>
      </c>
      <c r="O57" s="28">
        <f>VLOOKUP($W57,'[1]Live-Unsorted Extra Tables'!$A:$BJ,O$1,0)</f>
        <v>2.5601364763393386</v>
      </c>
      <c r="P57" s="29">
        <f>VLOOKUP($W57,'[1]Live-Unsorted Extra Tables'!$A:$BJ,P$1,0)</f>
        <v>0.12570400012069075</v>
      </c>
      <c r="Q57" s="30">
        <f>VLOOKUP($W57,'[1]Live-Unsorted Extra Tables'!$A:$BJ,Q$1,0)</f>
        <v>0.18436689495814915</v>
      </c>
      <c r="R57" s="31"/>
      <c r="S57" s="29" t="str">
        <f>VLOOKUP($W57,'[1]Live-Unsorted Extra Tables'!$A:$BJ,S$1,0)</f>
        <v>COM</v>
      </c>
      <c r="T57" s="29" t="str">
        <f>VLOOKUP($W57,'[1]Live-Unsorted Extra Tables'!$A:$BJ,T$1,0)</f>
        <v>Office</v>
      </c>
      <c r="U57" s="29" t="s">
        <v>0</v>
      </c>
      <c r="V57" s="29" t="str">
        <f>VLOOKUP($W57,'[1]Live-Unsorted Extra Tables'!$A:$BJ,V$1,0)</f>
        <v>Business Energy Rebates</v>
      </c>
      <c r="W57" s="32" t="str">
        <f t="shared" si="5"/>
        <v>Integrated Dual Enthalpy Economizer ControlsOffice</v>
      </c>
      <c r="X57" s="41"/>
      <c r="Y57" s="46" t="str">
        <f t="shared" si="6"/>
        <v>Integrated Dual Enthalpy Economizer Controls</v>
      </c>
      <c r="Z57" s="42">
        <f>VLOOKUP($W57,'[1]Live-Unsorted Extra Tables'!$A:$BJ,Z$1,0)</f>
        <v>296.37075047339749</v>
      </c>
      <c r="AA57" s="43">
        <f>VLOOKUP($W57,'[1]Live-Unsorted Extra Tables'!$A:$BJ,AA$1,0)</f>
        <v>434.67952466695493</v>
      </c>
      <c r="AB57" s="44">
        <f>VLOOKUP($W57,'[1]Live-Unsorted Extra Tables'!$A:$BJ,AB$1,0)</f>
        <v>296.37075047339749</v>
      </c>
      <c r="AC57" s="43">
        <f>VLOOKUP($W57,'[1]Live-Unsorted Extra Tables'!$A:$BJ,AC$1,0)</f>
        <v>434.67952466695493</v>
      </c>
      <c r="AD57" s="26">
        <f>VLOOKUP($W57,'[1]Live-Unsorted Extra Tables'!$A:$BJ,AD$1,0)</f>
        <v>377115.72229849838</v>
      </c>
      <c r="AE57" s="26">
        <f>VLOOKUP($W57,'[1]Live-Unsorted Extra Tables'!$A:$BJ,AE$1,0)</f>
        <v>147302.97614357053</v>
      </c>
      <c r="AF57" s="26">
        <f>VLOOKUP($W57,'[1]Live-Unsorted Extra Tables'!$A:$BJ,AF$1,0)</f>
        <v>229812.74615492785</v>
      </c>
      <c r="AG57" s="28">
        <f>VLOOKUP($W57,'[1]Live-Unsorted Extra Tables'!$A:$BJ,AG$1,0)</f>
        <v>2.5601364763393391</v>
      </c>
      <c r="AH57" s="26">
        <f>VLOOKUP($W57,'[1]Live-Unsorted Extra Tables'!$A:$BJ,AH$1,0)</f>
        <v>66635.311001459399</v>
      </c>
      <c r="AI57" s="28">
        <f>VLOOKUP($W57,'[1]Live-Unsorted Extra Tables'!$A:$BJ,AI$1,0)</f>
        <v>5.6593976471459566</v>
      </c>
      <c r="AJ57" s="26">
        <f>VLOOKUP($W57,'[1]Live-Unsorted Extra Tables'!$A:$BJ,AJ$1,0)</f>
        <v>476612.14543344511</v>
      </c>
      <c r="AK57" s="45">
        <f>VLOOKUP($W57,'[1]Live-Unsorted Extra Tables'!$A:$BJ,AK$1,0)</f>
        <v>0.79124236742968068</v>
      </c>
      <c r="AL57" s="42">
        <f>VLOOKUP($W57,'[1]Live-Unsorted Extra Tables'!$A:$BJ,AL$1,0)</f>
        <v>299.17068799130271</v>
      </c>
      <c r="AM57" s="43">
        <f>VLOOKUP($W57,'[1]Live-Unsorted Extra Tables'!$A:$BJ,AM$1,0)</f>
        <v>438.78612259349183</v>
      </c>
      <c r="AN57" s="44">
        <f>VLOOKUP($W57,'[1]Live-Unsorted Extra Tables'!$A:$BJ,AN$1,0)</f>
        <v>595.54143846470015</v>
      </c>
      <c r="AO57" s="43">
        <f>VLOOKUP($W57,'[1]Live-Unsorted Extra Tables'!$A:$BJ,AO$1,0)</f>
        <v>873.46564726044676</v>
      </c>
      <c r="AP57" s="26">
        <f>VLOOKUP($W57,'[1]Live-Unsorted Extra Tables'!$A:$BJ,AP$1,0)</f>
        <v>445293.64619513712</v>
      </c>
      <c r="AQ57" s="26">
        <f>VLOOKUP($W57,'[1]Live-Unsorted Extra Tables'!$A:$BJ,AQ$1,0)</f>
        <v>148694.60851196278</v>
      </c>
      <c r="AR57" s="26">
        <f>VLOOKUP($W57,'[1]Live-Unsorted Extra Tables'!$A:$BJ,AR$1,0)</f>
        <v>296599.03768317436</v>
      </c>
      <c r="AS57" s="28">
        <f>VLOOKUP($W57,'[1]Live-Unsorted Extra Tables'!$A:$BJ,AS$1,0)</f>
        <v>2.9946858911115957</v>
      </c>
      <c r="AT57" s="26">
        <f>VLOOKUP($W57,'[1]Live-Unsorted Extra Tables'!$A:$BJ,AT$1,0)</f>
        <v>67264.842448109412</v>
      </c>
      <c r="AU57" s="28">
        <f>VLOOKUP($W57,'[1]Live-Unsorted Extra Tables'!$A:$BJ,AU$1,0)</f>
        <v>6.6200057859148798</v>
      </c>
      <c r="AV57" s="26">
        <f>VLOOKUP($W57,'[1]Live-Unsorted Extra Tables'!$A:$BJ,AV$1,0)</f>
        <v>504772.88709464826</v>
      </c>
      <c r="AW57" s="45">
        <f>VLOOKUP($W57,'[1]Live-Unsorted Extra Tables'!$A:$BJ,AW$1,0)</f>
        <v>0.88216633178961057</v>
      </c>
      <c r="AX57" s="42">
        <f>VLOOKUP($W57,'[1]Live-Unsorted Extra Tables'!$A:$BJ,AX$1,0)</f>
        <v>345.77438141039352</v>
      </c>
      <c r="AY57" s="43">
        <f>VLOOKUP($W57,'[1]Live-Unsorted Extra Tables'!$A:$BJ,AY$1,0)</f>
        <v>507.13858743955706</v>
      </c>
      <c r="AZ57" s="44">
        <f>VLOOKUP($W57,'[1]Live-Unsorted Extra Tables'!$A:$BJ,AZ$1,0)</f>
        <v>941.31581987509378</v>
      </c>
      <c r="BA57" s="43">
        <f>VLOOKUP($W57,'[1]Live-Unsorted Extra Tables'!$A:$BJ,BA$1,0)</f>
        <v>1380.6042347000039</v>
      </c>
      <c r="BB57" s="26">
        <f>VLOOKUP($W57,'[1]Live-Unsorted Extra Tables'!$A:$BJ,BB$1,0)</f>
        <v>594092.33372965548</v>
      </c>
      <c r="BC57" s="26">
        <f>VLOOKUP($W57,'[1]Live-Unsorted Extra Tables'!$A:$BJ,BC$1,0)</f>
        <v>171857.69977164094</v>
      </c>
      <c r="BD57" s="26">
        <f>VLOOKUP($W57,'[1]Live-Unsorted Extra Tables'!$A:$BJ,BD$1,0)</f>
        <v>422234.63395801454</v>
      </c>
      <c r="BE57" s="28">
        <f>VLOOKUP($W57,'[1]Live-Unsorted Extra Tables'!$A:$BJ,BE$1,0)</f>
        <v>3.456885170225521</v>
      </c>
      <c r="BF57" s="26">
        <f>VLOOKUP($W57,'[1]Live-Unsorted Extra Tables'!$A:$BJ,BF$1,0)</f>
        <v>77743.108605742716</v>
      </c>
      <c r="BG57" s="28">
        <f>VLOOKUP($W57,'[1]Live-Unsorted Extra Tables'!$A:$BJ,BG$1,0)</f>
        <v>7.6417362822789308</v>
      </c>
      <c r="BH57" s="26">
        <f>VLOOKUP($W57,'[1]Live-Unsorted Extra Tables'!$A:$BJ,BH$1,0)</f>
        <v>612310.96466282394</v>
      </c>
      <c r="BI57" s="45">
        <f>VLOOKUP($W57,'[1]Live-Unsorted Extra Tables'!$A:$BJ,BI$1,0)</f>
        <v>0.97024611351978518</v>
      </c>
      <c r="BK57" s="124">
        <f t="shared" si="4"/>
        <v>250</v>
      </c>
    </row>
    <row r="58" spans="1:63" ht="16.5">
      <c r="A58" s="22" t="s">
        <v>109</v>
      </c>
      <c r="B58" s="23" t="s">
        <v>110</v>
      </c>
      <c r="C58" s="23" t="s">
        <v>72</v>
      </c>
      <c r="D58" s="24">
        <f>VLOOKUP($W58,'[1]Live-Unsorted Extra Tables'!$A:$BJ,D$1,0)</f>
        <v>7</v>
      </c>
      <c r="E58" s="25">
        <f>VLOOKUP($W58,'[1]Live-Unsorted Extra Tables'!$A:$BJ,E$1,0)</f>
        <v>2667.9757500000001</v>
      </c>
      <c r="F58" s="25">
        <f>VLOOKUP($W58,'[1]Live-Unsorted Extra Tables'!$A:$BJ,F$1,0)</f>
        <v>1819.0642310059482</v>
      </c>
      <c r="G58" s="26">
        <f>VLOOKUP($W58,'[1]Live-Unsorted Extra Tables'!$A:$BJ,G$1,0)</f>
        <v>800</v>
      </c>
      <c r="H58" s="27">
        <f>VLOOKUP($W58,'[1]Live-Unsorted Extra Tables'!$A:$BJ,H$1,0)</f>
        <v>0.3125</v>
      </c>
      <c r="I58" s="26">
        <f>VLOOKUP($W58,'[1]Live-Unsorted Extra Tables'!$A:$BJ,I$1,0)</f>
        <v>85.375224000000003</v>
      </c>
      <c r="J58" s="26">
        <f>VLOOKUP($W58,'[1]Live-Unsorted Extra Tables'!$A:$BJ,J$1,0)</f>
        <v>335.375224</v>
      </c>
      <c r="K58" s="26">
        <f>VLOOKUP($W58,'[1]Live-Unsorted Extra Tables'!$A:$BJ,K$1,0)</f>
        <v>550</v>
      </c>
      <c r="L58" s="26">
        <f>VLOOKUP($W58,'[1]Live-Unsorted Extra Tables'!$A:$BJ,L$1,0)</f>
        <v>885.375224</v>
      </c>
      <c r="M58" s="26">
        <f>VLOOKUP($W58,'[1]Live-Unsorted Extra Tables'!$A:$BJ,M$1,0)</f>
        <v>2314.6606751422537</v>
      </c>
      <c r="N58" s="28">
        <f>VLOOKUP($W58,'[1]Live-Unsorted Extra Tables'!$A:$BJ,N$1,0)</f>
        <v>0.82</v>
      </c>
      <c r="O58" s="28">
        <f>VLOOKUP($W58,'[1]Live-Unsorted Extra Tables'!$A:$BJ,O$1,0)</f>
        <v>2.5601364763393386</v>
      </c>
      <c r="P58" s="29">
        <f>VLOOKUP($W58,'[1]Live-Unsorted Extra Tables'!$A:$BJ,P$1,0)</f>
        <v>0.12570400012069075</v>
      </c>
      <c r="Q58" s="30">
        <f>VLOOKUP($W58,'[1]Live-Unsorted Extra Tables'!$A:$BJ,Q$1,0)</f>
        <v>0.18436689495814915</v>
      </c>
      <c r="R58" s="31"/>
      <c r="S58" s="29" t="str">
        <f>VLOOKUP($W58,'[1]Live-Unsorted Extra Tables'!$A:$BJ,S$1,0)</f>
        <v>COM</v>
      </c>
      <c r="T58" s="29" t="str">
        <f>VLOOKUP($W58,'[1]Live-Unsorted Extra Tables'!$A:$BJ,T$1,0)</f>
        <v>Other Commercial</v>
      </c>
      <c r="U58" s="29" t="s">
        <v>0</v>
      </c>
      <c r="V58" s="29" t="str">
        <f>VLOOKUP($W58,'[1]Live-Unsorted Extra Tables'!$A:$BJ,V$1,0)</f>
        <v>Business Energy Rebates</v>
      </c>
      <c r="W58" s="113" t="str">
        <f t="shared" si="5"/>
        <v>Integrated Dual Enthalpy Economizer ControlsOther Commercial</v>
      </c>
      <c r="X58" s="41"/>
      <c r="Y58" s="34" t="str">
        <f t="shared" si="6"/>
        <v>Integrated Dual Enthalpy Economizer Controls</v>
      </c>
      <c r="Z58" s="42">
        <f>VLOOKUP($W58,'[1]Live-Unsorted Extra Tables'!$A:$BJ,Z$1,0)</f>
        <v>402.03786098468493</v>
      </c>
      <c r="AA58" s="43">
        <f>VLOOKUP($W58,'[1]Live-Unsorted Extra Tables'!$A:$BJ,AA$1,0)</f>
        <v>589.65881765254892</v>
      </c>
      <c r="AB58" s="44">
        <f>VLOOKUP($W58,'[1]Live-Unsorted Extra Tables'!$A:$BJ,AB$1,0)</f>
        <v>402.03786098468493</v>
      </c>
      <c r="AC58" s="43">
        <f>VLOOKUP($W58,'[1]Live-Unsorted Extra Tables'!$A:$BJ,AC$1,0)</f>
        <v>589.65881765254892</v>
      </c>
      <c r="AD58" s="26">
        <f>VLOOKUP($W58,'[1]Live-Unsorted Extra Tables'!$A:$BJ,AD$1,0)</f>
        <v>511571.39526895317</v>
      </c>
      <c r="AE58" s="26">
        <f>VLOOKUP($W58,'[1]Live-Unsorted Extra Tables'!$A:$BJ,AE$1,0)</f>
        <v>199821.92355636976</v>
      </c>
      <c r="AF58" s="26">
        <f>VLOOKUP($W58,'[1]Live-Unsorted Extra Tables'!$A:$BJ,AF$1,0)</f>
        <v>311749.47171258344</v>
      </c>
      <c r="AG58" s="28">
        <f>VLOOKUP($W58,'[1]Live-Unsorted Extra Tables'!$A:$BJ,AG$1,0)</f>
        <v>2.5601364763393386</v>
      </c>
      <c r="AH58" s="26">
        <f>VLOOKUP($W58,'[1]Live-Unsorted Extra Tables'!$A:$BJ,AH$1,0)</f>
        <v>90393.258640685817</v>
      </c>
      <c r="AI58" s="28">
        <f>VLOOKUP($W58,'[1]Live-Unsorted Extra Tables'!$A:$BJ,AI$1,0)</f>
        <v>5.6593976471459557</v>
      </c>
      <c r="AJ58" s="26">
        <f>VLOOKUP($W58,'[1]Live-Unsorted Extra Tables'!$A:$BJ,AJ$1,0)</f>
        <v>646541.96530296095</v>
      </c>
      <c r="AK58" s="45">
        <f>VLOOKUP($W58,'[1]Live-Unsorted Extra Tables'!$A:$BJ,AK$1,0)</f>
        <v>0.79124236742968046</v>
      </c>
      <c r="AL58" s="42">
        <f>VLOOKUP($W58,'[1]Live-Unsorted Extra Tables'!$A:$BJ,AL$1,0)</f>
        <v>405.83607956324346</v>
      </c>
      <c r="AM58" s="43">
        <f>VLOOKUP($W58,'[1]Live-Unsorted Extra Tables'!$A:$BJ,AM$1,0)</f>
        <v>595.22956929950408</v>
      </c>
      <c r="AN58" s="44">
        <f>VLOOKUP($W58,'[1]Live-Unsorted Extra Tables'!$A:$BJ,AN$1,0)</f>
        <v>807.87394054792844</v>
      </c>
      <c r="AO58" s="43">
        <f>VLOOKUP($W58,'[1]Live-Unsorted Extra Tables'!$A:$BJ,AO$1,0)</f>
        <v>1184.888386952053</v>
      </c>
      <c r="AP58" s="26">
        <f>VLOOKUP($W58,'[1]Live-Unsorted Extra Tables'!$A:$BJ,AP$1,0)</f>
        <v>604057.26523418666</v>
      </c>
      <c r="AQ58" s="26">
        <f>VLOOKUP($W58,'[1]Live-Unsorted Extra Tables'!$A:$BJ,AQ$1,0)</f>
        <v>201709.72422418802</v>
      </c>
      <c r="AR58" s="26">
        <f>VLOOKUP($W58,'[1]Live-Unsorted Extra Tables'!$A:$BJ,AR$1,0)</f>
        <v>402347.54100999865</v>
      </c>
      <c r="AS58" s="28">
        <f>VLOOKUP($W58,'[1]Live-Unsorted Extra Tables'!$A:$BJ,AS$1,0)</f>
        <v>2.9946858911115957</v>
      </c>
      <c r="AT58" s="26">
        <f>VLOOKUP($W58,'[1]Live-Unsorted Extra Tables'!$A:$BJ,AT$1,0)</f>
        <v>91247.241281784838</v>
      </c>
      <c r="AU58" s="28">
        <f>VLOOKUP($W58,'[1]Live-Unsorted Extra Tables'!$A:$BJ,AU$1,0)</f>
        <v>6.6200057859148798</v>
      </c>
      <c r="AV58" s="26">
        <f>VLOOKUP($W58,'[1]Live-Unsorted Extra Tables'!$A:$BJ,AV$1,0)</f>
        <v>684743.05067703407</v>
      </c>
      <c r="AW58" s="45">
        <f>VLOOKUP($W58,'[1]Live-Unsorted Extra Tables'!$A:$BJ,AW$1,0)</f>
        <v>0.88216633178961068</v>
      </c>
      <c r="AX58" s="42">
        <f>VLOOKUP($W58,'[1]Live-Unsorted Extra Tables'!$A:$BJ,AX$1,0)</f>
        <v>469.0557096592272</v>
      </c>
      <c r="AY58" s="43">
        <f>VLOOKUP($W58,'[1]Live-Unsorted Extra Tables'!$A:$BJ,AY$1,0)</f>
        <v>687.95221050430678</v>
      </c>
      <c r="AZ58" s="44">
        <f>VLOOKUP($W58,'[1]Live-Unsorted Extra Tables'!$A:$BJ,AZ$1,0)</f>
        <v>1276.9296502071556</v>
      </c>
      <c r="BA58" s="43">
        <f>VLOOKUP($W58,'[1]Live-Unsorted Extra Tables'!$A:$BJ,BA$1,0)</f>
        <v>1872.8405974563598</v>
      </c>
      <c r="BB58" s="26">
        <f>VLOOKUP($W58,'[1]Live-Unsorted Extra Tables'!$A:$BJ,BB$1,0)</f>
        <v>805908.17649364984</v>
      </c>
      <c r="BC58" s="26">
        <f>VLOOKUP($W58,'[1]Live-Unsorted Extra Tables'!$A:$BJ,BC$1,0)</f>
        <v>233131.31238347554</v>
      </c>
      <c r="BD58" s="26">
        <f>VLOOKUP($W58,'[1]Live-Unsorted Extra Tables'!$A:$BJ,BD$1,0)</f>
        <v>572776.86411017436</v>
      </c>
      <c r="BE58" s="28">
        <f>VLOOKUP($W58,'[1]Live-Unsorted Extra Tables'!$A:$BJ,BE$1,0)</f>
        <v>3.4568851702255206</v>
      </c>
      <c r="BF58" s="26">
        <f>VLOOKUP($W58,'[1]Live-Unsorted Extra Tables'!$A:$BJ,BF$1,0)</f>
        <v>105461.39603934495</v>
      </c>
      <c r="BG58" s="28">
        <f>VLOOKUP($W58,'[1]Live-Unsorted Extra Tables'!$A:$BJ,BG$1,0)</f>
        <v>7.6417362822789308</v>
      </c>
      <c r="BH58" s="26">
        <f>VLOOKUP($W58,'[1]Live-Unsorted Extra Tables'!$A:$BJ,BH$1,0)</f>
        <v>830622.42173796229</v>
      </c>
      <c r="BI58" s="45">
        <f>VLOOKUP($W58,'[1]Live-Unsorted Extra Tables'!$A:$BJ,BI$1,0)</f>
        <v>0.97024611351978518</v>
      </c>
      <c r="BK58" s="124">
        <f t="shared" si="4"/>
        <v>250</v>
      </c>
    </row>
    <row r="59" spans="1:63" ht="16.5">
      <c r="A59" s="22" t="s">
        <v>91</v>
      </c>
      <c r="B59" s="23" t="s">
        <v>89</v>
      </c>
      <c r="C59" s="23" t="s">
        <v>72</v>
      </c>
      <c r="D59" s="24">
        <f>VLOOKUP($W59,'[1]Live-Unsorted Extra Tables'!$A:$BJ,D$1,0)</f>
        <v>10</v>
      </c>
      <c r="E59" s="25">
        <f>VLOOKUP($W59,'[1]Live-Unsorted Extra Tables'!$A:$BJ,E$1,0)</f>
        <v>478.2438481133247</v>
      </c>
      <c r="F59" s="25">
        <f>VLOOKUP($W59,'[1]Live-Unsorted Extra Tables'!$A:$BJ,F$1,0)</f>
        <v>37.463574623671157</v>
      </c>
      <c r="G59" s="26">
        <f>VLOOKUP($W59,'[1]Live-Unsorted Extra Tables'!$A:$BJ,G$1,0)</f>
        <v>95</v>
      </c>
      <c r="H59" s="27">
        <f>VLOOKUP($W59,'[1]Live-Unsorted Extra Tables'!$A:$BJ,H$1,0)</f>
        <v>0.52631578947368418</v>
      </c>
      <c r="I59" s="26">
        <f>VLOOKUP($W59,'[1]Live-Unsorted Extra Tables'!$A:$BJ,I$1,0)</f>
        <v>15.303803139626391</v>
      </c>
      <c r="J59" s="26">
        <f>VLOOKUP($W59,'[1]Live-Unsorted Extra Tables'!$A:$BJ,J$1,0)</f>
        <v>65.303803139626396</v>
      </c>
      <c r="K59" s="26">
        <f>VLOOKUP($W59,'[1]Live-Unsorted Extra Tables'!$A:$BJ,K$1,0)</f>
        <v>45</v>
      </c>
      <c r="L59" s="26">
        <f>VLOOKUP($W59,'[1]Live-Unsorted Extra Tables'!$A:$BJ,L$1,0)</f>
        <v>110.3038031396264</v>
      </c>
      <c r="M59" s="26">
        <f>VLOOKUP($W59,'[1]Live-Unsorted Extra Tables'!$A:$BJ,M$1,0)</f>
        <v>284.88923718440503</v>
      </c>
      <c r="N59" s="28">
        <f>VLOOKUP($W59,'[1]Live-Unsorted Extra Tables'!$A:$BJ,N$1,0)</f>
        <v>0.82</v>
      </c>
      <c r="O59" s="28">
        <f>VLOOKUP($W59,'[1]Live-Unsorted Extra Tables'!$A:$BJ,O$1,0)</f>
        <v>2.5064339288950239</v>
      </c>
      <c r="P59" s="29">
        <f>VLOOKUP($W59,'[1]Live-Unsorted Extra Tables'!$A:$BJ,P$1,0)</f>
        <v>0.13654917548286372</v>
      </c>
      <c r="Q59" s="30">
        <f>VLOOKUP($W59,'[1]Live-Unsorted Extra Tables'!$A:$BJ,Q$1,0)</f>
        <v>1.7431279261420116</v>
      </c>
      <c r="R59" s="31"/>
      <c r="S59" s="29" t="str">
        <f>VLOOKUP($W59,'[1]Live-Unsorted Extra Tables'!$A:$BJ,S$1,0)</f>
        <v>COM</v>
      </c>
      <c r="T59" s="29" t="str">
        <f>VLOOKUP($W59,'[1]Live-Unsorted Extra Tables'!$A:$BJ,T$1,0)</f>
        <v>Other Commercial</v>
      </c>
      <c r="U59" s="29" t="s">
        <v>0</v>
      </c>
      <c r="V59" s="29" t="str">
        <f>VLOOKUP($W59,'[1]Live-Unsorted Extra Tables'!$A:$BJ,V$1,0)</f>
        <v>Business Energy Rebates</v>
      </c>
      <c r="W59" s="32" t="str">
        <f t="shared" si="5"/>
        <v>T8 Dimmable Stairwell LightingOther Commercial</v>
      </c>
      <c r="X59" s="41"/>
      <c r="Y59" s="34" t="str">
        <f t="shared" si="6"/>
        <v>T8 Dimmable Stairwell Lighting</v>
      </c>
      <c r="Z59" s="42">
        <f>VLOOKUP($W59,'[1]Live-Unsorted Extra Tables'!$A:$BJ,Z$1,0)</f>
        <v>0.96553990960904146</v>
      </c>
      <c r="AA59" s="43">
        <f>VLOOKUP($W59,'[1]Live-Unsorted Extra Tables'!$A:$BJ,AA$1,0)</f>
        <v>12.325666371053041</v>
      </c>
      <c r="AB59" s="44">
        <f>VLOOKUP($W59,'[1]Live-Unsorted Extra Tables'!$A:$BJ,AB$1,0)</f>
        <v>0.96553990960904146</v>
      </c>
      <c r="AC59" s="43">
        <f>VLOOKUP($W59,'[1]Live-Unsorted Extra Tables'!$A:$BJ,AC$1,0)</f>
        <v>12.325666371053041</v>
      </c>
      <c r="AD59" s="26">
        <f>VLOOKUP($W59,'[1]Live-Unsorted Extra Tables'!$A:$BJ,AD$1,0)</f>
        <v>7342.3833972804214</v>
      </c>
      <c r="AE59" s="26">
        <f>VLOOKUP($W59,'[1]Live-Unsorted Extra Tables'!$A:$BJ,AE$1,0)</f>
        <v>2929.4143015839859</v>
      </c>
      <c r="AF59" s="26">
        <f>VLOOKUP($W59,'[1]Live-Unsorted Extra Tables'!$A:$BJ,AF$1,0)</f>
        <v>4412.969095696435</v>
      </c>
      <c r="AG59" s="28">
        <f>VLOOKUP($W59,'[1]Live-Unsorted Extra Tables'!$A:$BJ,AG$1,0)</f>
        <v>2.5064339288950235</v>
      </c>
      <c r="AH59" s="26">
        <f>VLOOKUP($W59,'[1]Live-Unsorted Extra Tables'!$A:$BJ,AH$1,0)</f>
        <v>2052.5116832245776</v>
      </c>
      <c r="AI59" s="28">
        <f>VLOOKUP($W59,'[1]Live-Unsorted Extra Tables'!$A:$BJ,AI$1,0)</f>
        <v>3.5772675289941565</v>
      </c>
      <c r="AJ59" s="26">
        <f>VLOOKUP($W59,'[1]Live-Unsorted Extra Tables'!$A:$BJ,AJ$1,0)</f>
        <v>18409.256272927312</v>
      </c>
      <c r="AK59" s="45">
        <f>VLOOKUP($W59,'[1]Live-Unsorted Extra Tables'!$A:$BJ,AK$1,0)</f>
        <v>0.39884193518877481</v>
      </c>
      <c r="AL59" s="42">
        <f>VLOOKUP($W59,'[1]Live-Unsorted Extra Tables'!$A:$BJ,AL$1,0)</f>
        <v>0.92729673843749871</v>
      </c>
      <c r="AM59" s="43">
        <f>VLOOKUP($W59,'[1]Live-Unsorted Extra Tables'!$A:$BJ,AM$1,0)</f>
        <v>11.837470529389309</v>
      </c>
      <c r="AN59" s="44">
        <f>VLOOKUP($W59,'[1]Live-Unsorted Extra Tables'!$A:$BJ,AN$1,0)</f>
        <v>1.8928366480465402</v>
      </c>
      <c r="AO59" s="43">
        <f>VLOOKUP($W59,'[1]Live-Unsorted Extra Tables'!$A:$BJ,AO$1,0)</f>
        <v>24.16313690044235</v>
      </c>
      <c r="AP59" s="26">
        <f>VLOOKUP($W59,'[1]Live-Unsorted Extra Tables'!$A:$BJ,AP$1,0)</f>
        <v>7461.7038793082302</v>
      </c>
      <c r="AQ59" s="26">
        <f>VLOOKUP($W59,'[1]Live-Unsorted Extra Tables'!$A:$BJ,AQ$1,0)</f>
        <v>2813.3858583752485</v>
      </c>
      <c r="AR59" s="26">
        <f>VLOOKUP($W59,'[1]Live-Unsorted Extra Tables'!$A:$BJ,AR$1,0)</f>
        <v>4648.3180209329821</v>
      </c>
      <c r="AS59" s="28">
        <f>VLOOKUP($W59,'[1]Live-Unsorted Extra Tables'!$A:$BJ,AS$1,0)</f>
        <v>2.6522148951219298</v>
      </c>
      <c r="AT59" s="26">
        <f>VLOOKUP($W59,'[1]Live-Unsorted Extra Tables'!$A:$BJ,AT$1,0)</f>
        <v>1971.2156592570834</v>
      </c>
      <c r="AU59" s="28">
        <f>VLOOKUP($W59,'[1]Live-Unsorted Extra Tables'!$A:$BJ,AU$1,0)</f>
        <v>3.7853310693160864</v>
      </c>
      <c r="AV59" s="26">
        <f>VLOOKUP($W59,'[1]Live-Unsorted Extra Tables'!$A:$BJ,AV$1,0)</f>
        <v>18578.10913025343</v>
      </c>
      <c r="AW59" s="45">
        <f>VLOOKUP($W59,'[1]Live-Unsorted Extra Tables'!$A:$BJ,AW$1,0)</f>
        <v>0.4016395762880548</v>
      </c>
      <c r="AX59" s="42">
        <f>VLOOKUP($W59,'[1]Live-Unsorted Extra Tables'!$A:$BJ,AX$1,0)</f>
        <v>1.0150351577811851</v>
      </c>
      <c r="AY59" s="43">
        <f>VLOOKUP($W59,'[1]Live-Unsorted Extra Tables'!$A:$BJ,AY$1,0)</f>
        <v>12.957501378442156</v>
      </c>
      <c r="AZ59" s="44">
        <f>VLOOKUP($W59,'[1]Live-Unsorted Extra Tables'!$A:$BJ,AZ$1,0)</f>
        <v>2.9078718058277251</v>
      </c>
      <c r="BA59" s="43">
        <f>VLOOKUP($W59,'[1]Live-Unsorted Extra Tables'!$A:$BJ,BA$1,0)</f>
        <v>37.120638278884506</v>
      </c>
      <c r="BB59" s="26">
        <f>VLOOKUP($W59,'[1]Live-Unsorted Extra Tables'!$A:$BJ,BB$1,0)</f>
        <v>8690.9220683330441</v>
      </c>
      <c r="BC59" s="26">
        <f>VLOOKUP($W59,'[1]Live-Unsorted Extra Tables'!$A:$BJ,BC$1,0)</f>
        <v>3079.5811527032056</v>
      </c>
      <c r="BD59" s="26">
        <f>VLOOKUP($W59,'[1]Live-Unsorted Extra Tables'!$A:$BJ,BD$1,0)</f>
        <v>5611.3409156298385</v>
      </c>
      <c r="BE59" s="28">
        <f>VLOOKUP($W59,'[1]Live-Unsorted Extra Tables'!$A:$BJ,BE$1,0)</f>
        <v>2.8221117214931311</v>
      </c>
      <c r="BF59" s="26">
        <f>VLOOKUP($W59,'[1]Live-Unsorted Extra Tables'!$A:$BJ,BF$1,0)</f>
        <v>2157.7269872492029</v>
      </c>
      <c r="BG59" s="28">
        <f>VLOOKUP($W59,'[1]Live-Unsorted Extra Tables'!$A:$BJ,BG$1,0)</f>
        <v>4.0278135833174806</v>
      </c>
      <c r="BH59" s="26">
        <f>VLOOKUP($W59,'[1]Live-Unsorted Extra Tables'!$A:$BJ,BH$1,0)</f>
        <v>21375.089276423052</v>
      </c>
      <c r="BI59" s="45">
        <f>VLOOKUP($W59,'[1]Live-Unsorted Extra Tables'!$A:$BJ,BI$1,0)</f>
        <v>0.40659114710314787</v>
      </c>
      <c r="BK59" s="124">
        <f t="shared" si="4"/>
        <v>50</v>
      </c>
    </row>
    <row r="60" spans="1:63" ht="16.5">
      <c r="A60" s="22" t="s">
        <v>83</v>
      </c>
      <c r="B60" s="23" t="s">
        <v>63</v>
      </c>
      <c r="C60" s="23" t="s">
        <v>49</v>
      </c>
      <c r="D60" s="24">
        <f>VLOOKUP($W60,'[1]Live-Unsorted Extra Tables'!$A:$BJ,D$1,0)</f>
        <v>4</v>
      </c>
      <c r="E60" s="25">
        <f>VLOOKUP($W60,'[1]Live-Unsorted Extra Tables'!$A:$BJ,E$1,0)</f>
        <v>923.60067845719777</v>
      </c>
      <c r="F60" s="25">
        <f>VLOOKUP($W60,'[1]Live-Unsorted Extra Tables'!$A:$BJ,F$1,0)</f>
        <v>93.577382383921844</v>
      </c>
      <c r="G60" s="26">
        <f>VLOOKUP($W60,'[1]Live-Unsorted Extra Tables'!$A:$BJ,G$1,0)</f>
        <v>55</v>
      </c>
      <c r="H60" s="27">
        <f>VLOOKUP($W60,'[1]Live-Unsorted Extra Tables'!$A:$BJ,H$1,0)</f>
        <v>0.43636363636363634</v>
      </c>
      <c r="I60" s="26">
        <f>VLOOKUP($W60,'[1]Live-Unsorted Extra Tables'!$A:$BJ,I$1,0)</f>
        <v>29.555221710630331</v>
      </c>
      <c r="J60" s="26">
        <f>VLOOKUP($W60,'[1]Live-Unsorted Extra Tables'!$A:$BJ,J$1,0)</f>
        <v>53.555221710630335</v>
      </c>
      <c r="K60" s="26">
        <f>VLOOKUP($W60,'[1]Live-Unsorted Extra Tables'!$A:$BJ,K$1,0)</f>
        <v>31</v>
      </c>
      <c r="L60" s="26">
        <f>VLOOKUP($W60,'[1]Live-Unsorted Extra Tables'!$A:$BJ,L$1,0)</f>
        <v>84.555221710630335</v>
      </c>
      <c r="M60" s="26">
        <f>VLOOKUP($W60,'[1]Live-Unsorted Extra Tables'!$A:$BJ,M$1,0)</f>
        <v>225.44192394072667</v>
      </c>
      <c r="N60" s="28">
        <f>VLOOKUP($W60,'[1]Live-Unsorted Extra Tables'!$A:$BJ,N$1,0)</f>
        <v>0.82</v>
      </c>
      <c r="O60" s="28">
        <f>VLOOKUP($W60,'[1]Live-Unsorted Extra Tables'!$A:$BJ,O$1,0)</f>
        <v>2.4762149705741598</v>
      </c>
      <c r="P60" s="29">
        <f>VLOOKUP($W60,'[1]Live-Unsorted Extra Tables'!$A:$BJ,P$1,0)</f>
        <v>5.7985255922602952E-2</v>
      </c>
      <c r="Q60" s="30">
        <f>VLOOKUP($W60,'[1]Live-Unsorted Extra Tables'!$A:$BJ,Q$1,0)</f>
        <v>0.57230946566669527</v>
      </c>
      <c r="R60" s="31"/>
      <c r="S60" s="29" t="str">
        <f>VLOOKUP($W60,'[1]Live-Unsorted Extra Tables'!$A:$BJ,S$1,0)</f>
        <v>COM</v>
      </c>
      <c r="T60" s="29" t="str">
        <f>VLOOKUP($W60,'[1]Live-Unsorted Extra Tables'!$A:$BJ,T$1,0)</f>
        <v>Retail</v>
      </c>
      <c r="U60" s="29" t="s">
        <v>0</v>
      </c>
      <c r="V60" s="29" t="str">
        <f>VLOOKUP($W60,'[1]Live-Unsorted Extra Tables'!$A:$BJ,V$1,0)</f>
        <v>Business Energy Rebates</v>
      </c>
      <c r="W60" s="32" t="str">
        <f t="shared" si="5"/>
        <v>Strip Curtains for 3' Open Refrigerated Display CasesRetail</v>
      </c>
      <c r="X60" s="41"/>
      <c r="Y60" s="34" t="str">
        <f t="shared" si="6"/>
        <v>Strip Curtains for 3' Open Refrigerated Display Cases</v>
      </c>
      <c r="Z60" s="42">
        <f>VLOOKUP($W60,'[1]Live-Unsorted Extra Tables'!$A:$BJ,Z$1,0)</f>
        <v>8.5301510670260914</v>
      </c>
      <c r="AA60" s="43">
        <f>VLOOKUP($W60,'[1]Live-Unsorted Extra Tables'!$A:$BJ,AA$1,0)</f>
        <v>84.191853973052972</v>
      </c>
      <c r="AB60" s="44">
        <f>VLOOKUP($W60,'[1]Live-Unsorted Extra Tables'!$A:$BJ,AB$1,0)</f>
        <v>8.5301510670260914</v>
      </c>
      <c r="AC60" s="43">
        <f>VLOOKUP($W60,'[1]Live-Unsorted Extra Tables'!$A:$BJ,AC$1,0)</f>
        <v>84.191853973052972</v>
      </c>
      <c r="AD60" s="26">
        <f>VLOOKUP($W60,'[1]Live-Unsorted Extra Tables'!$A:$BJ,AD$1,0)</f>
        <v>20550.410997452916</v>
      </c>
      <c r="AE60" s="26">
        <f>VLOOKUP($W60,'[1]Live-Unsorted Extra Tables'!$A:$BJ,AE$1,0)</f>
        <v>8299.1223466708525</v>
      </c>
      <c r="AF60" s="26">
        <f>VLOOKUP($W60,'[1]Live-Unsorted Extra Tables'!$A:$BJ,AF$1,0)</f>
        <v>12251.288650782064</v>
      </c>
      <c r="AG60" s="28">
        <f>VLOOKUP($W60,'[1]Live-Unsorted Extra Tables'!$A:$BJ,AG$1,0)</f>
        <v>2.4762149705741598</v>
      </c>
      <c r="AH60" s="26">
        <f>VLOOKUP($W60,'[1]Live-Unsorted Extra Tables'!$A:$BJ,AH$1,0)</f>
        <v>5953.5197551535275</v>
      </c>
      <c r="AI60" s="28">
        <f>VLOOKUP($W60,'[1]Live-Unsorted Extra Tables'!$A:$BJ,AI$1,0)</f>
        <v>3.4518086514559601</v>
      </c>
      <c r="AJ60" s="26">
        <f>VLOOKUP($W60,'[1]Live-Unsorted Extra Tables'!$A:$BJ,AJ$1,0)</f>
        <v>52028.193474404252</v>
      </c>
      <c r="AK60" s="45">
        <f>VLOOKUP($W60,'[1]Live-Unsorted Extra Tables'!$A:$BJ,AK$1,0)</f>
        <v>0.39498605708004986</v>
      </c>
      <c r="AL60" s="42">
        <f>VLOOKUP($W60,'[1]Live-Unsorted Extra Tables'!$A:$BJ,AL$1,0)</f>
        <v>7.8028240178748254</v>
      </c>
      <c r="AM60" s="43">
        <f>VLOOKUP($W60,'[1]Live-Unsorted Extra Tables'!$A:$BJ,AM$1,0)</f>
        <v>77.013198843543805</v>
      </c>
      <c r="AN60" s="44">
        <f>VLOOKUP($W60,'[1]Live-Unsorted Extra Tables'!$A:$BJ,AN$1,0)</f>
        <v>16.332975084900916</v>
      </c>
      <c r="AO60" s="43">
        <f>VLOOKUP($W60,'[1]Live-Unsorted Extra Tables'!$A:$BJ,AO$1,0)</f>
        <v>161.20505281659678</v>
      </c>
      <c r="AP60" s="26">
        <f>VLOOKUP($W60,'[1]Live-Unsorted Extra Tables'!$A:$BJ,AP$1,0)</f>
        <v>20191.978809695247</v>
      </c>
      <c r="AQ60" s="26">
        <f>VLOOKUP($W60,'[1]Live-Unsorted Extra Tables'!$A:$BJ,AQ$1,0)</f>
        <v>7591.4940620695734</v>
      </c>
      <c r="AR60" s="26">
        <f>VLOOKUP($W60,'[1]Live-Unsorted Extra Tables'!$A:$BJ,AR$1,0)</f>
        <v>12600.484747625673</v>
      </c>
      <c r="AS60" s="28">
        <f>VLOOKUP($W60,'[1]Live-Unsorted Extra Tables'!$A:$BJ,AS$1,0)</f>
        <v>2.6598161896198023</v>
      </c>
      <c r="AT60" s="26">
        <f>VLOOKUP($W60,'[1]Live-Unsorted Extra Tables'!$A:$BJ,AT$1,0)</f>
        <v>5445.89029800146</v>
      </c>
      <c r="AU60" s="28">
        <f>VLOOKUP($W60,'[1]Live-Unsorted Extra Tables'!$A:$BJ,AU$1,0)</f>
        <v>3.7077461543992771</v>
      </c>
      <c r="AV60" s="26">
        <f>VLOOKUP($W60,'[1]Live-Unsorted Extra Tables'!$A:$BJ,AV$1,0)</f>
        <v>50001.293991343351</v>
      </c>
      <c r="AW60" s="45">
        <f>VLOOKUP($W60,'[1]Live-Unsorted Extra Tables'!$A:$BJ,AW$1,0)</f>
        <v>0.40382912516606179</v>
      </c>
      <c r="AX60" s="42">
        <f>VLOOKUP($W60,'[1]Live-Unsorted Extra Tables'!$A:$BJ,AX$1,0)</f>
        <v>8.1341423349989714</v>
      </c>
      <c r="AY60" s="43">
        <f>VLOOKUP($W60,'[1]Live-Unsorted Extra Tables'!$A:$BJ,AY$1,0)</f>
        <v>80.283282005580787</v>
      </c>
      <c r="AZ60" s="44">
        <f>VLOOKUP($W60,'[1]Live-Unsorted Extra Tables'!$A:$BJ,AZ$1,0)</f>
        <v>24.467117419899889</v>
      </c>
      <c r="BA60" s="43">
        <f>VLOOKUP($W60,'[1]Live-Unsorted Extra Tables'!$A:$BJ,BA$1,0)</f>
        <v>241.48833482217756</v>
      </c>
      <c r="BB60" s="26">
        <f>VLOOKUP($W60,'[1]Live-Unsorted Extra Tables'!$A:$BJ,BB$1,0)</f>
        <v>22761.118247483428</v>
      </c>
      <c r="BC60" s="26">
        <f>VLOOKUP($W60,'[1]Live-Unsorted Extra Tables'!$A:$BJ,BC$1,0)</f>
        <v>7913.8390273463729</v>
      </c>
      <c r="BD60" s="26">
        <f>VLOOKUP($W60,'[1]Live-Unsorted Extra Tables'!$A:$BJ,BD$1,0)</f>
        <v>14847.279220137054</v>
      </c>
      <c r="BE60" s="28">
        <f>VLOOKUP($W60,'[1]Live-Unsorted Extra Tables'!$A:$BJ,BE$1,0)</f>
        <v>2.8761158988491036</v>
      </c>
      <c r="BF60" s="26">
        <f>VLOOKUP($W60,'[1]Live-Unsorted Extra Tables'!$A:$BJ,BF$1,0)</f>
        <v>5677.1300651220809</v>
      </c>
      <c r="BG60" s="28">
        <f>VLOOKUP($W60,'[1]Live-Unsorted Extra Tables'!$A:$BJ,BG$1,0)</f>
        <v>4.0092648902511927</v>
      </c>
      <c r="BH60" s="26">
        <f>VLOOKUP($W60,'[1]Live-Unsorted Extra Tables'!$A:$BJ,BH$1,0)</f>
        <v>54779.602823068155</v>
      </c>
      <c r="BI60" s="45">
        <f>VLOOKUP($W60,'[1]Live-Unsorted Extra Tables'!$A:$BJ,BI$1,0)</f>
        <v>0.41550352822015219</v>
      </c>
      <c r="BK60" s="124">
        <f t="shared" si="4"/>
        <v>24</v>
      </c>
    </row>
    <row r="61" spans="1:63" ht="16.5">
      <c r="A61" s="22" t="s">
        <v>83</v>
      </c>
      <c r="B61" s="23" t="s">
        <v>63</v>
      </c>
      <c r="C61" s="23" t="s">
        <v>72</v>
      </c>
      <c r="D61" s="24">
        <f>VLOOKUP($W61,'[1]Live-Unsorted Extra Tables'!$A:$BJ,D$1,0)</f>
        <v>4</v>
      </c>
      <c r="E61" s="25">
        <f>VLOOKUP($W61,'[1]Live-Unsorted Extra Tables'!$A:$BJ,E$1,0)</f>
        <v>923.60067845719777</v>
      </c>
      <c r="F61" s="25">
        <f>VLOOKUP($W61,'[1]Live-Unsorted Extra Tables'!$A:$BJ,F$1,0)</f>
        <v>93.51513563583903</v>
      </c>
      <c r="G61" s="26">
        <f>VLOOKUP($W61,'[1]Live-Unsorted Extra Tables'!$A:$BJ,G$1,0)</f>
        <v>55</v>
      </c>
      <c r="H61" s="27">
        <f>VLOOKUP($W61,'[1]Live-Unsorted Extra Tables'!$A:$BJ,H$1,0)</f>
        <v>0.43636363636363634</v>
      </c>
      <c r="I61" s="26">
        <f>VLOOKUP($W61,'[1]Live-Unsorted Extra Tables'!$A:$BJ,I$1,0)</f>
        <v>29.555221710630331</v>
      </c>
      <c r="J61" s="26">
        <f>VLOOKUP($W61,'[1]Live-Unsorted Extra Tables'!$A:$BJ,J$1,0)</f>
        <v>53.555221710630335</v>
      </c>
      <c r="K61" s="26">
        <f>VLOOKUP($W61,'[1]Live-Unsorted Extra Tables'!$A:$BJ,K$1,0)</f>
        <v>31</v>
      </c>
      <c r="L61" s="26">
        <f>VLOOKUP($W61,'[1]Live-Unsorted Extra Tables'!$A:$BJ,L$1,0)</f>
        <v>84.555221710630335</v>
      </c>
      <c r="M61" s="26">
        <f>VLOOKUP($W61,'[1]Live-Unsorted Extra Tables'!$A:$BJ,M$1,0)</f>
        <v>225.42058521995119</v>
      </c>
      <c r="N61" s="28">
        <f>VLOOKUP($W61,'[1]Live-Unsorted Extra Tables'!$A:$BJ,N$1,0)</f>
        <v>0.82</v>
      </c>
      <c r="O61" s="28">
        <f>VLOOKUP($W61,'[1]Live-Unsorted Extra Tables'!$A:$BJ,O$1,0)</f>
        <v>2.4759805897681701</v>
      </c>
      <c r="P61" s="29">
        <f>VLOOKUP($W61,'[1]Live-Unsorted Extra Tables'!$A:$BJ,P$1,0)</f>
        <v>5.7985255922602952E-2</v>
      </c>
      <c r="Q61" s="30">
        <f>VLOOKUP($W61,'[1]Live-Unsorted Extra Tables'!$A:$BJ,Q$1,0)</f>
        <v>0.57269041365861706</v>
      </c>
      <c r="R61" s="31"/>
      <c r="S61" s="29" t="str">
        <f>VLOOKUP($W61,'[1]Live-Unsorted Extra Tables'!$A:$BJ,S$1,0)</f>
        <v>COM</v>
      </c>
      <c r="T61" s="29" t="str">
        <f>VLOOKUP($W61,'[1]Live-Unsorted Extra Tables'!$A:$BJ,T$1,0)</f>
        <v>Other Commercial</v>
      </c>
      <c r="U61" s="29" t="s">
        <v>0</v>
      </c>
      <c r="V61" s="29" t="str">
        <f>VLOOKUP($W61,'[1]Live-Unsorted Extra Tables'!$A:$BJ,V$1,0)</f>
        <v>Business Energy Rebates</v>
      </c>
      <c r="W61" s="32" t="str">
        <f t="shared" si="5"/>
        <v>Strip Curtains for 3' Open Refrigerated Display CasesOther Commercial</v>
      </c>
      <c r="X61" s="41"/>
      <c r="Y61" s="34" t="str">
        <f t="shared" si="6"/>
        <v>Strip Curtains for 3' Open Refrigerated Display Cases</v>
      </c>
      <c r="Z61" s="42">
        <f>VLOOKUP($W61,'[1]Live-Unsorted Extra Tables'!$A:$BJ,Z$1,0)</f>
        <v>5.9580800520261414</v>
      </c>
      <c r="AA61" s="43">
        <f>VLOOKUP($W61,'[1]Live-Unsorted Extra Tables'!$A:$BJ,AA$1,0)</f>
        <v>58.844878328387914</v>
      </c>
      <c r="AB61" s="44">
        <f>VLOOKUP($W61,'[1]Live-Unsorted Extra Tables'!$A:$BJ,AB$1,0)</f>
        <v>5.9580800520261414</v>
      </c>
      <c r="AC61" s="43">
        <f>VLOOKUP($W61,'[1]Live-Unsorted Extra Tables'!$A:$BJ,AC$1,0)</f>
        <v>58.844878328387914</v>
      </c>
      <c r="AD61" s="26">
        <f>VLOOKUP($W61,'[1]Live-Unsorted Extra Tables'!$A:$BJ,AD$1,0)</f>
        <v>14362.101738751326</v>
      </c>
      <c r="AE61" s="26">
        <f>VLOOKUP($W61,'[1]Live-Unsorted Extra Tables'!$A:$BJ,AE$1,0)</f>
        <v>5800.5712153406166</v>
      </c>
      <c r="AF61" s="26">
        <f>VLOOKUP($W61,'[1]Live-Unsorted Extra Tables'!$A:$BJ,AF$1,0)</f>
        <v>8561.5305234107091</v>
      </c>
      <c r="AG61" s="28">
        <f>VLOOKUP($W61,'[1]Live-Unsorted Extra Tables'!$A:$BJ,AG$1,0)</f>
        <v>2.4759805897681693</v>
      </c>
      <c r="AH61" s="26">
        <f>VLOOKUP($W61,'[1]Live-Unsorted Extra Tables'!$A:$BJ,AH$1,0)</f>
        <v>4161.1406458609827</v>
      </c>
      <c r="AI61" s="28">
        <f>VLOOKUP($W61,'[1]Live-Unsorted Extra Tables'!$A:$BJ,AI$1,0)</f>
        <v>3.4514819279269182</v>
      </c>
      <c r="AJ61" s="26">
        <f>VLOOKUP($W61,'[1]Live-Unsorted Extra Tables'!$A:$BJ,AJ$1,0)</f>
        <v>36364.476729863418</v>
      </c>
      <c r="AK61" s="45">
        <f>VLOOKUP($W61,'[1]Live-Unsorted Extra Tables'!$A:$BJ,AK$1,0)</f>
        <v>0.39494867052374794</v>
      </c>
      <c r="AL61" s="42">
        <f>VLOOKUP($W61,'[1]Live-Unsorted Extra Tables'!$A:$BJ,AL$1,0)</f>
        <v>5.4500617591733302</v>
      </c>
      <c r="AM61" s="43">
        <f>VLOOKUP($W61,'[1]Live-Unsorted Extra Tables'!$A:$BJ,AM$1,0)</f>
        <v>53.827444126349462</v>
      </c>
      <c r="AN61" s="44">
        <f>VLOOKUP($W61,'[1]Live-Unsorted Extra Tables'!$A:$BJ,AN$1,0)</f>
        <v>11.408141811199473</v>
      </c>
      <c r="AO61" s="43">
        <f>VLOOKUP($W61,'[1]Live-Unsorted Extra Tables'!$A:$BJ,AO$1,0)</f>
        <v>112.67232245473738</v>
      </c>
      <c r="AP61" s="26">
        <f>VLOOKUP($W61,'[1]Live-Unsorted Extra Tables'!$A:$BJ,AP$1,0)</f>
        <v>14111.02832713542</v>
      </c>
      <c r="AQ61" s="26">
        <f>VLOOKUP($W61,'[1]Live-Unsorted Extra Tables'!$A:$BJ,AQ$1,0)</f>
        <v>5305.9829821082685</v>
      </c>
      <c r="AR61" s="26">
        <f>VLOOKUP($W61,'[1]Live-Unsorted Extra Tables'!$A:$BJ,AR$1,0)</f>
        <v>8805.0453450271525</v>
      </c>
      <c r="AS61" s="28">
        <f>VLOOKUP($W61,'[1]Live-Unsorted Extra Tables'!$A:$BJ,AS$1,0)</f>
        <v>2.6594560093233794</v>
      </c>
      <c r="AT61" s="26">
        <f>VLOOKUP($W61,'[1]Live-Unsorted Extra Tables'!$A:$BJ,AT$1,0)</f>
        <v>3806.3391747877859</v>
      </c>
      <c r="AU61" s="28">
        <f>VLOOKUP($W61,'[1]Live-Unsorted Extra Tables'!$A:$BJ,AU$1,0)</f>
        <v>3.707244068159572</v>
      </c>
      <c r="AV61" s="26">
        <f>VLOOKUP($W61,'[1]Live-Unsorted Extra Tables'!$A:$BJ,AV$1,0)</f>
        <v>34947.799844439738</v>
      </c>
      <c r="AW61" s="45">
        <f>VLOOKUP($W61,'[1]Live-Unsorted Extra Tables'!$A:$BJ,AW$1,0)</f>
        <v>0.40377444044966143</v>
      </c>
      <c r="AX61" s="42">
        <f>VLOOKUP($W61,'[1]Live-Unsorted Extra Tables'!$A:$BJ,AX$1,0)</f>
        <v>5.6814786521002265</v>
      </c>
      <c r="AY61" s="43">
        <f>VLOOKUP($W61,'[1]Live-Unsorted Extra Tables'!$A:$BJ,AY$1,0)</f>
        <v>56.113029212233947</v>
      </c>
      <c r="AZ61" s="44">
        <f>VLOOKUP($W61,'[1]Live-Unsorted Extra Tables'!$A:$BJ,AZ$1,0)</f>
        <v>17.089620463299699</v>
      </c>
      <c r="BA61" s="43">
        <f>VLOOKUP($W61,'[1]Live-Unsorted Extra Tables'!$A:$BJ,BA$1,0)</f>
        <v>168.78535166697134</v>
      </c>
      <c r="BB61" s="26">
        <f>VLOOKUP($W61,'[1]Live-Unsorted Extra Tables'!$A:$BJ,BB$1,0)</f>
        <v>15905.926382110632</v>
      </c>
      <c r="BC61" s="26">
        <f>VLOOKUP($W61,'[1]Live-Unsorted Extra Tables'!$A:$BJ,BC$1,0)</f>
        <v>5531.2820979532844</v>
      </c>
      <c r="BD61" s="26">
        <f>VLOOKUP($W61,'[1]Live-Unsorted Extra Tables'!$A:$BJ,BD$1,0)</f>
        <v>10374.644284157348</v>
      </c>
      <c r="BE61" s="28">
        <f>VLOOKUP($W61,'[1]Live-Unsorted Extra Tables'!$A:$BJ,BE$1,0)</f>
        <v>2.8756310201564719</v>
      </c>
      <c r="BF61" s="26">
        <f>VLOOKUP($W61,'[1]Live-Unsorted Extra Tables'!$A:$BJ,BF$1,0)</f>
        <v>3967.9614139803421</v>
      </c>
      <c r="BG61" s="28">
        <f>VLOOKUP($W61,'[1]Live-Unsorted Extra Tables'!$A:$BJ,BG$1,0)</f>
        <v>4.0085889762106017</v>
      </c>
      <c r="BH61" s="26">
        <f>VLOOKUP($W61,'[1]Live-Unsorted Extra Tables'!$A:$BJ,BH$1,0)</f>
        <v>38287.541025436934</v>
      </c>
      <c r="BI61" s="45">
        <f>VLOOKUP($W61,'[1]Live-Unsorted Extra Tables'!$A:$BJ,BI$1,0)</f>
        <v>0.4154334793018773</v>
      </c>
      <c r="BK61" s="124">
        <f t="shared" si="4"/>
        <v>24</v>
      </c>
    </row>
    <row r="62" spans="1:63" ht="16.5">
      <c r="A62" s="22" t="s">
        <v>83</v>
      </c>
      <c r="B62" s="23" t="s">
        <v>63</v>
      </c>
      <c r="C62" s="23" t="s">
        <v>75</v>
      </c>
      <c r="D62" s="24">
        <f>VLOOKUP($W62,'[1]Live-Unsorted Extra Tables'!$A:$BJ,D$1,0)</f>
        <v>4</v>
      </c>
      <c r="E62" s="25">
        <f>VLOOKUP($W62,'[1]Live-Unsorted Extra Tables'!$A:$BJ,E$1,0)</f>
        <v>923.60067845719777</v>
      </c>
      <c r="F62" s="25">
        <f>VLOOKUP($W62,'[1]Live-Unsorted Extra Tables'!$A:$BJ,F$1,0)</f>
        <v>93.375966225598546</v>
      </c>
      <c r="G62" s="26">
        <f>VLOOKUP($W62,'[1]Live-Unsorted Extra Tables'!$A:$BJ,G$1,0)</f>
        <v>55</v>
      </c>
      <c r="H62" s="27">
        <f>VLOOKUP($W62,'[1]Live-Unsorted Extra Tables'!$A:$BJ,H$1,0)</f>
        <v>0.43636363636363634</v>
      </c>
      <c r="I62" s="26">
        <f>VLOOKUP($W62,'[1]Live-Unsorted Extra Tables'!$A:$BJ,I$1,0)</f>
        <v>29.555221710630331</v>
      </c>
      <c r="J62" s="26">
        <f>VLOOKUP($W62,'[1]Live-Unsorted Extra Tables'!$A:$BJ,J$1,0)</f>
        <v>53.555221710630335</v>
      </c>
      <c r="K62" s="26">
        <f>VLOOKUP($W62,'[1]Live-Unsorted Extra Tables'!$A:$BJ,K$1,0)</f>
        <v>31</v>
      </c>
      <c r="L62" s="26">
        <f>VLOOKUP($W62,'[1]Live-Unsorted Extra Tables'!$A:$BJ,L$1,0)</f>
        <v>84.555221710630335</v>
      </c>
      <c r="M62" s="26">
        <f>VLOOKUP($W62,'[1]Live-Unsorted Extra Tables'!$A:$BJ,M$1,0)</f>
        <v>225.37287674879283</v>
      </c>
      <c r="N62" s="28">
        <f>VLOOKUP($W62,'[1]Live-Unsorted Extra Tables'!$A:$BJ,N$1,0)</f>
        <v>0.82</v>
      </c>
      <c r="O62" s="28">
        <f>VLOOKUP($W62,'[1]Live-Unsorted Extra Tables'!$A:$BJ,O$1,0)</f>
        <v>2.4754565682000402</v>
      </c>
      <c r="P62" s="29">
        <f>VLOOKUP($W62,'[1]Live-Unsorted Extra Tables'!$A:$BJ,P$1,0)</f>
        <v>5.7985255922602952E-2</v>
      </c>
      <c r="Q62" s="30">
        <f>VLOOKUP($W62,'[1]Live-Unsorted Extra Tables'!$A:$BJ,Q$1,0)</f>
        <v>0.57354396292124732</v>
      </c>
      <c r="R62" s="31"/>
      <c r="S62" s="29" t="str">
        <f>VLOOKUP($W62,'[1]Live-Unsorted Extra Tables'!$A:$BJ,S$1,0)</f>
        <v>COM</v>
      </c>
      <c r="T62" s="29" t="str">
        <f>VLOOKUP($W62,'[1]Live-Unsorted Extra Tables'!$A:$BJ,T$1,0)</f>
        <v>School</v>
      </c>
      <c r="U62" s="29" t="s">
        <v>0</v>
      </c>
      <c r="V62" s="29" t="str">
        <f>VLOOKUP($W62,'[1]Live-Unsorted Extra Tables'!$A:$BJ,V$1,0)</f>
        <v>Business Energy Rebates</v>
      </c>
      <c r="W62" s="32" t="str">
        <f t="shared" si="5"/>
        <v>Strip Curtains for 3' Open Refrigerated Display CasesSchool</v>
      </c>
      <c r="X62" s="41"/>
      <c r="Y62" s="34" t="str">
        <f t="shared" si="6"/>
        <v>Strip Curtains for 3' Open Refrigerated Display Cases</v>
      </c>
      <c r="Z62" s="42">
        <f>VLOOKUP($W62,'[1]Live-Unsorted Extra Tables'!$A:$BJ,Z$1,0)</f>
        <v>8.4839744419486944</v>
      </c>
      <c r="AA62" s="43">
        <f>VLOOKUP($W62,'[1]Live-Unsorted Extra Tables'!$A:$BJ,AA$1,0)</f>
        <v>83.916717195363219</v>
      </c>
      <c r="AB62" s="44">
        <f>VLOOKUP($W62,'[1]Live-Unsorted Extra Tables'!$A:$BJ,AB$1,0)</f>
        <v>8.4839744419486944</v>
      </c>
      <c r="AC62" s="43">
        <f>VLOOKUP($W62,'[1]Live-Unsorted Extra Tables'!$A:$BJ,AC$1,0)</f>
        <v>83.916717195363219</v>
      </c>
      <c r="AD62" s="26">
        <f>VLOOKUP($W62,'[1]Live-Unsorted Extra Tables'!$A:$BJ,AD$1,0)</f>
        <v>20476.979286357633</v>
      </c>
      <c r="AE62" s="26">
        <f>VLOOKUP($W62,'[1]Live-Unsorted Extra Tables'!$A:$BJ,AE$1,0)</f>
        <v>8272.0010318124478</v>
      </c>
      <c r="AF62" s="26">
        <f>VLOOKUP($W62,'[1]Live-Unsorted Extra Tables'!$A:$BJ,AF$1,0)</f>
        <v>12204.978254545185</v>
      </c>
      <c r="AG62" s="28">
        <f>VLOOKUP($W62,'[1]Live-Unsorted Extra Tables'!$A:$BJ,AG$1,0)</f>
        <v>2.4754565682000402</v>
      </c>
      <c r="AH62" s="26">
        <f>VLOOKUP($W62,'[1]Live-Unsorted Extra Tables'!$A:$BJ,AH$1,0)</f>
        <v>5934.0638082412588</v>
      </c>
      <c r="AI62" s="28">
        <f>VLOOKUP($W62,'[1]Live-Unsorted Extra Tables'!$A:$BJ,AI$1,0)</f>
        <v>3.4507514492714249</v>
      </c>
      <c r="AJ62" s="26">
        <f>VLOOKUP($W62,'[1]Live-Unsorted Extra Tables'!$A:$BJ,AJ$1,0)</f>
        <v>51858.166698344081</v>
      </c>
      <c r="AK62" s="45">
        <f>VLOOKUP($W62,'[1]Live-Unsorted Extra Tables'!$A:$BJ,AK$1,0)</f>
        <v>0.394865082783798</v>
      </c>
      <c r="AL62" s="42">
        <f>VLOOKUP($W62,'[1]Live-Unsorted Extra Tables'!$A:$BJ,AL$1,0)</f>
        <v>7.7605846628637405</v>
      </c>
      <c r="AM62" s="43">
        <f>VLOOKUP($W62,'[1]Live-Unsorted Extra Tables'!$A:$BJ,AM$1,0)</f>
        <v>76.761521723140049</v>
      </c>
      <c r="AN62" s="44">
        <f>VLOOKUP($W62,'[1]Live-Unsorted Extra Tables'!$A:$BJ,AN$1,0)</f>
        <v>16.244559104812435</v>
      </c>
      <c r="AO62" s="43">
        <f>VLOOKUP($W62,'[1]Live-Unsorted Extra Tables'!$A:$BJ,AO$1,0)</f>
        <v>160.67823891850327</v>
      </c>
      <c r="AP62" s="26">
        <f>VLOOKUP($W62,'[1]Live-Unsorted Extra Tables'!$A:$BJ,AP$1,0)</f>
        <v>20117.173277391605</v>
      </c>
      <c r="AQ62" s="26">
        <f>VLOOKUP($W62,'[1]Live-Unsorted Extra Tables'!$A:$BJ,AQ$1,0)</f>
        <v>7566.6852579451615</v>
      </c>
      <c r="AR62" s="26">
        <f>VLOOKUP($W62,'[1]Live-Unsorted Extra Tables'!$A:$BJ,AR$1,0)</f>
        <v>12550.488019446442</v>
      </c>
      <c r="AS62" s="28">
        <f>VLOOKUP($W62,'[1]Live-Unsorted Extra Tables'!$A:$BJ,AS$1,0)</f>
        <v>2.6586507290320021</v>
      </c>
      <c r="AT62" s="26">
        <f>VLOOKUP($W62,'[1]Live-Unsorted Extra Tables'!$A:$BJ,AT$1,0)</f>
        <v>5428.0932708838072</v>
      </c>
      <c r="AU62" s="28">
        <f>VLOOKUP($W62,'[1]Live-Unsorted Extra Tables'!$A:$BJ,AU$1,0)</f>
        <v>3.7061215188213055</v>
      </c>
      <c r="AV62" s="26">
        <f>VLOOKUP($W62,'[1]Live-Unsorted Extra Tables'!$A:$BJ,AV$1,0)</f>
        <v>49837.891069802994</v>
      </c>
      <c r="AW62" s="45">
        <f>VLOOKUP($W62,'[1]Live-Unsorted Extra Tables'!$A:$BJ,AW$1,0)</f>
        <v>0.40365217800278658</v>
      </c>
      <c r="AX62" s="42">
        <f>VLOOKUP($W62,'[1]Live-Unsorted Extra Tables'!$A:$BJ,AX$1,0)</f>
        <v>8.090109440624877</v>
      </c>
      <c r="AY62" s="43">
        <f>VLOOKUP($W62,'[1]Live-Unsorted Extra Tables'!$A:$BJ,AY$1,0)</f>
        <v>80.020918338895839</v>
      </c>
      <c r="AZ62" s="44">
        <f>VLOOKUP($W62,'[1]Live-Unsorted Extra Tables'!$A:$BJ,AZ$1,0)</f>
        <v>24.334668545437314</v>
      </c>
      <c r="BA62" s="43">
        <f>VLOOKUP($W62,'[1]Live-Unsorted Extra Tables'!$A:$BJ,BA$1,0)</f>
        <v>240.69915725739912</v>
      </c>
      <c r="BB62" s="26">
        <f>VLOOKUP($W62,'[1]Live-Unsorted Extra Tables'!$A:$BJ,BB$1,0)</f>
        <v>22674.359620250816</v>
      </c>
      <c r="BC62" s="26">
        <f>VLOOKUP($W62,'[1]Live-Unsorted Extra Tables'!$A:$BJ,BC$1,0)</f>
        <v>7887.9768083027529</v>
      </c>
      <c r="BD62" s="26">
        <f>VLOOKUP($W62,'[1]Live-Unsorted Extra Tables'!$A:$BJ,BD$1,0)</f>
        <v>14786.382811948064</v>
      </c>
      <c r="BE62" s="28">
        <f>VLOOKUP($W62,'[1]Live-Unsorted Extra Tables'!$A:$BJ,BE$1,0)</f>
        <v>2.8745469429352482</v>
      </c>
      <c r="BF62" s="26">
        <f>VLOOKUP($W62,'[1]Live-Unsorted Extra Tables'!$A:$BJ,BF$1,0)</f>
        <v>5658.57735249096</v>
      </c>
      <c r="BG62" s="28">
        <f>VLOOKUP($W62,'[1]Live-Unsorted Extra Tables'!$A:$BJ,BG$1,0)</f>
        <v>4.0070777878947519</v>
      </c>
      <c r="BH62" s="26">
        <f>VLOOKUP($W62,'[1]Live-Unsorted Extra Tables'!$A:$BJ,BH$1,0)</f>
        <v>54600.58451318882</v>
      </c>
      <c r="BI62" s="45">
        <f>VLOOKUP($W62,'[1]Live-Unsorted Extra Tables'!$A:$BJ,BI$1,0)</f>
        <v>0.41527686603380232</v>
      </c>
      <c r="BK62" s="124">
        <f t="shared" si="4"/>
        <v>24</v>
      </c>
    </row>
    <row r="63" spans="1:63" ht="16.5">
      <c r="A63" s="22" t="s">
        <v>95</v>
      </c>
      <c r="B63" s="23" t="s">
        <v>85</v>
      </c>
      <c r="C63" s="23" t="s">
        <v>86</v>
      </c>
      <c r="D63" s="24">
        <f>VLOOKUP($W63,'[1]Live-Unsorted Extra Tables'!$A:$BJ,D$1,0)</f>
        <v>15</v>
      </c>
      <c r="E63" s="25">
        <f>VLOOKUP($W63,'[1]Live-Unsorted Extra Tables'!$A:$BJ,E$1,0)</f>
        <v>1181.6822095721436</v>
      </c>
      <c r="F63" s="25">
        <f>VLOOKUP($W63,'[1]Live-Unsorted Extra Tables'!$A:$BJ,F$1,0)</f>
        <v>213.14614169247471</v>
      </c>
      <c r="G63" s="26">
        <f>VLOOKUP($W63,'[1]Live-Unsorted Extra Tables'!$A:$BJ,G$1,0)</f>
        <v>445</v>
      </c>
      <c r="H63" s="27">
        <f>VLOOKUP($W63,'[1]Live-Unsorted Extra Tables'!$A:$BJ,H$1,0)</f>
        <v>0.449438202247191</v>
      </c>
      <c r="I63" s="26">
        <f>VLOOKUP($W63,'[1]Live-Unsorted Extra Tables'!$A:$BJ,I$1,0)</f>
        <v>37.813830706308593</v>
      </c>
      <c r="J63" s="26">
        <f>VLOOKUP($W63,'[1]Live-Unsorted Extra Tables'!$A:$BJ,J$1,0)</f>
        <v>237.81383070630858</v>
      </c>
      <c r="K63" s="26">
        <f>VLOOKUP($W63,'[1]Live-Unsorted Extra Tables'!$A:$BJ,K$1,0)</f>
        <v>245</v>
      </c>
      <c r="L63" s="26">
        <f>VLOOKUP($W63,'[1]Live-Unsorted Extra Tables'!$A:$BJ,L$1,0)</f>
        <v>482.81383070630858</v>
      </c>
      <c r="M63" s="26">
        <f>VLOOKUP($W63,'[1]Live-Unsorted Extra Tables'!$A:$BJ,M$1,0)</f>
        <v>1196.5368168527762</v>
      </c>
      <c r="N63" s="28">
        <f>VLOOKUP($W63,'[1]Live-Unsorted Extra Tables'!$A:$BJ,N$1,0)</f>
        <v>0.76</v>
      </c>
      <c r="O63" s="28">
        <f>VLOOKUP($W63,'[1]Live-Unsorted Extra Tables'!$A:$BJ,O$1,0)</f>
        <v>2.4184429043472764</v>
      </c>
      <c r="P63" s="29">
        <f>VLOOKUP($W63,'[1]Live-Unsorted Extra Tables'!$A:$BJ,P$1,0)</f>
        <v>0.20125024205316147</v>
      </c>
      <c r="Q63" s="30">
        <f>VLOOKUP($W63,'[1]Live-Unsorted Extra Tables'!$A:$BJ,Q$1,0)</f>
        <v>1.1157313419701689</v>
      </c>
      <c r="R63" s="31"/>
      <c r="S63" s="29" t="str">
        <f>VLOOKUP($W63,'[1]Live-Unsorted Extra Tables'!$A:$BJ,S$1,0)</f>
        <v>IND</v>
      </c>
      <c r="T63" s="29" t="str">
        <f>VLOOKUP($W63,'[1]Live-Unsorted Extra Tables'!$A:$BJ,T$1,0)</f>
        <v xml:space="preserve">Industrial </v>
      </c>
      <c r="U63" s="29" t="s">
        <v>0</v>
      </c>
      <c r="V63" s="29" t="str">
        <f>VLOOKUP($W63,'[1]Live-Unsorted Extra Tables'!$A:$BJ,V$1,0)</f>
        <v>Business Energy Rebates</v>
      </c>
      <c r="W63" s="32" t="str">
        <f t="shared" si="5"/>
        <v xml:space="preserve">LED High Bay FixtureIndustrial </v>
      </c>
      <c r="X63" s="41"/>
      <c r="Y63" s="34" t="str">
        <f t="shared" si="6"/>
        <v>LED High Bay Fixture</v>
      </c>
      <c r="Z63" s="42">
        <f>VLOOKUP($W63,'[1]Live-Unsorted Extra Tables'!$A:$BJ,Z$1,0)</f>
        <v>415.48978549511344</v>
      </c>
      <c r="AA63" s="43">
        <f>VLOOKUP($W63,'[1]Live-Unsorted Extra Tables'!$A:$BJ,AA$1,0)</f>
        <v>2303.4753708415637</v>
      </c>
      <c r="AB63" s="44">
        <f>VLOOKUP($W63,'[1]Live-Unsorted Extra Tables'!$A:$BJ,AB$1,0)</f>
        <v>415.48978549511344</v>
      </c>
      <c r="AC63" s="43">
        <f>VLOOKUP($W63,'[1]Live-Unsorted Extra Tables'!$A:$BJ,AC$1,0)</f>
        <v>2303.4753708415637</v>
      </c>
      <c r="AD63" s="26">
        <f>VLOOKUP($W63,'[1]Live-Unsorted Extra Tables'!$A:$BJ,AD$1,0)</f>
        <v>2332431.7363832351</v>
      </c>
      <c r="AE63" s="26">
        <f>VLOOKUP($W63,'[1]Live-Unsorted Extra Tables'!$A:$BJ,AE$1,0)</f>
        <v>964435.31174152112</v>
      </c>
      <c r="AF63" s="26">
        <f>VLOOKUP($W63,'[1]Live-Unsorted Extra Tables'!$A:$BJ,AF$1,0)</f>
        <v>1367996.424641714</v>
      </c>
      <c r="AG63" s="28">
        <f>VLOOKUP($W63,'[1]Live-Unsorted Extra Tables'!$A:$BJ,AG$1,0)</f>
        <v>2.4184429043472764</v>
      </c>
      <c r="AH63" s="26">
        <f>VLOOKUP($W63,'[1]Live-Unsorted Extra Tables'!$A:$BJ,AH$1,0)</f>
        <v>609967.07361231651</v>
      </c>
      <c r="AI63" s="28">
        <f>VLOOKUP($W63,'[1]Live-Unsorted Extra Tables'!$A:$BJ,AI$1,0)</f>
        <v>3.8238649876135518</v>
      </c>
      <c r="AJ63" s="26">
        <f>VLOOKUP($W63,'[1]Live-Unsorted Extra Tables'!$A:$BJ,AJ$1,0)</f>
        <v>2759711.7043137434</v>
      </c>
      <c r="AK63" s="45">
        <f>VLOOKUP($W63,'[1]Live-Unsorted Extra Tables'!$A:$BJ,AK$1,0)</f>
        <v>0.84517224488970311</v>
      </c>
      <c r="AL63" s="42">
        <f>VLOOKUP($W63,'[1]Live-Unsorted Extra Tables'!$A:$BJ,AL$1,0)</f>
        <v>395.67699461339851</v>
      </c>
      <c r="AM63" s="43">
        <f>VLOOKUP($W63,'[1]Live-Unsorted Extra Tables'!$A:$BJ,AM$1,0)</f>
        <v>2193.6332581906345</v>
      </c>
      <c r="AN63" s="44">
        <f>VLOOKUP($W63,'[1]Live-Unsorted Extra Tables'!$A:$BJ,AN$1,0)</f>
        <v>811.16678010851194</v>
      </c>
      <c r="AO63" s="43">
        <f>VLOOKUP($W63,'[1]Live-Unsorted Extra Tables'!$A:$BJ,AO$1,0)</f>
        <v>4497.1086290321982</v>
      </c>
      <c r="AP63" s="26">
        <f>VLOOKUP($W63,'[1]Live-Unsorted Extra Tables'!$A:$BJ,AP$1,0)</f>
        <v>2360952.686552099</v>
      </c>
      <c r="AQ63" s="26">
        <f>VLOOKUP($W63,'[1]Live-Unsorted Extra Tables'!$A:$BJ,AQ$1,0)</f>
        <v>908986.88339644764</v>
      </c>
      <c r="AR63" s="26">
        <f>VLOOKUP($W63,'[1]Live-Unsorted Extra Tables'!$A:$BJ,AR$1,0)</f>
        <v>1451965.8031556513</v>
      </c>
      <c r="AS63" s="28">
        <f>VLOOKUP($W63,'[1]Live-Unsorted Extra Tables'!$A:$BJ,AS$1,0)</f>
        <v>2.5973451649052977</v>
      </c>
      <c r="AT63" s="26">
        <f>VLOOKUP($W63,'[1]Live-Unsorted Extra Tables'!$A:$BJ,AT$1,0)</f>
        <v>575286.8514320486</v>
      </c>
      <c r="AU63" s="28">
        <f>VLOOKUP($W63,'[1]Live-Unsorted Extra Tables'!$A:$BJ,AU$1,0)</f>
        <v>4.1039573226383199</v>
      </c>
      <c r="AV63" s="26">
        <f>VLOOKUP($W63,'[1]Live-Unsorted Extra Tables'!$A:$BJ,AV$1,0)</f>
        <v>2655051.6519641299</v>
      </c>
      <c r="AW63" s="45">
        <f>VLOOKUP($W63,'[1]Live-Unsorted Extra Tables'!$A:$BJ,AW$1,0)</f>
        <v>0.88923041659303881</v>
      </c>
      <c r="AX63" s="42">
        <f>VLOOKUP($W63,'[1]Live-Unsorted Extra Tables'!$A:$BJ,AX$1,0)</f>
        <v>426.80549450458278</v>
      </c>
      <c r="AY63" s="43">
        <f>VLOOKUP($W63,'[1]Live-Unsorted Extra Tables'!$A:$BJ,AY$1,0)</f>
        <v>2366.2096615916048</v>
      </c>
      <c r="AZ63" s="44">
        <f>VLOOKUP($W63,'[1]Live-Unsorted Extra Tables'!$A:$BJ,AZ$1,0)</f>
        <v>1237.9722746130949</v>
      </c>
      <c r="BA63" s="43">
        <f>VLOOKUP($W63,'[1]Live-Unsorted Extra Tables'!$A:$BJ,BA$1,0)</f>
        <v>6863.3182906238035</v>
      </c>
      <c r="BB63" s="26">
        <f>VLOOKUP($W63,'[1]Live-Unsorted Extra Tables'!$A:$BJ,BB$1,0)</f>
        <v>2717118.9603841039</v>
      </c>
      <c r="BC63" s="26">
        <f>VLOOKUP($W63,'[1]Live-Unsorted Extra Tables'!$A:$BJ,BC$1,0)</f>
        <v>970526.14396292728</v>
      </c>
      <c r="BD63" s="26">
        <f>VLOOKUP($W63,'[1]Live-Unsorted Extra Tables'!$A:$BJ,BD$1,0)</f>
        <v>1746592.8164211768</v>
      </c>
      <c r="BE63" s="28">
        <f>VLOOKUP($W63,'[1]Live-Unsorted Extra Tables'!$A:$BJ,BE$1,0)</f>
        <v>2.7996349993101206</v>
      </c>
      <c r="BF63" s="26">
        <f>VLOOKUP($W63,'[1]Live-Unsorted Extra Tables'!$A:$BJ,BF$1,0)</f>
        <v>614648.36864587932</v>
      </c>
      <c r="BG63" s="28">
        <f>VLOOKUP($W63,'[1]Live-Unsorted Extra Tables'!$A:$BJ,BG$1,0)</f>
        <v>4.420607129195087</v>
      </c>
      <c r="BH63" s="26">
        <f>VLOOKUP($W63,'[1]Live-Unsorted Extra Tables'!$A:$BJ,BH$1,0)</f>
        <v>2882932.2780718957</v>
      </c>
      <c r="BI63" s="45">
        <f>VLOOKUP($W63,'[1]Live-Unsorted Extra Tables'!$A:$BJ,BI$1,0)</f>
        <v>0.94248449089526043</v>
      </c>
      <c r="BK63" s="124">
        <f t="shared" si="4"/>
        <v>200</v>
      </c>
    </row>
    <row r="64" spans="1:63" ht="16.5">
      <c r="A64" s="22" t="s">
        <v>91</v>
      </c>
      <c r="B64" s="23" t="s">
        <v>89</v>
      </c>
      <c r="C64" s="23" t="s">
        <v>49</v>
      </c>
      <c r="D64" s="24">
        <f>VLOOKUP($W64,'[1]Live-Unsorted Extra Tables'!$A:$BJ,D$1,0)</f>
        <v>10</v>
      </c>
      <c r="E64" s="25">
        <f>VLOOKUP($W64,'[1]Live-Unsorted Extra Tables'!$A:$BJ,E$1,0)</f>
        <v>447.91254714674983</v>
      </c>
      <c r="F64" s="25">
        <f>VLOOKUP($W64,'[1]Live-Unsorted Extra Tables'!$A:$BJ,F$1,0)</f>
        <v>38.476204381358983</v>
      </c>
      <c r="G64" s="26">
        <f>VLOOKUP($W64,'[1]Live-Unsorted Extra Tables'!$A:$BJ,G$1,0)</f>
        <v>95</v>
      </c>
      <c r="H64" s="27">
        <f>VLOOKUP($W64,'[1]Live-Unsorted Extra Tables'!$A:$BJ,H$1,0)</f>
        <v>0.52631578947368418</v>
      </c>
      <c r="I64" s="26">
        <f>VLOOKUP($W64,'[1]Live-Unsorted Extra Tables'!$A:$BJ,I$1,0)</f>
        <v>14.333201508695995</v>
      </c>
      <c r="J64" s="26">
        <f>VLOOKUP($W64,'[1]Live-Unsorted Extra Tables'!$A:$BJ,J$1,0)</f>
        <v>64.333201508695993</v>
      </c>
      <c r="K64" s="26">
        <f>VLOOKUP($W64,'[1]Live-Unsorted Extra Tables'!$A:$BJ,K$1,0)</f>
        <v>45</v>
      </c>
      <c r="L64" s="26">
        <f>VLOOKUP($W64,'[1]Live-Unsorted Extra Tables'!$A:$BJ,L$1,0)</f>
        <v>109.33320150869599</v>
      </c>
      <c r="M64" s="26">
        <f>VLOOKUP($W64,'[1]Live-Unsorted Extra Tables'!$A:$BJ,M$1,0)</f>
        <v>270.60836523600153</v>
      </c>
      <c r="N64" s="28">
        <f>VLOOKUP($W64,'[1]Live-Unsorted Extra Tables'!$A:$BJ,N$1,0)</f>
        <v>0.82</v>
      </c>
      <c r="O64" s="28">
        <f>VLOOKUP($W64,'[1]Live-Unsorted Extra Tables'!$A:$BJ,O$1,0)</f>
        <v>2.4058457894102272</v>
      </c>
      <c r="P64" s="29">
        <f>VLOOKUP($W64,'[1]Live-Unsorted Extra Tables'!$A:$BJ,P$1,0)</f>
        <v>0.1436289336356065</v>
      </c>
      <c r="Q64" s="30">
        <f>VLOOKUP($W64,'[1]Live-Unsorted Extra Tables'!$A:$BJ,Q$1,0)</f>
        <v>1.6720256725703497</v>
      </c>
      <c r="R64" s="31"/>
      <c r="S64" s="29" t="str">
        <f>VLOOKUP($W64,'[1]Live-Unsorted Extra Tables'!$A:$BJ,S$1,0)</f>
        <v>COM</v>
      </c>
      <c r="T64" s="29" t="str">
        <f>VLOOKUP($W64,'[1]Live-Unsorted Extra Tables'!$A:$BJ,T$1,0)</f>
        <v>Retail</v>
      </c>
      <c r="U64" s="29" t="s">
        <v>0</v>
      </c>
      <c r="V64" s="29" t="str">
        <f>VLOOKUP($W64,'[1]Live-Unsorted Extra Tables'!$A:$BJ,V$1,0)</f>
        <v>Business Energy Rebates</v>
      </c>
      <c r="W64" s="32" t="str">
        <f t="shared" si="5"/>
        <v>T8 Dimmable Stairwell LightingRetail</v>
      </c>
      <c r="X64" s="41"/>
      <c r="Y64" s="34" t="str">
        <f t="shared" si="6"/>
        <v>T8 Dimmable Stairwell Lighting</v>
      </c>
      <c r="Z64" s="42">
        <f>VLOOKUP($W64,'[1]Live-Unsorted Extra Tables'!$A:$BJ,Z$1,0)</f>
        <v>1.4200406951215945</v>
      </c>
      <c r="AA64" s="43">
        <f>VLOOKUP($W64,'[1]Live-Unsorted Extra Tables'!$A:$BJ,AA$1,0)</f>
        <v>16.531101625817101</v>
      </c>
      <c r="AB64" s="44">
        <f>VLOOKUP($W64,'[1]Live-Unsorted Extra Tables'!$A:$BJ,AB$1,0)</f>
        <v>1.4200406951215945</v>
      </c>
      <c r="AC64" s="43">
        <f>VLOOKUP($W64,'[1]Live-Unsorted Extra Tables'!$A:$BJ,AC$1,0)</f>
        <v>16.531101625817101</v>
      </c>
      <c r="AD64" s="26">
        <f>VLOOKUP($W64,'[1]Live-Unsorted Extra Tables'!$A:$BJ,AD$1,0)</f>
        <v>9987.3388566784943</v>
      </c>
      <c r="AE64" s="26">
        <f>VLOOKUP($W64,'[1]Live-Unsorted Extra Tables'!$A:$BJ,AE$1,0)</f>
        <v>4151.2797289999235</v>
      </c>
      <c r="AF64" s="26">
        <f>VLOOKUP($W64,'[1]Live-Unsorted Extra Tables'!$A:$BJ,AF$1,0)</f>
        <v>5836.0591276785708</v>
      </c>
      <c r="AG64" s="28">
        <f>VLOOKUP($W64,'[1]Live-Unsorted Extra Tables'!$A:$BJ,AG$1,0)</f>
        <v>2.4058457894102272</v>
      </c>
      <c r="AH64" s="26">
        <f>VLOOKUP($W64,'[1]Live-Unsorted Extra Tables'!$A:$BJ,AH$1,0)</f>
        <v>2895.5420711438428</v>
      </c>
      <c r="AI64" s="28">
        <f>VLOOKUP($W64,'[1]Live-Unsorted Extra Tables'!$A:$BJ,AI$1,0)</f>
        <v>3.4492121375853944</v>
      </c>
      <c r="AJ64" s="26">
        <f>VLOOKUP($W64,'[1]Live-Unsorted Extra Tables'!$A:$BJ,AJ$1,0)</f>
        <v>24833.098949604831</v>
      </c>
      <c r="AK64" s="45">
        <f>VLOOKUP($W64,'[1]Live-Unsorted Extra Tables'!$A:$BJ,AK$1,0)</f>
        <v>0.40217851493067169</v>
      </c>
      <c r="AL64" s="42">
        <f>VLOOKUP($W64,'[1]Live-Unsorted Extra Tables'!$A:$BJ,AL$1,0)</f>
        <v>1.3653423884341613</v>
      </c>
      <c r="AM64" s="43">
        <f>VLOOKUP($W64,'[1]Live-Unsorted Extra Tables'!$A:$BJ,AM$1,0)</f>
        <v>15.894342926072484</v>
      </c>
      <c r="AN64" s="44">
        <f>VLOOKUP($W64,'[1]Live-Unsorted Extra Tables'!$A:$BJ,AN$1,0)</f>
        <v>2.7853830835557556</v>
      </c>
      <c r="AO64" s="43">
        <f>VLOOKUP($W64,'[1]Live-Unsorted Extra Tables'!$A:$BJ,AO$1,0)</f>
        <v>32.425444551889584</v>
      </c>
      <c r="AP64" s="26">
        <f>VLOOKUP($W64,'[1]Live-Unsorted Extra Tables'!$A:$BJ,AP$1,0)</f>
        <v>10175.92442676499</v>
      </c>
      <c r="AQ64" s="26">
        <f>VLOOKUP($W64,'[1]Live-Unsorted Extra Tables'!$A:$BJ,AQ$1,0)</f>
        <v>3991.3772892020847</v>
      </c>
      <c r="AR64" s="26">
        <f>VLOOKUP($W64,'[1]Live-Unsorted Extra Tables'!$A:$BJ,AR$1,0)</f>
        <v>6184.5471375629058</v>
      </c>
      <c r="AS64" s="28">
        <f>VLOOKUP($W64,'[1]Live-Unsorted Extra Tables'!$A:$BJ,AS$1,0)</f>
        <v>2.5494769573134635</v>
      </c>
      <c r="AT64" s="26">
        <f>VLOOKUP($W64,'[1]Live-Unsorted Extra Tables'!$A:$BJ,AT$1,0)</f>
        <v>2784.0091772078495</v>
      </c>
      <c r="AU64" s="28">
        <f>VLOOKUP($W64,'[1]Live-Unsorted Extra Tables'!$A:$BJ,AU$1,0)</f>
        <v>3.6551332194136918</v>
      </c>
      <c r="AV64" s="26">
        <f>VLOOKUP($W64,'[1]Live-Unsorted Extra Tables'!$A:$BJ,AV$1,0)</f>
        <v>25082.325283629238</v>
      </c>
      <c r="AW64" s="45">
        <f>VLOOKUP($W64,'[1]Live-Unsorted Extra Tables'!$A:$BJ,AW$1,0)</f>
        <v>0.40570099907788953</v>
      </c>
      <c r="AX64" s="42">
        <f>VLOOKUP($W64,'[1]Live-Unsorted Extra Tables'!$A:$BJ,AX$1,0)</f>
        <v>1.4964498088787992</v>
      </c>
      <c r="AY64" s="43">
        <f>VLOOKUP($W64,'[1]Live-Unsorted Extra Tables'!$A:$BJ,AY$1,0)</f>
        <v>17.420602066894823</v>
      </c>
      <c r="AZ64" s="44">
        <f>VLOOKUP($W64,'[1]Live-Unsorted Extra Tables'!$A:$BJ,AZ$1,0)</f>
        <v>4.2818328924345552</v>
      </c>
      <c r="BA64" s="43">
        <f>VLOOKUP($W64,'[1]Live-Unsorted Extra Tables'!$A:$BJ,BA$1,0)</f>
        <v>49.846046618784406</v>
      </c>
      <c r="BB64" s="26">
        <f>VLOOKUP($W64,'[1]Live-Unsorted Extra Tables'!$A:$BJ,BB$1,0)</f>
        <v>11882.664852727716</v>
      </c>
      <c r="BC64" s="26">
        <f>VLOOKUP($W64,'[1]Live-Unsorted Extra Tables'!$A:$BJ,BC$1,0)</f>
        <v>4374.650514175888</v>
      </c>
      <c r="BD64" s="26">
        <f>VLOOKUP($W64,'[1]Live-Unsorted Extra Tables'!$A:$BJ,BD$1,0)</f>
        <v>7508.0143385518277</v>
      </c>
      <c r="BE64" s="28">
        <f>VLOOKUP($W64,'[1]Live-Unsorted Extra Tables'!$A:$BJ,BE$1,0)</f>
        <v>2.7162546617660985</v>
      </c>
      <c r="BF64" s="26">
        <f>VLOOKUP($W64,'[1]Live-Unsorted Extra Tables'!$A:$BJ,BF$1,0)</f>
        <v>3051.3445099492019</v>
      </c>
      <c r="BG64" s="28">
        <f>VLOOKUP($W64,'[1]Live-Unsorted Extra Tables'!$A:$BJ,BG$1,0)</f>
        <v>3.8942390195479879</v>
      </c>
      <c r="BH64" s="26">
        <f>VLOOKUP($W64,'[1]Live-Unsorted Extra Tables'!$A:$BJ,BH$1,0)</f>
        <v>28887.963116992552</v>
      </c>
      <c r="BI64" s="45">
        <f>VLOOKUP($W64,'[1]Live-Unsorted Extra Tables'!$A:$BJ,BI$1,0)</f>
        <v>0.41133619579215208</v>
      </c>
      <c r="BK64" s="124">
        <f t="shared" si="4"/>
        <v>50</v>
      </c>
    </row>
    <row r="65" spans="1:63" ht="16.5">
      <c r="A65" s="22" t="s">
        <v>103</v>
      </c>
      <c r="B65" s="23" t="s">
        <v>104</v>
      </c>
      <c r="C65" s="23" t="s">
        <v>75</v>
      </c>
      <c r="D65" s="24">
        <f>VLOOKUP($W65,'[1]Live-Unsorted Extra Tables'!$A:$BJ,D$1,0)</f>
        <v>10</v>
      </c>
      <c r="E65" s="25">
        <f>VLOOKUP($W65,'[1]Live-Unsorted Extra Tables'!$A:$BJ,E$1,0)</f>
        <v>851.15500742999996</v>
      </c>
      <c r="F65" s="25">
        <f>VLOOKUP($W65,'[1]Live-Unsorted Extra Tables'!$A:$BJ,F$1,0)</f>
        <v>97.163813633562086</v>
      </c>
      <c r="G65" s="26">
        <f>VLOOKUP($W65,'[1]Live-Unsorted Extra Tables'!$A:$BJ,G$1,0)</f>
        <v>200</v>
      </c>
      <c r="H65" s="27">
        <f>VLOOKUP($W65,'[1]Live-Unsorted Extra Tables'!$A:$BJ,H$1,0)</f>
        <v>0.41666666666666663</v>
      </c>
      <c r="I65" s="26">
        <f>VLOOKUP($W65,'[1]Live-Unsorted Extra Tables'!$A:$BJ,I$1,0)</f>
        <v>27.236960237759998</v>
      </c>
      <c r="J65" s="26">
        <f>VLOOKUP($W65,'[1]Live-Unsorted Extra Tables'!$A:$BJ,J$1,0)</f>
        <v>110.57029357109333</v>
      </c>
      <c r="K65" s="26">
        <f>VLOOKUP($W65,'[1]Live-Unsorted Extra Tables'!$A:$BJ,K$1,0)</f>
        <v>116.66666666666667</v>
      </c>
      <c r="L65" s="26">
        <f>VLOOKUP($W65,'[1]Live-Unsorted Extra Tables'!$A:$BJ,L$1,0)</f>
        <v>227.23696023776</v>
      </c>
      <c r="M65" s="26">
        <f>VLOOKUP($W65,'[1]Live-Unsorted Extra Tables'!$A:$BJ,M$1,0)</f>
        <v>541.10785377969398</v>
      </c>
      <c r="N65" s="28">
        <f>VLOOKUP($W65,'[1]Live-Unsorted Extra Tables'!$A:$BJ,N$1,0)</f>
        <v>0.82</v>
      </c>
      <c r="O65" s="28">
        <f>VLOOKUP($W65,'[1]Live-Unsorted Extra Tables'!$A:$BJ,O$1,0)</f>
        <v>2.3202023267243828</v>
      </c>
      <c r="P65" s="29">
        <f>VLOOKUP($W65,'[1]Live-Unsorted Extra Tables'!$A:$BJ,P$1,0)</f>
        <v>0.1299061776126445</v>
      </c>
      <c r="Q65" s="30">
        <f>VLOOKUP($W65,'[1]Live-Unsorted Extra Tables'!$A:$BJ,Q$1,0)</f>
        <v>1.1379781158867606</v>
      </c>
      <c r="R65" s="31"/>
      <c r="S65" s="29" t="str">
        <f>VLOOKUP($W65,'[1]Live-Unsorted Extra Tables'!$A:$BJ,S$1,0)</f>
        <v>COM</v>
      </c>
      <c r="T65" s="29" t="str">
        <f>VLOOKUP($W65,'[1]Live-Unsorted Extra Tables'!$A:$BJ,T$1,0)</f>
        <v>School</v>
      </c>
      <c r="U65" s="29" t="s">
        <v>0</v>
      </c>
      <c r="V65" s="29" t="str">
        <f>VLOOKUP($W65,'[1]Live-Unsorted Extra Tables'!$A:$BJ,V$1,0)</f>
        <v>Business Energy Rebates</v>
      </c>
      <c r="W65" s="32" t="str">
        <f t="shared" si="5"/>
        <v>Cycling Refrigerated Air Dryers (≤ 300 CFM capacity)School</v>
      </c>
      <c r="X65" s="41"/>
      <c r="Y65" s="34" t="str">
        <f t="shared" si="6"/>
        <v>Cycling Refrigerated Air Dryers (≤ 300 CFM capacity)</v>
      </c>
      <c r="Z65" s="42">
        <f>VLOOKUP($W65,'[1]Live-Unsorted Extra Tables'!$A:$BJ,Z$1,0)</f>
        <v>1.7624677826069644</v>
      </c>
      <c r="AA65" s="43">
        <f>VLOOKUP($W65,'[1]Live-Unsorted Extra Tables'!$A:$BJ,AA$1,0)</f>
        <v>15.439217775636937</v>
      </c>
      <c r="AB65" s="44">
        <f>VLOOKUP($W65,'[1]Live-Unsorted Extra Tables'!$A:$BJ,AB$1,0)</f>
        <v>1.7624677826069644</v>
      </c>
      <c r="AC65" s="43">
        <f>VLOOKUP($W65,'[1]Live-Unsorted Extra Tables'!$A:$BJ,AC$1,0)</f>
        <v>15.439217775636937</v>
      </c>
      <c r="AD65" s="26">
        <f>VLOOKUP($W65,'[1]Live-Unsorted Extra Tables'!$A:$BJ,AD$1,0)</f>
        <v>9815.2298014874468</v>
      </c>
      <c r="AE65" s="26">
        <f>VLOOKUP($W65,'[1]Live-Unsorted Extra Tables'!$A:$BJ,AE$1,0)</f>
        <v>4230.3335741173914</v>
      </c>
      <c r="AF65" s="26">
        <f>VLOOKUP($W65,'[1]Live-Unsorted Extra Tables'!$A:$BJ,AF$1,0)</f>
        <v>5584.8962273700554</v>
      </c>
      <c r="AG65" s="28">
        <f>VLOOKUP($W65,'[1]Live-Unsorted Extra Tables'!$A:$BJ,AG$1,0)</f>
        <v>2.3202023267243832</v>
      </c>
      <c r="AH65" s="26">
        <f>VLOOKUP($W65,'[1]Live-Unsorted Extra Tables'!$A:$BJ,AH$1,0)</f>
        <v>2445.9143494660862</v>
      </c>
      <c r="AI65" s="28">
        <f>VLOOKUP($W65,'[1]Live-Unsorted Extra Tables'!$A:$BJ,AI$1,0)</f>
        <v>4.0129082212670264</v>
      </c>
      <c r="AJ65" s="26">
        <f>VLOOKUP($W65,'[1]Live-Unsorted Extra Tables'!$A:$BJ,AJ$1,0)</f>
        <v>22934.489507882976</v>
      </c>
      <c r="AK65" s="45">
        <f>VLOOKUP($W65,'[1]Live-Unsorted Extra Tables'!$A:$BJ,AK$1,0)</f>
        <v>0.42796809574129763</v>
      </c>
      <c r="AL65" s="42">
        <f>VLOOKUP($W65,'[1]Live-Unsorted Extra Tables'!$A:$BJ,AL$1,0)</f>
        <v>1.359103490164252</v>
      </c>
      <c r="AM65" s="43">
        <f>VLOOKUP($W65,'[1]Live-Unsorted Extra Tables'!$A:$BJ,AM$1,0)</f>
        <v>11.905746573838794</v>
      </c>
      <c r="AN65" s="44">
        <f>VLOOKUP($W65,'[1]Live-Unsorted Extra Tables'!$A:$BJ,AN$1,0)</f>
        <v>3.1215712727712166</v>
      </c>
      <c r="AO65" s="43">
        <f>VLOOKUP($W65,'[1]Live-Unsorted Extra Tables'!$A:$BJ,AO$1,0)</f>
        <v>27.344964349475731</v>
      </c>
      <c r="AP65" s="26">
        <f>VLOOKUP($W65,'[1]Live-Unsorted Extra Tables'!$A:$BJ,AP$1,0)</f>
        <v>8061.4947367479026</v>
      </c>
      <c r="AQ65" s="26">
        <f>VLOOKUP($W65,'[1]Live-Unsorted Extra Tables'!$A:$BJ,AQ$1,0)</f>
        <v>3262.1652332490376</v>
      </c>
      <c r="AR65" s="26">
        <f>VLOOKUP($W65,'[1]Live-Unsorted Extra Tables'!$A:$BJ,AR$1,0)</f>
        <v>4799.3295034988651</v>
      </c>
      <c r="AS65" s="28">
        <f>VLOOKUP($W65,'[1]Live-Unsorted Extra Tables'!$A:$BJ,AS$1,0)</f>
        <v>2.4712098132193168</v>
      </c>
      <c r="AT65" s="26">
        <f>VLOOKUP($W65,'[1]Live-Unsorted Extra Tables'!$A:$BJ,AT$1,0)</f>
        <v>1886.1341817466296</v>
      </c>
      <c r="AU65" s="28">
        <f>VLOOKUP($W65,'[1]Live-Unsorted Extra Tables'!$A:$BJ,AU$1,0)</f>
        <v>4.2740833683861572</v>
      </c>
      <c r="AV65" s="26">
        <f>VLOOKUP($W65,'[1]Live-Unsorted Extra Tables'!$A:$BJ,AV$1,0)</f>
        <v>18588.812727263634</v>
      </c>
      <c r="AW65" s="45">
        <f>VLOOKUP($W65,'[1]Live-Unsorted Extra Tables'!$A:$BJ,AW$1,0)</f>
        <v>0.43367453613238888</v>
      </c>
      <c r="AX65" s="42">
        <f>VLOOKUP($W65,'[1]Live-Unsorted Extra Tables'!$A:$BJ,AX$1,0)</f>
        <v>1.4280601986998289</v>
      </c>
      <c r="AY65" s="43">
        <f>VLOOKUP($W65,'[1]Live-Unsorted Extra Tables'!$A:$BJ,AY$1,0)</f>
        <v>12.509807340610445</v>
      </c>
      <c r="AZ65" s="44">
        <f>VLOOKUP($W65,'[1]Live-Unsorted Extra Tables'!$A:$BJ,AZ$1,0)</f>
        <v>4.5496314714710451</v>
      </c>
      <c r="BA65" s="43">
        <f>VLOOKUP($W65,'[1]Live-Unsorted Extra Tables'!$A:$BJ,BA$1,0)</f>
        <v>39.854771690086174</v>
      </c>
      <c r="BB65" s="26">
        <f>VLOOKUP($W65,'[1]Live-Unsorted Extra Tables'!$A:$BJ,BB$1,0)</f>
        <v>9064.6121252113026</v>
      </c>
      <c r="BC65" s="26">
        <f>VLOOKUP($W65,'[1]Live-Unsorted Extra Tables'!$A:$BJ,BC$1,0)</f>
        <v>3427.6774100714665</v>
      </c>
      <c r="BD65" s="26">
        <f>VLOOKUP($W65,'[1]Live-Unsorted Extra Tables'!$A:$BJ,BD$1,0)</f>
        <v>5636.934715139836</v>
      </c>
      <c r="BE65" s="28">
        <f>VLOOKUP($W65,'[1]Live-Unsorted Extra Tables'!$A:$BJ,BE$1,0)</f>
        <v>2.6445347798999284</v>
      </c>
      <c r="BF65" s="26">
        <f>VLOOKUP($W65,'[1]Live-Unsorted Extra Tables'!$A:$BJ,BF$1,0)</f>
        <v>1981.8307979137862</v>
      </c>
      <c r="BG65" s="28">
        <f>VLOOKUP($W65,'[1]Live-Unsorted Extra Tables'!$A:$BJ,BG$1,0)</f>
        <v>4.5738577353593186</v>
      </c>
      <c r="BH65" s="26">
        <f>VLOOKUP($W65,'[1]Live-Unsorted Extra Tables'!$A:$BJ,BH$1,0)</f>
        <v>20535.214881071075</v>
      </c>
      <c r="BI65" s="45">
        <f>VLOOKUP($W65,'[1]Live-Unsorted Extra Tables'!$A:$BJ,BI$1,0)</f>
        <v>0.44141793391053674</v>
      </c>
      <c r="BK65" s="124">
        <f t="shared" si="4"/>
        <v>83.333333333333329</v>
      </c>
    </row>
    <row r="66" spans="1:63" ht="16.5">
      <c r="A66" s="22" t="s">
        <v>95</v>
      </c>
      <c r="B66" s="23" t="s">
        <v>89</v>
      </c>
      <c r="C66" s="23" t="s">
        <v>49</v>
      </c>
      <c r="D66" s="24">
        <f>VLOOKUP($W66,'[1]Live-Unsorted Extra Tables'!$A:$BJ,D$1,0)</f>
        <v>15</v>
      </c>
      <c r="E66" s="25">
        <f>VLOOKUP($W66,'[1]Live-Unsorted Extra Tables'!$A:$BJ,E$1,0)</f>
        <v>1184.9800152768564</v>
      </c>
      <c r="F66" s="25">
        <f>VLOOKUP($W66,'[1]Live-Unsorted Extra Tables'!$A:$BJ,F$1,0)</f>
        <v>159.77703424818498</v>
      </c>
      <c r="G66" s="26">
        <f>VLOOKUP($W66,'[1]Live-Unsorted Extra Tables'!$A:$BJ,G$1,0)</f>
        <v>445</v>
      </c>
      <c r="H66" s="27">
        <f>VLOOKUP($W66,'[1]Live-Unsorted Extra Tables'!$A:$BJ,H$1,0)</f>
        <v>0.449438202247191</v>
      </c>
      <c r="I66" s="26">
        <f>VLOOKUP($W66,'[1]Live-Unsorted Extra Tables'!$A:$BJ,I$1,0)</f>
        <v>37.919360488859404</v>
      </c>
      <c r="J66" s="26">
        <f>VLOOKUP($W66,'[1]Live-Unsorted Extra Tables'!$A:$BJ,J$1,0)</f>
        <v>237.91936048885941</v>
      </c>
      <c r="K66" s="26">
        <f>VLOOKUP($W66,'[1]Live-Unsorted Extra Tables'!$A:$BJ,K$1,0)</f>
        <v>245</v>
      </c>
      <c r="L66" s="26">
        <f>VLOOKUP($W66,'[1]Live-Unsorted Extra Tables'!$A:$BJ,L$1,0)</f>
        <v>482.91936048885941</v>
      </c>
      <c r="M66" s="26">
        <f>VLOOKUP($W66,'[1]Live-Unsorted Extra Tables'!$A:$BJ,M$1,0)</f>
        <v>1115.3453504357492</v>
      </c>
      <c r="N66" s="28">
        <f>VLOOKUP($W66,'[1]Live-Unsorted Extra Tables'!$A:$BJ,N$1,0)</f>
        <v>0.76</v>
      </c>
      <c r="O66" s="28">
        <f>VLOOKUP($W66,'[1]Live-Unsorted Extra Tables'!$A:$BJ,O$1,0)</f>
        <v>2.2537060182954263</v>
      </c>
      <c r="P66" s="29">
        <f>VLOOKUP($W66,'[1]Live-Unsorted Extra Tables'!$A:$BJ,P$1,0)</f>
        <v>0.20077921772653051</v>
      </c>
      <c r="Q66" s="30">
        <f>VLOOKUP($W66,'[1]Live-Unsorted Extra Tables'!$A:$BJ,Q$1,0)</f>
        <v>1.4890710771317381</v>
      </c>
      <c r="R66" s="31"/>
      <c r="S66" s="29" t="str">
        <f>VLOOKUP($W66,'[1]Live-Unsorted Extra Tables'!$A:$BJ,S$1,0)</f>
        <v>COM</v>
      </c>
      <c r="T66" s="29" t="str">
        <f>VLOOKUP($W66,'[1]Live-Unsorted Extra Tables'!$A:$BJ,T$1,0)</f>
        <v>Retail</v>
      </c>
      <c r="U66" s="29" t="s">
        <v>0</v>
      </c>
      <c r="V66" s="29" t="str">
        <f>VLOOKUP($W66,'[1]Live-Unsorted Extra Tables'!$A:$BJ,V$1,0)</f>
        <v>Business Energy Rebates</v>
      </c>
      <c r="W66" s="32" t="str">
        <f t="shared" si="5"/>
        <v>LED High Bay FixtureRetail</v>
      </c>
      <c r="X66" s="41"/>
      <c r="Y66" s="34" t="str">
        <f t="shared" si="6"/>
        <v>LED High Bay Fixture</v>
      </c>
      <c r="Z66" s="42">
        <f>VLOOKUP($W66,'[1]Live-Unsorted Extra Tables'!$A:$BJ,Z$1,0)</f>
        <v>498.12901174323281</v>
      </c>
      <c r="AA66" s="43">
        <f>VLOOKUP($W66,'[1]Live-Unsorted Extra Tables'!$A:$BJ,AA$1,0)</f>
        <v>3694.3539897508563</v>
      </c>
      <c r="AB66" s="44">
        <f>VLOOKUP($W66,'[1]Live-Unsorted Extra Tables'!$A:$BJ,AB$1,0)</f>
        <v>498.12901174323281</v>
      </c>
      <c r="AC66" s="43">
        <f>VLOOKUP($W66,'[1]Live-Unsorted Extra Tables'!$A:$BJ,AC$1,0)</f>
        <v>3694.3539897508563</v>
      </c>
      <c r="AD66" s="26">
        <f>VLOOKUP($W66,'[1]Live-Unsorted Extra Tables'!$A:$BJ,AD$1,0)</f>
        <v>3477257.4154929323</v>
      </c>
      <c r="AE66" s="26">
        <f>VLOOKUP($W66,'[1]Live-Unsorted Extra Tables'!$A:$BJ,AE$1,0)</f>
        <v>1542906.3894158341</v>
      </c>
      <c r="AF66" s="26">
        <f>VLOOKUP($W66,'[1]Live-Unsorted Extra Tables'!$A:$BJ,AF$1,0)</f>
        <v>1934351.0260770982</v>
      </c>
      <c r="AG66" s="28">
        <f>VLOOKUP($W66,'[1]Live-Unsorted Extra Tables'!$A:$BJ,AG$1,0)</f>
        <v>2.2537060182954267</v>
      </c>
      <c r="AH66" s="26">
        <f>VLOOKUP($W66,'[1]Live-Unsorted Extra Tables'!$A:$BJ,AH$1,0)</f>
        <v>975986.18956192606</v>
      </c>
      <c r="AI66" s="28">
        <f>VLOOKUP($W66,'[1]Live-Unsorted Extra Tables'!$A:$BJ,AI$1,0)</f>
        <v>3.5628141593414435</v>
      </c>
      <c r="AJ66" s="26">
        <f>VLOOKUP($W66,'[1]Live-Unsorted Extra Tables'!$A:$BJ,AJ$1,0)</f>
        <v>8147047.5805992857</v>
      </c>
      <c r="AK66" s="45">
        <f>VLOOKUP($W66,'[1]Live-Unsorted Extra Tables'!$A:$BJ,AK$1,0)</f>
        <v>0.42681196851892572</v>
      </c>
      <c r="AL66" s="42">
        <f>VLOOKUP($W66,'[1]Live-Unsorted Extra Tables'!$A:$BJ,AL$1,0)</f>
        <v>502.86901935288415</v>
      </c>
      <c r="AM66" s="43">
        <f>VLOOKUP($W66,'[1]Live-Unsorted Extra Tables'!$A:$BJ,AM$1,0)</f>
        <v>3729.5080675326003</v>
      </c>
      <c r="AN66" s="44">
        <f>VLOOKUP($W66,'[1]Live-Unsorted Extra Tables'!$A:$BJ,AN$1,0)</f>
        <v>1000.9980310961171</v>
      </c>
      <c r="AO66" s="43">
        <f>VLOOKUP($W66,'[1]Live-Unsorted Extra Tables'!$A:$BJ,AO$1,0)</f>
        <v>7423.862057283457</v>
      </c>
      <c r="AP66" s="26">
        <f>VLOOKUP($W66,'[1]Live-Unsorted Extra Tables'!$A:$BJ,AP$1,0)</f>
        <v>3717030.2842707224</v>
      </c>
      <c r="AQ66" s="26">
        <f>VLOOKUP($W66,'[1]Live-Unsorted Extra Tables'!$A:$BJ,AQ$1,0)</f>
        <v>1541551.2012139473</v>
      </c>
      <c r="AR66" s="26">
        <f>VLOOKUP($W66,'[1]Live-Unsorted Extra Tables'!$A:$BJ,AR$1,0)</f>
        <v>2175479.0830567749</v>
      </c>
      <c r="AS66" s="28">
        <f>VLOOKUP($W66,'[1]Live-Unsorted Extra Tables'!$A:$BJ,AS$1,0)</f>
        <v>2.4112272633848422</v>
      </c>
      <c r="AT66" s="26">
        <f>VLOOKUP($W66,'[1]Live-Unsorted Extra Tables'!$A:$BJ,AT$1,0)</f>
        <v>975789.62565896916</v>
      </c>
      <c r="AU66" s="28">
        <f>VLOOKUP($W66,'[1]Live-Unsorted Extra Tables'!$A:$BJ,AU$1,0)</f>
        <v>3.8092537433573774</v>
      </c>
      <c r="AV66" s="26">
        <f>VLOOKUP($W66,'[1]Live-Unsorted Extra Tables'!$A:$BJ,AV$1,0)</f>
        <v>8628927.008934414</v>
      </c>
      <c r="AW66" s="45">
        <f>VLOOKUP($W66,'[1]Live-Unsorted Extra Tables'!$A:$BJ,AW$1,0)</f>
        <v>0.43076390383440483</v>
      </c>
      <c r="AX66" s="42">
        <f>VLOOKUP($W66,'[1]Live-Unsorted Extra Tables'!$A:$BJ,AX$1,0)</f>
        <v>579.79202572825011</v>
      </c>
      <c r="AY66" s="43">
        <f>VLOOKUP($W66,'[1]Live-Unsorted Extra Tables'!$A:$BJ,AY$1,0)</f>
        <v>4300.0044827322608</v>
      </c>
      <c r="AZ66" s="44">
        <f>VLOOKUP($W66,'[1]Live-Unsorted Extra Tables'!$A:$BJ,AZ$1,0)</f>
        <v>1580.7900568243674</v>
      </c>
      <c r="BA66" s="43">
        <f>VLOOKUP($W66,'[1]Live-Unsorted Extra Tables'!$A:$BJ,BA$1,0)</f>
        <v>11723.866540015719</v>
      </c>
      <c r="BB66" s="26">
        <f>VLOOKUP($W66,'[1]Live-Unsorted Extra Tables'!$A:$BJ,BB$1,0)</f>
        <v>4557381.2766174078</v>
      </c>
      <c r="BC66" s="26">
        <f>VLOOKUP($W66,'[1]Live-Unsorted Extra Tables'!$A:$BJ,BC$1,0)</f>
        <v>1759288.2312505222</v>
      </c>
      <c r="BD66" s="26">
        <f>VLOOKUP($W66,'[1]Live-Unsorted Extra Tables'!$A:$BJ,BD$1,0)</f>
        <v>2798093.0453668856</v>
      </c>
      <c r="BE66" s="28">
        <f>VLOOKUP($W66,'[1]Live-Unsorted Extra Tables'!$A:$BJ,BE$1,0)</f>
        <v>2.5904688019074449</v>
      </c>
      <c r="BF66" s="26">
        <f>VLOOKUP($W66,'[1]Live-Unsorted Extra Tables'!$A:$BJ,BF$1,0)</f>
        <v>1114367.6700742107</v>
      </c>
      <c r="BG66" s="28">
        <f>VLOOKUP($W66,'[1]Live-Unsorted Extra Tables'!$A:$BJ,BG$1,0)</f>
        <v>4.0896567614115291</v>
      </c>
      <c r="BH66" s="26">
        <f>VLOOKUP($W66,'[1]Live-Unsorted Extra Tables'!$A:$BJ,BH$1,0)</f>
        <v>10442611.549069358</v>
      </c>
      <c r="BI66" s="45">
        <f>VLOOKUP($W66,'[1]Live-Unsorted Extra Tables'!$A:$BJ,BI$1,0)</f>
        <v>0.4364216034659989</v>
      </c>
      <c r="BK66" s="124">
        <f t="shared" si="4"/>
        <v>200</v>
      </c>
    </row>
    <row r="67" spans="1:63" ht="16.5">
      <c r="A67" s="22" t="s">
        <v>101</v>
      </c>
      <c r="B67" s="23" t="s">
        <v>89</v>
      </c>
      <c r="C67" s="23" t="s">
        <v>72</v>
      </c>
      <c r="D67" s="24">
        <f>VLOOKUP($W67,'[1]Live-Unsorted Extra Tables'!$A:$BJ,D$1,0)</f>
        <v>10</v>
      </c>
      <c r="E67" s="25">
        <f>VLOOKUP($W67,'[1]Live-Unsorted Extra Tables'!$A:$BJ,E$1,0)</f>
        <v>640.16355097455039</v>
      </c>
      <c r="F67" s="25">
        <f>VLOOKUP($W67,'[1]Live-Unsorted Extra Tables'!$A:$BJ,F$1,0)</f>
        <v>50.147670603399824</v>
      </c>
      <c r="G67" s="26">
        <f>VLOOKUP($W67,'[1]Live-Unsorted Extra Tables'!$A:$BJ,G$1,0)</f>
        <v>145.56</v>
      </c>
      <c r="H67" s="27">
        <f>VLOOKUP($W67,'[1]Live-Unsorted Extra Tables'!$A:$BJ,H$1,0)</f>
        <v>0.27480076944215442</v>
      </c>
      <c r="I67" s="26">
        <f>VLOOKUP($W67,'[1]Live-Unsorted Extra Tables'!$A:$BJ,I$1,0)</f>
        <v>20.485233631185611</v>
      </c>
      <c r="J67" s="26">
        <f>VLOOKUP($W67,'[1]Live-Unsorted Extra Tables'!$A:$BJ,J$1,0)</f>
        <v>60.485233631185608</v>
      </c>
      <c r="K67" s="26">
        <f>VLOOKUP($W67,'[1]Live-Unsorted Extra Tables'!$A:$BJ,K$1,0)</f>
        <v>105.56</v>
      </c>
      <c r="L67" s="26">
        <f>VLOOKUP($W67,'[1]Live-Unsorted Extra Tables'!$A:$BJ,L$1,0)</f>
        <v>166.04523363118562</v>
      </c>
      <c r="M67" s="26">
        <f>VLOOKUP($W67,'[1]Live-Unsorted Extra Tables'!$A:$BJ,M$1,0)</f>
        <v>381.34459320255365</v>
      </c>
      <c r="N67" s="28">
        <f>VLOOKUP($W67,'[1]Live-Unsorted Extra Tables'!$A:$BJ,N$1,0)</f>
        <v>0.82</v>
      </c>
      <c r="O67" s="28">
        <f>VLOOKUP($W67,'[1]Live-Unsorted Extra Tables'!$A:$BJ,O$1,0)</f>
        <v>2.236074460073187</v>
      </c>
      <c r="P67" s="29">
        <f>VLOOKUP($W67,'[1]Live-Unsorted Extra Tables'!$A:$BJ,P$1,0)</f>
        <v>9.4484032305660257E-2</v>
      </c>
      <c r="Q67" s="30">
        <f>VLOOKUP($W67,'[1]Live-Unsorted Extra Tables'!$A:$BJ,Q$1,0)</f>
        <v>1.2061424369945697</v>
      </c>
      <c r="R67" s="31"/>
      <c r="S67" s="29" t="str">
        <f>VLOOKUP($W67,'[1]Live-Unsorted Extra Tables'!$A:$BJ,S$1,0)</f>
        <v>COM</v>
      </c>
      <c r="T67" s="29" t="str">
        <f>VLOOKUP($W67,'[1]Live-Unsorted Extra Tables'!$A:$BJ,T$1,0)</f>
        <v>Other Commercial</v>
      </c>
      <c r="U67" s="29" t="s">
        <v>0</v>
      </c>
      <c r="V67" s="29" t="str">
        <f>VLOOKUP($W67,'[1]Live-Unsorted Extra Tables'!$A:$BJ,V$1,0)</f>
        <v>Business Energy Rebates</v>
      </c>
      <c r="W67" s="32" t="str">
        <f t="shared" si="5"/>
        <v>Lighting Controls - Occupancy SensorsOther Commercial</v>
      </c>
      <c r="X67" s="41"/>
      <c r="Y67" s="34" t="str">
        <f t="shared" si="6"/>
        <v>Lighting Controls - Occupancy Sensors</v>
      </c>
      <c r="Z67" s="42">
        <f>VLOOKUP($W67,'[1]Live-Unsorted Extra Tables'!$A:$BJ,Z$1,0)</f>
        <v>6.2042921141068472</v>
      </c>
      <c r="AA67" s="43">
        <f>VLOOKUP($W67,'[1]Live-Unsorted Extra Tables'!$A:$BJ,AA$1,0)</f>
        <v>79.201319288811973</v>
      </c>
      <c r="AB67" s="44">
        <f>VLOOKUP($W67,'[1]Live-Unsorted Extra Tables'!$A:$BJ,AB$1,0)</f>
        <v>6.2042921141068472</v>
      </c>
      <c r="AC67" s="43">
        <f>VLOOKUP($W67,'[1]Live-Unsorted Extra Tables'!$A:$BJ,AC$1,0)</f>
        <v>79.201319288811973</v>
      </c>
      <c r="AD67" s="26">
        <f>VLOOKUP($W67,'[1]Live-Unsorted Extra Tables'!$A:$BJ,AD$1,0)</f>
        <v>47180.122703515626</v>
      </c>
      <c r="AE67" s="26">
        <f>VLOOKUP($W67,'[1]Live-Unsorted Extra Tables'!$A:$BJ,AE$1,0)</f>
        <v>21099.531140824092</v>
      </c>
      <c r="AF67" s="26">
        <f>VLOOKUP($W67,'[1]Live-Unsorted Extra Tables'!$A:$BJ,AF$1,0)</f>
        <v>26080.591562691534</v>
      </c>
      <c r="AG67" s="28">
        <f>VLOOKUP($W67,'[1]Live-Unsorted Extra Tables'!$A:$BJ,AG$1,0)</f>
        <v>2.236074460073187</v>
      </c>
      <c r="AH67" s="26">
        <f>VLOOKUP($W67,'[1]Live-Unsorted Extra Tables'!$A:$BJ,AH$1,0)</f>
        <v>9125.9268418719803</v>
      </c>
      <c r="AI67" s="28">
        <f>VLOOKUP($W67,'[1]Live-Unsorted Extra Tables'!$A:$BJ,AI$1,0)</f>
        <v>5.1698992903429497</v>
      </c>
      <c r="AJ67" s="26">
        <f>VLOOKUP($W67,'[1]Live-Unsorted Extra Tables'!$A:$BJ,AJ$1,0)</f>
        <v>114229.83861227593</v>
      </c>
      <c r="AK67" s="45">
        <f>VLOOKUP($W67,'[1]Live-Unsorted Extra Tables'!$A:$BJ,AK$1,0)</f>
        <v>0.41302800806413226</v>
      </c>
      <c r="AL67" s="42">
        <f>VLOOKUP($W67,'[1]Live-Unsorted Extra Tables'!$A:$BJ,AL$1,0)</f>
        <v>6.1547452139368248</v>
      </c>
      <c r="AM67" s="43">
        <f>VLOOKUP($W67,'[1]Live-Unsorted Extra Tables'!$A:$BJ,AM$1,0)</f>
        <v>78.568824914278196</v>
      </c>
      <c r="AN67" s="44">
        <f>VLOOKUP($W67,'[1]Live-Unsorted Extra Tables'!$A:$BJ,AN$1,0)</f>
        <v>12.359037328043673</v>
      </c>
      <c r="AO67" s="43">
        <f>VLOOKUP($W67,'[1]Live-Unsorted Extra Tables'!$A:$BJ,AO$1,0)</f>
        <v>157.77014420309018</v>
      </c>
      <c r="AP67" s="26">
        <f>VLOOKUP($W67,'[1]Live-Unsorted Extra Tables'!$A:$BJ,AP$1,0)</f>
        <v>49525.5556666466</v>
      </c>
      <c r="AQ67" s="26">
        <f>VLOOKUP($W67,'[1]Live-Unsorted Extra Tables'!$A:$BJ,AQ$1,0)</f>
        <v>20931.032246213421</v>
      </c>
      <c r="AR67" s="26">
        <f>VLOOKUP($W67,'[1]Live-Unsorted Extra Tables'!$A:$BJ,AR$1,0)</f>
        <v>28594.523420433179</v>
      </c>
      <c r="AS67" s="28">
        <f>VLOOKUP($W67,'[1]Live-Unsorted Extra Tables'!$A:$BJ,AS$1,0)</f>
        <v>2.3661305894555746</v>
      </c>
      <c r="AT67" s="26">
        <f>VLOOKUP($W67,'[1]Live-Unsorted Extra Tables'!$A:$BJ,AT$1,0)</f>
        <v>9053.0480383151553</v>
      </c>
      <c r="AU67" s="28">
        <f>VLOOKUP($W67,'[1]Live-Unsorted Extra Tables'!$A:$BJ,AU$1,0)</f>
        <v>5.4705945949960633</v>
      </c>
      <c r="AV67" s="26">
        <f>VLOOKUP($W67,'[1]Live-Unsorted Extra Tables'!$A:$BJ,AV$1,0)</f>
        <v>119277.95649771515</v>
      </c>
      <c r="AW67" s="45">
        <f>VLOOKUP($W67,'[1]Live-Unsorted Extra Tables'!$A:$BJ,AW$1,0)</f>
        <v>0.41521130241357962</v>
      </c>
      <c r="AX67" s="42">
        <f>VLOOKUP($W67,'[1]Live-Unsorted Extra Tables'!$A:$BJ,AX$1,0)</f>
        <v>6.987642882699781</v>
      </c>
      <c r="AY67" s="43">
        <f>VLOOKUP($W67,'[1]Live-Unsorted Extra Tables'!$A:$BJ,AY$1,0)</f>
        <v>89.201237603005765</v>
      </c>
      <c r="AZ67" s="44">
        <f>VLOOKUP($W67,'[1]Live-Unsorted Extra Tables'!$A:$BJ,AZ$1,0)</f>
        <v>19.346680210743454</v>
      </c>
      <c r="BA67" s="43">
        <f>VLOOKUP($W67,'[1]Live-Unsorted Extra Tables'!$A:$BJ,BA$1,0)</f>
        <v>246.97138180609596</v>
      </c>
      <c r="BB67" s="26">
        <f>VLOOKUP($W67,'[1]Live-Unsorted Extra Tables'!$A:$BJ,BB$1,0)</f>
        <v>59829.513558561339</v>
      </c>
      <c r="BC67" s="26">
        <f>VLOOKUP($W67,'[1]Live-Unsorted Extra Tables'!$A:$BJ,BC$1,0)</f>
        <v>23763.547217458239</v>
      </c>
      <c r="BD67" s="26">
        <f>VLOOKUP($W67,'[1]Live-Unsorted Extra Tables'!$A:$BJ,BD$1,0)</f>
        <v>36065.9663411031</v>
      </c>
      <c r="BE67" s="28">
        <f>VLOOKUP($W67,'[1]Live-Unsorted Extra Tables'!$A:$BJ,BE$1,0)</f>
        <v>2.5177012931220433</v>
      </c>
      <c r="BF67" s="26">
        <f>VLOOKUP($W67,'[1]Live-Unsorted Extra Tables'!$A:$BJ,BF$1,0)</f>
        <v>10278.161726082042</v>
      </c>
      <c r="BG67" s="28">
        <f>VLOOKUP($W67,'[1]Live-Unsorted Extra Tables'!$A:$BJ,BG$1,0)</f>
        <v>5.8210325107783545</v>
      </c>
      <c r="BH67" s="26">
        <f>VLOOKUP($W67,'[1]Live-Unsorted Extra Tables'!$A:$BJ,BH$1,0)</f>
        <v>142573.15052011248</v>
      </c>
      <c r="BI67" s="45">
        <f>VLOOKUP($W67,'[1]Live-Unsorted Extra Tables'!$A:$BJ,BI$1,0)</f>
        <v>0.41964081834693917</v>
      </c>
      <c r="BK67" s="124">
        <f t="shared" si="4"/>
        <v>40</v>
      </c>
    </row>
    <row r="68" spans="1:63" ht="16.5">
      <c r="A68" s="22" t="s">
        <v>95</v>
      </c>
      <c r="B68" s="23" t="s">
        <v>89</v>
      </c>
      <c r="C68" s="23" t="s">
        <v>75</v>
      </c>
      <c r="D68" s="24">
        <f>VLOOKUP($W68,'[1]Live-Unsorted Extra Tables'!$A:$BJ,D$1,0)</f>
        <v>15</v>
      </c>
      <c r="E68" s="25">
        <f>VLOOKUP($W68,'[1]Live-Unsorted Extra Tables'!$A:$BJ,E$1,0)</f>
        <v>1187.2524633643188</v>
      </c>
      <c r="F68" s="25">
        <f>VLOOKUP($W68,'[1]Live-Unsorted Extra Tables'!$A:$BJ,F$1,0)</f>
        <v>153.03935045516863</v>
      </c>
      <c r="G68" s="26">
        <f>VLOOKUP($W68,'[1]Live-Unsorted Extra Tables'!$A:$BJ,G$1,0)</f>
        <v>445</v>
      </c>
      <c r="H68" s="27">
        <f>VLOOKUP($W68,'[1]Live-Unsorted Extra Tables'!$A:$BJ,H$1,0)</f>
        <v>0.449438202247191</v>
      </c>
      <c r="I68" s="26">
        <f>VLOOKUP($W68,'[1]Live-Unsorted Extra Tables'!$A:$BJ,I$1,0)</f>
        <v>37.992078827658204</v>
      </c>
      <c r="J68" s="26">
        <f>VLOOKUP($W68,'[1]Live-Unsorted Extra Tables'!$A:$BJ,J$1,0)</f>
        <v>237.99207882765819</v>
      </c>
      <c r="K68" s="26">
        <f>VLOOKUP($W68,'[1]Live-Unsorted Extra Tables'!$A:$BJ,K$1,0)</f>
        <v>245</v>
      </c>
      <c r="L68" s="26">
        <f>VLOOKUP($W68,'[1]Live-Unsorted Extra Tables'!$A:$BJ,L$1,0)</f>
        <v>482.99207882765819</v>
      </c>
      <c r="M68" s="26">
        <f>VLOOKUP($W68,'[1]Live-Unsorted Extra Tables'!$A:$BJ,M$1,0)</f>
        <v>1106.4501886654953</v>
      </c>
      <c r="N68" s="28">
        <f>VLOOKUP($W68,'[1]Live-Unsorted Extra Tables'!$A:$BJ,N$1,0)</f>
        <v>0.76</v>
      </c>
      <c r="O68" s="28">
        <f>VLOOKUP($W68,'[1]Live-Unsorted Extra Tables'!$A:$BJ,O$1,0)</f>
        <v>2.23529997230753</v>
      </c>
      <c r="P68" s="29">
        <f>VLOOKUP($W68,'[1]Live-Unsorted Extra Tables'!$A:$BJ,P$1,0)</f>
        <v>0.2004561676404189</v>
      </c>
      <c r="Q68" s="30">
        <f>VLOOKUP($W68,'[1]Live-Unsorted Extra Tables'!$A:$BJ,Q$1,0)</f>
        <v>1.5551038221204136</v>
      </c>
      <c r="R68" s="31"/>
      <c r="S68" s="29" t="str">
        <f>VLOOKUP($W68,'[1]Live-Unsorted Extra Tables'!$A:$BJ,S$1,0)</f>
        <v>COM</v>
      </c>
      <c r="T68" s="29" t="str">
        <f>VLOOKUP($W68,'[1]Live-Unsorted Extra Tables'!$A:$BJ,T$1,0)</f>
        <v>School</v>
      </c>
      <c r="U68" s="29" t="s">
        <v>0</v>
      </c>
      <c r="V68" s="29" t="str">
        <f>VLOOKUP($W68,'[1]Live-Unsorted Extra Tables'!$A:$BJ,V$1,0)</f>
        <v>Business Energy Rebates</v>
      </c>
      <c r="W68" s="32" t="str">
        <f t="shared" si="5"/>
        <v>LED High Bay FixtureSchool</v>
      </c>
      <c r="X68" s="41"/>
      <c r="Y68" s="34" t="str">
        <f t="shared" si="6"/>
        <v>LED High Bay Fixture</v>
      </c>
      <c r="Z68" s="42">
        <f>VLOOKUP($W68,'[1]Live-Unsorted Extra Tables'!$A:$BJ,Z$1,0)</f>
        <v>475.55903448415108</v>
      </c>
      <c r="AA68" s="43">
        <f>VLOOKUP($W68,'[1]Live-Unsorted Extra Tables'!$A:$BJ,AA$1,0)</f>
        <v>3689.3036561329495</v>
      </c>
      <c r="AB68" s="44">
        <f>VLOOKUP($W68,'[1]Live-Unsorted Extra Tables'!$A:$BJ,AB$1,0)</f>
        <v>475.55903448415108</v>
      </c>
      <c r="AC68" s="43">
        <f>VLOOKUP($W68,'[1]Live-Unsorted Extra Tables'!$A:$BJ,AC$1,0)</f>
        <v>3689.3036561329495</v>
      </c>
      <c r="AD68" s="26">
        <f>VLOOKUP($W68,'[1]Live-Unsorted Extra Tables'!$A:$BJ,AD$1,0)</f>
        <v>3438216.2617758214</v>
      </c>
      <c r="AE68" s="26">
        <f>VLOOKUP($W68,'[1]Live-Unsorted Extra Tables'!$A:$BJ,AE$1,0)</f>
        <v>1538145.3515728831</v>
      </c>
      <c r="AF68" s="26">
        <f>VLOOKUP($W68,'[1]Live-Unsorted Extra Tables'!$A:$BJ,AF$1,0)</f>
        <v>1900070.9102029384</v>
      </c>
      <c r="AG68" s="28">
        <f>VLOOKUP($W68,'[1]Live-Unsorted Extra Tables'!$A:$BJ,AG$1,0)</f>
        <v>2.23529997230753</v>
      </c>
      <c r="AH68" s="26">
        <f>VLOOKUP($W68,'[1]Live-Unsorted Extra Tables'!$A:$BJ,AH$1,0)</f>
        <v>973083.77917131165</v>
      </c>
      <c r="AI68" s="28">
        <f>VLOOKUP($W68,'[1]Live-Unsorted Extra Tables'!$A:$BJ,AI$1,0)</f>
        <v>3.5333198799222019</v>
      </c>
      <c r="AJ68" s="26">
        <f>VLOOKUP($W68,'[1]Live-Unsorted Extra Tables'!$A:$BJ,AJ$1,0)</f>
        <v>8134342.0347972568</v>
      </c>
      <c r="AK68" s="45">
        <f>VLOOKUP($W68,'[1]Live-Unsorted Extra Tables'!$A:$BJ,AK$1,0)</f>
        <v>0.4226790866511082</v>
      </c>
      <c r="AL68" s="42">
        <f>VLOOKUP($W68,'[1]Live-Unsorted Extra Tables'!$A:$BJ,AL$1,0)</f>
        <v>480.07619244942657</v>
      </c>
      <c r="AM68" s="43">
        <f>VLOOKUP($W68,'[1]Live-Unsorted Extra Tables'!$A:$BJ,AM$1,0)</f>
        <v>3724.3469760747062</v>
      </c>
      <c r="AN68" s="44">
        <f>VLOOKUP($W68,'[1]Live-Unsorted Extra Tables'!$A:$BJ,AN$1,0)</f>
        <v>955.63522693357766</v>
      </c>
      <c r="AO68" s="43">
        <f>VLOOKUP($W68,'[1]Live-Unsorted Extra Tables'!$A:$BJ,AO$1,0)</f>
        <v>7413.6506322076557</v>
      </c>
      <c r="AP68" s="26">
        <f>VLOOKUP($W68,'[1]Live-Unsorted Extra Tables'!$A:$BJ,AP$1,0)</f>
        <v>3673252.8485322865</v>
      </c>
      <c r="AQ68" s="26">
        <f>VLOOKUP($W68,'[1]Live-Unsorted Extra Tables'!$A:$BJ,AQ$1,0)</f>
        <v>1536771.5634176882</v>
      </c>
      <c r="AR68" s="26">
        <f>VLOOKUP($W68,'[1]Live-Unsorted Extra Tables'!$A:$BJ,AR$1,0)</f>
        <v>2136481.2851145985</v>
      </c>
      <c r="AS68" s="28">
        <f>VLOOKUP($W68,'[1]Live-Unsorted Extra Tables'!$A:$BJ,AS$1,0)</f>
        <v>2.3902399914032708</v>
      </c>
      <c r="AT68" s="26">
        <f>VLOOKUP($W68,'[1]Live-Unsorted Extra Tables'!$A:$BJ,AT$1,0)</f>
        <v>972874.31022783695</v>
      </c>
      <c r="AU68" s="28">
        <f>VLOOKUP($W68,'[1]Live-Unsorted Extra Tables'!$A:$BJ,AU$1,0)</f>
        <v>3.7756705156209227</v>
      </c>
      <c r="AV68" s="26">
        <f>VLOOKUP($W68,'[1]Live-Unsorted Extra Tables'!$A:$BJ,AV$1,0)</f>
        <v>8615420.8752882034</v>
      </c>
      <c r="AW68" s="45">
        <f>VLOOKUP($W68,'[1]Live-Unsorted Extra Tables'!$A:$BJ,AW$1,0)</f>
        <v>0.42635791120412425</v>
      </c>
      <c r="AX68" s="42">
        <f>VLOOKUP($W68,'[1]Live-Unsorted Extra Tables'!$A:$BJ,AX$1,0)</f>
        <v>553.49976232913264</v>
      </c>
      <c r="AY68" s="43">
        <f>VLOOKUP($W68,'[1]Live-Unsorted Extra Tables'!$A:$BJ,AY$1,0)</f>
        <v>4293.9541650062838</v>
      </c>
      <c r="AZ68" s="44">
        <f>VLOOKUP($W68,'[1]Live-Unsorted Extra Tables'!$A:$BJ,AZ$1,0)</f>
        <v>1509.1349892627102</v>
      </c>
      <c r="BA68" s="43">
        <f>VLOOKUP($W68,'[1]Live-Unsorted Extra Tables'!$A:$BJ,BA$1,0)</f>
        <v>11707.604797213939</v>
      </c>
      <c r="BB68" s="26">
        <f>VLOOKUP($W68,'[1]Live-Unsorted Extra Tables'!$A:$BJ,BB$1,0)</f>
        <v>4501489.8521061027</v>
      </c>
      <c r="BC68" s="26">
        <f>VLOOKUP($W68,'[1]Live-Unsorted Extra Tables'!$A:$BJ,BC$1,0)</f>
        <v>1753796.2717459882</v>
      </c>
      <c r="BD68" s="26">
        <f>VLOOKUP($W68,'[1]Live-Unsorted Extra Tables'!$A:$BJ,BD$1,0)</f>
        <v>2747693.5803601146</v>
      </c>
      <c r="BE68" s="28">
        <f>VLOOKUP($W68,'[1]Live-Unsorted Extra Tables'!$A:$BJ,BE$1,0)</f>
        <v>2.5667119520243102</v>
      </c>
      <c r="BF68" s="26">
        <f>VLOOKUP($W68,'[1]Live-Unsorted Extra Tables'!$A:$BJ,BF$1,0)</f>
        <v>1111015.8120573079</v>
      </c>
      <c r="BG68" s="28">
        <f>VLOOKUP($W68,'[1]Live-Unsorted Extra Tables'!$A:$BJ,BG$1,0)</f>
        <v>4.0516883767572418</v>
      </c>
      <c r="BH68" s="26">
        <f>VLOOKUP($W68,'[1]Live-Unsorted Extra Tables'!$A:$BJ,BH$1,0)</f>
        <v>10426134.39327196</v>
      </c>
      <c r="BI68" s="45">
        <f>VLOOKUP($W68,'[1]Live-Unsorted Extra Tables'!$A:$BJ,BI$1,0)</f>
        <v>0.43175060691822059</v>
      </c>
      <c r="BK68" s="124">
        <f t="shared" si="4"/>
        <v>200</v>
      </c>
    </row>
    <row r="69" spans="1:63" ht="16.5">
      <c r="A69" s="22" t="s">
        <v>95</v>
      </c>
      <c r="B69" s="23" t="s">
        <v>89</v>
      </c>
      <c r="C69" s="23" t="s">
        <v>72</v>
      </c>
      <c r="D69" s="24">
        <f>VLOOKUP($W69,'[1]Live-Unsorted Extra Tables'!$A:$BJ,D$1,0)</f>
        <v>15</v>
      </c>
      <c r="E69" s="25">
        <f>VLOOKUP($W69,'[1]Live-Unsorted Extra Tables'!$A:$BJ,E$1,0)</f>
        <v>1179.5454036869394</v>
      </c>
      <c r="F69" s="25">
        <f>VLOOKUP($W69,'[1]Live-Unsorted Extra Tables'!$A:$BJ,F$1,0)</f>
        <v>143.00195056966501</v>
      </c>
      <c r="G69" s="26">
        <f>VLOOKUP($W69,'[1]Live-Unsorted Extra Tables'!$A:$BJ,G$1,0)</f>
        <v>445</v>
      </c>
      <c r="H69" s="27">
        <f>VLOOKUP($W69,'[1]Live-Unsorted Extra Tables'!$A:$BJ,H$1,0)</f>
        <v>0.449438202247191</v>
      </c>
      <c r="I69" s="26">
        <f>VLOOKUP($W69,'[1]Live-Unsorted Extra Tables'!$A:$BJ,I$1,0)</f>
        <v>37.745452917982064</v>
      </c>
      <c r="J69" s="26">
        <f>VLOOKUP($W69,'[1]Live-Unsorted Extra Tables'!$A:$BJ,J$1,0)</f>
        <v>237.74545291798205</v>
      </c>
      <c r="K69" s="26">
        <f>VLOOKUP($W69,'[1]Live-Unsorted Extra Tables'!$A:$BJ,K$1,0)</f>
        <v>245</v>
      </c>
      <c r="L69" s="26">
        <f>VLOOKUP($W69,'[1]Live-Unsorted Extra Tables'!$A:$BJ,L$1,0)</f>
        <v>482.74545291798205</v>
      </c>
      <c r="M69" s="26">
        <f>VLOOKUP($W69,'[1]Live-Unsorted Extra Tables'!$A:$BJ,M$1,0)</f>
        <v>1085.1009567247193</v>
      </c>
      <c r="N69" s="28">
        <f>VLOOKUP($W69,'[1]Live-Unsorted Extra Tables'!$A:$BJ,N$1,0)</f>
        <v>0.76</v>
      </c>
      <c r="O69" s="28">
        <f>VLOOKUP($W69,'[1]Live-Unsorted Extra Tables'!$A:$BJ,O$1,0)</f>
        <v>2.193607398918858</v>
      </c>
      <c r="P69" s="29">
        <f>VLOOKUP($W69,'[1]Live-Unsorted Extra Tables'!$A:$BJ,P$1,0)</f>
        <v>0.20155684738786162</v>
      </c>
      <c r="Q69" s="30">
        <f>VLOOKUP($W69,'[1]Live-Unsorted Extra Tables'!$A:$BJ,Q$1,0)</f>
        <v>1.662532937284388</v>
      </c>
      <c r="R69" s="31"/>
      <c r="S69" s="29" t="str">
        <f>VLOOKUP($W69,'[1]Live-Unsorted Extra Tables'!$A:$BJ,S$1,0)</f>
        <v>COM</v>
      </c>
      <c r="T69" s="29" t="str">
        <f>VLOOKUP($W69,'[1]Live-Unsorted Extra Tables'!$A:$BJ,T$1,0)</f>
        <v>Other Commercial</v>
      </c>
      <c r="U69" s="29" t="s">
        <v>0</v>
      </c>
      <c r="V69" s="29" t="str">
        <f>VLOOKUP($W69,'[1]Live-Unsorted Extra Tables'!$A:$BJ,V$1,0)</f>
        <v>Business Energy Rebates</v>
      </c>
      <c r="W69" s="32" t="str">
        <f t="shared" si="5"/>
        <v>LED High Bay FixtureOther Commercial</v>
      </c>
      <c r="X69" s="41"/>
      <c r="Y69" s="34" t="str">
        <f t="shared" si="6"/>
        <v>LED High Bay Fixture</v>
      </c>
      <c r="Z69" s="42">
        <f>VLOOKUP($W69,'[1]Live-Unsorted Extra Tables'!$A:$BJ,Z$1,0)</f>
        <v>311.61525689310662</v>
      </c>
      <c r="AA69" s="43">
        <f>VLOOKUP($W69,'[1]Live-Unsorted Extra Tables'!$A:$BJ,AA$1,0)</f>
        <v>2570.3449674829826</v>
      </c>
      <c r="AB69" s="44">
        <f>VLOOKUP($W69,'[1]Live-Unsorted Extra Tables'!$A:$BJ,AB$1,0)</f>
        <v>311.61525689310662</v>
      </c>
      <c r="AC69" s="43">
        <f>VLOOKUP($W69,'[1]Live-Unsorted Extra Tables'!$A:$BJ,AC$1,0)</f>
        <v>2570.3449674829826</v>
      </c>
      <c r="AD69" s="26">
        <f>VLOOKUP($W69,'[1]Live-Unsorted Extra Tables'!$A:$BJ,AD$1,0)</f>
        <v>2364541.2670088252</v>
      </c>
      <c r="AE69" s="26">
        <f>VLOOKUP($W69,'[1]Live-Unsorted Extra Tables'!$A:$BJ,AE$1,0)</f>
        <v>1077923.6376455578</v>
      </c>
      <c r="AF69" s="26">
        <f>VLOOKUP($W69,'[1]Live-Unsorted Extra Tables'!$A:$BJ,AF$1,0)</f>
        <v>1286617.6293632674</v>
      </c>
      <c r="AG69" s="28">
        <f>VLOOKUP($W69,'[1]Live-Unsorted Extra Tables'!$A:$BJ,AG$1,0)</f>
        <v>2.1936073989188576</v>
      </c>
      <c r="AH69" s="26">
        <f>VLOOKUP($W69,'[1]Live-Unsorted Extra Tables'!$A:$BJ,AH$1,0)</f>
        <v>681671.87940148113</v>
      </c>
      <c r="AI69" s="28">
        <f>VLOOKUP($W69,'[1]Live-Unsorted Extra Tables'!$A:$BJ,AI$1,0)</f>
        <v>3.4687381692859773</v>
      </c>
      <c r="AJ69" s="26">
        <f>VLOOKUP($W69,'[1]Live-Unsorted Extra Tables'!$A:$BJ,AJ$1,0)</f>
        <v>5670934.3077177899</v>
      </c>
      <c r="AK69" s="45">
        <f>VLOOKUP($W69,'[1]Live-Unsorted Extra Tables'!$A:$BJ,AK$1,0)</f>
        <v>0.41695797177386296</v>
      </c>
      <c r="AL69" s="42">
        <f>VLOOKUP($W69,'[1]Live-Unsorted Extra Tables'!$A:$BJ,AL$1,0)</f>
        <v>314.59292389472921</v>
      </c>
      <c r="AM69" s="43">
        <f>VLOOKUP($W69,'[1]Live-Unsorted Extra Tables'!$A:$BJ,AM$1,0)</f>
        <v>2594.9061249460983</v>
      </c>
      <c r="AN69" s="44">
        <f>VLOOKUP($W69,'[1]Live-Unsorted Extra Tables'!$A:$BJ,AN$1,0)</f>
        <v>626.20818078783577</v>
      </c>
      <c r="AO69" s="43">
        <f>VLOOKUP($W69,'[1]Live-Unsorted Extra Tables'!$A:$BJ,AO$1,0)</f>
        <v>5165.2510924290809</v>
      </c>
      <c r="AP69" s="26">
        <f>VLOOKUP($W69,'[1]Live-Unsorted Extra Tables'!$A:$BJ,AP$1,0)</f>
        <v>2524521.2429059912</v>
      </c>
      <c r="AQ69" s="26">
        <f>VLOOKUP($W69,'[1]Live-Unsorted Extra Tables'!$A:$BJ,AQ$1,0)</f>
        <v>1077014.3131710675</v>
      </c>
      <c r="AR69" s="26">
        <f>VLOOKUP($W69,'[1]Live-Unsorted Extra Tables'!$A:$BJ,AR$1,0)</f>
        <v>1447506.9297349236</v>
      </c>
      <c r="AS69" s="28">
        <f>VLOOKUP($W69,'[1]Live-Unsorted Extra Tables'!$A:$BJ,AS$1,0)</f>
        <v>2.3439997147976706</v>
      </c>
      <c r="AT69" s="26">
        <f>VLOOKUP($W69,'[1]Live-Unsorted Extra Tables'!$A:$BJ,AT$1,0)</f>
        <v>681556.7262012664</v>
      </c>
      <c r="AU69" s="28">
        <f>VLOOKUP($W69,'[1]Live-Unsorted Extra Tables'!$A:$BJ,AU$1,0)</f>
        <v>3.7040515423810665</v>
      </c>
      <c r="AV69" s="26">
        <f>VLOOKUP($W69,'[1]Live-Unsorted Extra Tables'!$A:$BJ,AV$1,0)</f>
        <v>6006434.0857115816</v>
      </c>
      <c r="AW69" s="45">
        <f>VLOOKUP($W69,'[1]Live-Unsorted Extra Tables'!$A:$BJ,AW$1,0)</f>
        <v>0.42030282974576444</v>
      </c>
      <c r="AX69" s="42">
        <f>VLOOKUP($W69,'[1]Live-Unsorted Extra Tables'!$A:$BJ,AX$1,0)</f>
        <v>362.73556391234558</v>
      </c>
      <c r="AY69" s="43">
        <f>VLOOKUP($W69,'[1]Live-Unsorted Extra Tables'!$A:$BJ,AY$1,0)</f>
        <v>2992.0086087088644</v>
      </c>
      <c r="AZ69" s="44">
        <f>VLOOKUP($W69,'[1]Live-Unsorted Extra Tables'!$A:$BJ,AZ$1,0)</f>
        <v>988.94374470018147</v>
      </c>
      <c r="BA69" s="43">
        <f>VLOOKUP($W69,'[1]Live-Unsorted Extra Tables'!$A:$BJ,BA$1,0)</f>
        <v>8157.2597011379457</v>
      </c>
      <c r="BB69" s="26">
        <f>VLOOKUP($W69,'[1]Live-Unsorted Extra Tables'!$A:$BJ,BB$1,0)</f>
        <v>3092064.5002634297</v>
      </c>
      <c r="BC69" s="26">
        <f>VLOOKUP($W69,'[1]Live-Unsorted Extra Tables'!$A:$BJ,BC$1,0)</f>
        <v>1229199.184845085</v>
      </c>
      <c r="BD69" s="26">
        <f>VLOOKUP($W69,'[1]Live-Unsorted Extra Tables'!$A:$BJ,BD$1,0)</f>
        <v>1862865.3154183447</v>
      </c>
      <c r="BE69" s="28">
        <f>VLOOKUP($W69,'[1]Live-Unsorted Extra Tables'!$A:$BJ,BE$1,0)</f>
        <v>2.5155113494914332</v>
      </c>
      <c r="BF69" s="26">
        <f>VLOOKUP($W69,'[1]Live-Unsorted Extra Tables'!$A:$BJ,BF$1,0)</f>
        <v>778386.09576864762</v>
      </c>
      <c r="BG69" s="28">
        <f>VLOOKUP($W69,'[1]Live-Unsorted Extra Tables'!$A:$BJ,BG$1,0)</f>
        <v>3.9724045908220527</v>
      </c>
      <c r="BH69" s="26">
        <f>VLOOKUP($W69,'[1]Live-Unsorted Extra Tables'!$A:$BJ,BH$1,0)</f>
        <v>7269120.2571327938</v>
      </c>
      <c r="BI69" s="45">
        <f>VLOOKUP($W69,'[1]Live-Unsorted Extra Tables'!$A:$BJ,BI$1,0)</f>
        <v>0.42536983718619242</v>
      </c>
      <c r="BK69" s="124">
        <f t="shared" si="4"/>
        <v>200</v>
      </c>
    </row>
    <row r="70" spans="1:63" ht="16.5">
      <c r="A70" s="22" t="s">
        <v>93</v>
      </c>
      <c r="B70" s="23" t="s">
        <v>85</v>
      </c>
      <c r="C70" s="23" t="s">
        <v>86</v>
      </c>
      <c r="D70" s="24">
        <f>VLOOKUP($W70,'[1]Live-Unsorted Extra Tables'!$A:$BJ,D$1,0)</f>
        <v>10</v>
      </c>
      <c r="E70" s="25">
        <f>VLOOKUP($W70,'[1]Live-Unsorted Extra Tables'!$A:$BJ,E$1,0)</f>
        <v>82.508151060970349</v>
      </c>
      <c r="F70" s="25">
        <f>VLOOKUP($W70,'[1]Live-Unsorted Extra Tables'!$A:$BJ,F$1,0)</f>
        <v>14.882422629679118</v>
      </c>
      <c r="G70" s="26">
        <f>VLOOKUP($W70,'[1]Live-Unsorted Extra Tables'!$A:$BJ,G$1,0)</f>
        <v>23.5</v>
      </c>
      <c r="H70" s="27">
        <f>VLOOKUP($W70,'[1]Live-Unsorted Extra Tables'!$A:$BJ,H$1,0)</f>
        <v>0.21276595744680851</v>
      </c>
      <c r="I70" s="26">
        <f>VLOOKUP($W70,'[1]Live-Unsorted Extra Tables'!$A:$BJ,I$1,0)</f>
        <v>2.6402608339510514</v>
      </c>
      <c r="J70" s="26">
        <f>VLOOKUP($W70,'[1]Live-Unsorted Extra Tables'!$A:$BJ,J$1,0)</f>
        <v>7.6402608339510518</v>
      </c>
      <c r="K70" s="26">
        <f>VLOOKUP($W70,'[1]Live-Unsorted Extra Tables'!$A:$BJ,K$1,0)</f>
        <v>18.5</v>
      </c>
      <c r="L70" s="26">
        <f>VLOOKUP($W70,'[1]Live-Unsorted Extra Tables'!$A:$BJ,L$1,0)</f>
        <v>26.140260833951054</v>
      </c>
      <c r="M70" s="26">
        <f>VLOOKUP($W70,'[1]Live-Unsorted Extra Tables'!$A:$BJ,M$1,0)</f>
        <v>58.559877960815285</v>
      </c>
      <c r="N70" s="28">
        <f>VLOOKUP($W70,'[1]Live-Unsorted Extra Tables'!$A:$BJ,N$1,0)</f>
        <v>0.76</v>
      </c>
      <c r="O70" s="28">
        <f>VLOOKUP($W70,'[1]Live-Unsorted Extra Tables'!$A:$BJ,O$1,0)</f>
        <v>2.1709727310646123</v>
      </c>
      <c r="P70" s="29">
        <f>VLOOKUP($W70,'[1]Live-Unsorted Extra Tables'!$A:$BJ,P$1,0)</f>
        <v>9.2600073274035591E-2</v>
      </c>
      <c r="Q70" s="30">
        <f>VLOOKUP($W70,'[1]Live-Unsorted Extra Tables'!$A:$BJ,Q$1,0)</f>
        <v>0.51337480624387999</v>
      </c>
      <c r="R70" s="31"/>
      <c r="S70" s="29" t="str">
        <f>VLOOKUP($W70,'[1]Live-Unsorted Extra Tables'!$A:$BJ,S$1,0)</f>
        <v>IND</v>
      </c>
      <c r="T70" s="29" t="str">
        <f>VLOOKUP($W70,'[1]Live-Unsorted Extra Tables'!$A:$BJ,T$1,0)</f>
        <v xml:space="preserve">Industrial </v>
      </c>
      <c r="U70" s="29" t="s">
        <v>0</v>
      </c>
      <c r="V70" s="29" t="str">
        <f>VLOOKUP($W70,'[1]Live-Unsorted Extra Tables'!$A:$BJ,V$1,0)</f>
        <v>Business Energy Rebates</v>
      </c>
      <c r="W70" s="32" t="str">
        <f t="shared" ref="W70:W101" si="7">A70&amp;C70</f>
        <v xml:space="preserve">LED Lamps-End of LifeIndustrial </v>
      </c>
      <c r="X70" s="41"/>
      <c r="Y70" s="34" t="str">
        <f t="shared" ref="Y70:Y101" si="8">A70</f>
        <v>LED Lamps-End of Life</v>
      </c>
      <c r="Z70" s="42">
        <f>VLOOKUP($W70,'[1]Live-Unsorted Extra Tables'!$A:$BJ,Z$1,0)</f>
        <v>10.054912867539812</v>
      </c>
      <c r="AA70" s="43">
        <f>VLOOKUP($W70,'[1]Live-Unsorted Extra Tables'!$A:$BJ,AA$1,0)</f>
        <v>55.74443693901177</v>
      </c>
      <c r="AB70" s="44">
        <f>VLOOKUP($W70,'[1]Live-Unsorted Extra Tables'!$A:$BJ,AB$1,0)</f>
        <v>10.054912867539812</v>
      </c>
      <c r="AC70" s="43">
        <f>VLOOKUP($W70,'[1]Live-Unsorted Extra Tables'!$A:$BJ,AC$1,0)</f>
        <v>55.74443693901177</v>
      </c>
      <c r="AD70" s="26">
        <f>VLOOKUP($W70,'[1]Live-Unsorted Extra Tables'!$A:$BJ,AD$1,0)</f>
        <v>39564.423419579914</v>
      </c>
      <c r="AE70" s="26">
        <f>VLOOKUP($W70,'[1]Live-Unsorted Extra Tables'!$A:$BJ,AE$1,0)</f>
        <v>18224.283913588413</v>
      </c>
      <c r="AF70" s="26">
        <f>VLOOKUP($W70,'[1]Live-Unsorted Extra Tables'!$A:$BJ,AF$1,0)</f>
        <v>21340.139505991501</v>
      </c>
      <c r="AG70" s="28">
        <f>VLOOKUP($W70,'[1]Live-Unsorted Extra Tables'!$A:$BJ,AG$1,0)</f>
        <v>2.1709727310646119</v>
      </c>
      <c r="AH70" s="26">
        <f>VLOOKUP($W70,'[1]Live-Unsorted Extra Tables'!$A:$BJ,AH$1,0)</f>
        <v>6792.0249278583497</v>
      </c>
      <c r="AI70" s="28">
        <f>VLOOKUP($W70,'[1]Live-Unsorted Extra Tables'!$A:$BJ,AI$1,0)</f>
        <v>5.8251293008807172</v>
      </c>
      <c r="AJ70" s="26">
        <f>VLOOKUP($W70,'[1]Live-Unsorted Extra Tables'!$A:$BJ,AJ$1,0)</f>
        <v>46381.708530663142</v>
      </c>
      <c r="AK70" s="45">
        <f>VLOOKUP($W70,'[1]Live-Unsorted Extra Tables'!$A:$BJ,AK$1,0)</f>
        <v>0.85301780967002772</v>
      </c>
      <c r="AL70" s="42">
        <f>VLOOKUP($W70,'[1]Live-Unsorted Extra Tables'!$A:$BJ,AL$1,0)</f>
        <v>7.1329018803484505</v>
      </c>
      <c r="AM70" s="43">
        <f>VLOOKUP($W70,'[1]Live-Unsorted Extra Tables'!$A:$BJ,AM$1,0)</f>
        <v>39.544808025624427</v>
      </c>
      <c r="AN70" s="44">
        <f>VLOOKUP($W70,'[1]Live-Unsorted Extra Tables'!$A:$BJ,AN$1,0)</f>
        <v>17.187814747888261</v>
      </c>
      <c r="AO70" s="43">
        <f>VLOOKUP($W70,'[1]Live-Unsorted Extra Tables'!$A:$BJ,AO$1,0)</f>
        <v>95.289244964636197</v>
      </c>
      <c r="AP70" s="26">
        <f>VLOOKUP($W70,'[1]Live-Unsorted Extra Tables'!$A:$BJ,AP$1,0)</f>
        <v>30194.894306196496</v>
      </c>
      <c r="AQ70" s="26">
        <f>VLOOKUP($W70,'[1]Live-Unsorted Extra Tables'!$A:$BJ,AQ$1,0)</f>
        <v>12799.242841268449</v>
      </c>
      <c r="AR70" s="26">
        <f>VLOOKUP($W70,'[1]Live-Unsorted Extra Tables'!$A:$BJ,AR$1,0)</f>
        <v>17395.651464928047</v>
      </c>
      <c r="AS70" s="28">
        <f>VLOOKUP($W70,'[1]Live-Unsorted Extra Tables'!$A:$BJ,AS$1,0)</f>
        <v>2.3591156665017285</v>
      </c>
      <c r="AT70" s="26">
        <f>VLOOKUP($W70,'[1]Live-Unsorted Extra Tables'!$A:$BJ,AT$1,0)</f>
        <v>4782.1213381509006</v>
      </c>
      <c r="AU70" s="28">
        <f>VLOOKUP($W70,'[1]Live-Unsorted Extra Tables'!$A:$BJ,AU$1,0)</f>
        <v>6.3141213221226913</v>
      </c>
      <c r="AV70" s="26">
        <f>VLOOKUP($W70,'[1]Live-Unsorted Extra Tables'!$A:$BJ,AV$1,0)</f>
        <v>33453.282344999549</v>
      </c>
      <c r="AW70" s="45">
        <f>VLOOKUP($W70,'[1]Live-Unsorted Extra Tables'!$A:$BJ,AW$1,0)</f>
        <v>0.90259885397194506</v>
      </c>
      <c r="AX70" s="42">
        <f>VLOOKUP($W70,'[1]Live-Unsorted Extra Tables'!$A:$BJ,AX$1,0)</f>
        <v>2.2835903144851044</v>
      </c>
      <c r="AY70" s="43">
        <f>VLOOKUP($W70,'[1]Live-Unsorted Extra Tables'!$A:$BJ,AY$1,0)</f>
        <v>12.660224703816802</v>
      </c>
      <c r="AZ70" s="44">
        <f>VLOOKUP($W70,'[1]Live-Unsorted Extra Tables'!$A:$BJ,AZ$1,0)</f>
        <v>19.471405062373364</v>
      </c>
      <c r="BA70" s="43">
        <f>VLOOKUP($W70,'[1]Live-Unsorted Extra Tables'!$A:$BJ,BA$1,0)</f>
        <v>107.94946966845299</v>
      </c>
      <c r="BB70" s="26">
        <f>VLOOKUP($W70,'[1]Live-Unsorted Extra Tables'!$A:$BJ,BB$1,0)</f>
        <v>10434.560654581459</v>
      </c>
      <c r="BC70" s="26">
        <f>VLOOKUP($W70,'[1]Live-Unsorted Extra Tables'!$A:$BJ,BC$1,0)</f>
        <v>6424.3402883099316</v>
      </c>
      <c r="BD70" s="26">
        <f>VLOOKUP($W70,'[1]Live-Unsorted Extra Tables'!$A:$BJ,BD$1,0)</f>
        <v>4010.2203662715274</v>
      </c>
      <c r="BE70" s="28">
        <f>VLOOKUP($W70,'[1]Live-Unsorted Extra Tables'!$A:$BJ,BE$1,0)</f>
        <v>1.624222906368882</v>
      </c>
      <c r="BF70" s="26">
        <f>VLOOKUP($W70,'[1]Live-Unsorted Extra Tables'!$A:$BJ,BF$1,0)</f>
        <v>2182.3561004959947</v>
      </c>
      <c r="BG70" s="28">
        <f>VLOOKUP($W70,'[1]Live-Unsorted Extra Tables'!$A:$BJ,BG$1,0)</f>
        <v>4.781328149063274</v>
      </c>
      <c r="BH70" s="26">
        <f>VLOOKUP($W70,'[1]Live-Unsorted Extra Tables'!$A:$BJ,BH$1,0)</f>
        <v>11494.625653949388</v>
      </c>
      <c r="BI70" s="45">
        <f>VLOOKUP($W70,'[1]Live-Unsorted Extra Tables'!$A:$BJ,BI$1,0)</f>
        <v>0.90777733601061594</v>
      </c>
      <c r="BK70" s="124">
        <f t="shared" si="4"/>
        <v>5</v>
      </c>
    </row>
    <row r="71" spans="1:63" ht="16.5">
      <c r="A71" s="22" t="s">
        <v>101</v>
      </c>
      <c r="B71" s="23" t="s">
        <v>89</v>
      </c>
      <c r="C71" s="23" t="s">
        <v>49</v>
      </c>
      <c r="D71" s="24">
        <f>VLOOKUP($W71,'[1]Live-Unsorted Extra Tables'!$A:$BJ,D$1,0)</f>
        <v>10</v>
      </c>
      <c r="E71" s="25">
        <f>VLOOKUP($W71,'[1]Live-Unsorted Extra Tables'!$A:$BJ,E$1,0)</f>
        <v>599.56293810929276</v>
      </c>
      <c r="F71" s="25">
        <f>VLOOKUP($W71,'[1]Live-Unsorted Extra Tables'!$A:$BJ,F$1,0)</f>
        <v>51.503147864761992</v>
      </c>
      <c r="G71" s="26">
        <f>VLOOKUP($W71,'[1]Live-Unsorted Extra Tables'!$A:$BJ,G$1,0)</f>
        <v>145.56</v>
      </c>
      <c r="H71" s="27">
        <f>VLOOKUP($W71,'[1]Live-Unsorted Extra Tables'!$A:$BJ,H$1,0)</f>
        <v>0.27480076944215442</v>
      </c>
      <c r="I71" s="26">
        <f>VLOOKUP($W71,'[1]Live-Unsorted Extra Tables'!$A:$BJ,I$1,0)</f>
        <v>19.186014019497367</v>
      </c>
      <c r="J71" s="26">
        <f>VLOOKUP($W71,'[1]Live-Unsorted Extra Tables'!$A:$BJ,J$1,0)</f>
        <v>59.186014019497364</v>
      </c>
      <c r="K71" s="26">
        <f>VLOOKUP($W71,'[1]Live-Unsorted Extra Tables'!$A:$BJ,K$1,0)</f>
        <v>105.56</v>
      </c>
      <c r="L71" s="26">
        <f>VLOOKUP($W71,'[1]Live-Unsorted Extra Tables'!$A:$BJ,L$1,0)</f>
        <v>164.74601401949735</v>
      </c>
      <c r="M71" s="26">
        <f>VLOOKUP($W71,'[1]Live-Unsorted Extra Tables'!$A:$BJ,M$1,0)</f>
        <v>362.22862603733375</v>
      </c>
      <c r="N71" s="28">
        <f>VLOOKUP($W71,'[1]Live-Unsorted Extra Tables'!$A:$BJ,N$1,0)</f>
        <v>0.82</v>
      </c>
      <c r="O71" s="28">
        <f>VLOOKUP($W71,'[1]Live-Unsorted Extra Tables'!$A:$BJ,O$1,0)</f>
        <v>2.143902807850246</v>
      </c>
      <c r="P71" s="29">
        <f>VLOOKUP($W71,'[1]Live-Unsorted Extra Tables'!$A:$BJ,P$1,0)</f>
        <v>9.8715264499401892E-2</v>
      </c>
      <c r="Q71" s="30">
        <f>VLOOKUP($W71,'[1]Live-Unsorted Extra Tables'!$A:$BJ,Q$1,0)</f>
        <v>1.1491727491086408</v>
      </c>
      <c r="R71" s="31"/>
      <c r="S71" s="29" t="str">
        <f>VLOOKUP($W71,'[1]Live-Unsorted Extra Tables'!$A:$BJ,S$1,0)</f>
        <v>COM</v>
      </c>
      <c r="T71" s="29" t="str">
        <f>VLOOKUP($W71,'[1]Live-Unsorted Extra Tables'!$A:$BJ,T$1,0)</f>
        <v>Retail</v>
      </c>
      <c r="U71" s="29" t="s">
        <v>0</v>
      </c>
      <c r="V71" s="29" t="str">
        <f>VLOOKUP($W71,'[1]Live-Unsorted Extra Tables'!$A:$BJ,V$1,0)</f>
        <v>Business Energy Rebates</v>
      </c>
      <c r="W71" s="32" t="str">
        <f t="shared" si="7"/>
        <v>Lighting Controls - Occupancy SensorsRetail</v>
      </c>
      <c r="X71" s="41"/>
      <c r="Y71" s="34" t="str">
        <f t="shared" si="8"/>
        <v>Lighting Controls - Occupancy Sensors</v>
      </c>
      <c r="Z71" s="42">
        <f>VLOOKUP($W71,'[1]Live-Unsorted Extra Tables'!$A:$BJ,Z$1,0)</f>
        <v>9.1430529135707701</v>
      </c>
      <c r="AA71" s="43">
        <f>VLOOKUP($W71,'[1]Live-Unsorted Extra Tables'!$A:$BJ,AA$1,0)</f>
        <v>106.43690522652197</v>
      </c>
      <c r="AB71" s="44">
        <f>VLOOKUP($W71,'[1]Live-Unsorted Extra Tables'!$A:$BJ,AB$1,0)</f>
        <v>9.1430529135707701</v>
      </c>
      <c r="AC71" s="43">
        <f>VLOOKUP($W71,'[1]Live-Unsorted Extra Tables'!$A:$BJ,AC$1,0)</f>
        <v>106.43690522652197</v>
      </c>
      <c r="AD71" s="26">
        <f>VLOOKUP($W71,'[1]Live-Unsorted Extra Tables'!$A:$BJ,AD$1,0)</f>
        <v>64304.331520973632</v>
      </c>
      <c r="AE71" s="26">
        <f>VLOOKUP($W71,'[1]Live-Unsorted Extra Tables'!$A:$BJ,AE$1,0)</f>
        <v>29994.051635882446</v>
      </c>
      <c r="AF71" s="26">
        <f>VLOOKUP($W71,'[1]Live-Unsorted Extra Tables'!$A:$BJ,AF$1,0)</f>
        <v>34310.279885091186</v>
      </c>
      <c r="AG71" s="28">
        <f>VLOOKUP($W71,'[1]Live-Unsorted Extra Tables'!$A:$BJ,AG$1,0)</f>
        <v>2.1439028078502456</v>
      </c>
      <c r="AH71" s="26">
        <f>VLOOKUP($W71,'[1]Live-Unsorted Extra Tables'!$A:$BJ,AH$1,0)</f>
        <v>12813.350307236451</v>
      </c>
      <c r="AI71" s="28">
        <f>VLOOKUP($W71,'[1]Live-Unsorted Extra Tables'!$A:$BJ,AI$1,0)</f>
        <v>5.0185415975599454</v>
      </c>
      <c r="AJ71" s="26">
        <f>VLOOKUP($W71,'[1]Live-Unsorted Extra Tables'!$A:$BJ,AJ$1,0)</f>
        <v>154060.17796738489</v>
      </c>
      <c r="AK71" s="45">
        <f>VLOOKUP($W71,'[1]Live-Unsorted Extra Tables'!$A:$BJ,AK$1,0)</f>
        <v>0.4173974895354664</v>
      </c>
      <c r="AL71" s="42">
        <f>VLOOKUP($W71,'[1]Live-Unsorted Extra Tables'!$A:$BJ,AL$1,0)</f>
        <v>9.1023097444844225</v>
      </c>
      <c r="AM71" s="43">
        <f>VLOOKUP($W71,'[1]Live-Unsorted Extra Tables'!$A:$BJ,AM$1,0)</f>
        <v>105.96260229207925</v>
      </c>
      <c r="AN71" s="44">
        <f>VLOOKUP($W71,'[1]Live-Unsorted Extra Tables'!$A:$BJ,AN$1,0)</f>
        <v>18.245362658055193</v>
      </c>
      <c r="AO71" s="43">
        <f>VLOOKUP($W71,'[1]Live-Unsorted Extra Tables'!$A:$BJ,AO$1,0)</f>
        <v>212.39950751860124</v>
      </c>
      <c r="AP71" s="26">
        <f>VLOOKUP($W71,'[1]Live-Unsorted Extra Tables'!$A:$BJ,AP$1,0)</f>
        <v>67839.698564626029</v>
      </c>
      <c r="AQ71" s="26">
        <f>VLOOKUP($W71,'[1]Live-Unsorted Extra Tables'!$A:$BJ,AQ$1,0)</f>
        <v>29860.392481884606</v>
      </c>
      <c r="AR71" s="26">
        <f>VLOOKUP($W71,'[1]Live-Unsorted Extra Tables'!$A:$BJ,AR$1,0)</f>
        <v>37979.306082741423</v>
      </c>
      <c r="AS71" s="28">
        <f>VLOOKUP($W71,'[1]Live-Unsorted Extra Tables'!$A:$BJ,AS$1,0)</f>
        <v>2.2718957430242188</v>
      </c>
      <c r="AT71" s="26">
        <f>VLOOKUP($W71,'[1]Live-Unsorted Extra Tables'!$A:$BJ,AT$1,0)</f>
        <v>12756.251600375042</v>
      </c>
      <c r="AU71" s="28">
        <f>VLOOKUP($W71,'[1]Live-Unsorted Extra Tables'!$A:$BJ,AU$1,0)</f>
        <v>5.3181530664252108</v>
      </c>
      <c r="AV71" s="26">
        <f>VLOOKUP($W71,'[1]Live-Unsorted Extra Tables'!$A:$BJ,AV$1,0)</f>
        <v>161412.13579499416</v>
      </c>
      <c r="AW71" s="45">
        <f>VLOOKUP($W71,'[1]Live-Unsorted Extra Tables'!$A:$BJ,AW$1,0)</f>
        <v>0.42028871144352908</v>
      </c>
      <c r="AX71" s="42">
        <f>VLOOKUP($W71,'[1]Live-Unsorted Extra Tables'!$A:$BJ,AX$1,0)</f>
        <v>10.374696607281503</v>
      </c>
      <c r="AY71" s="43">
        <f>VLOOKUP($W71,'[1]Live-Unsorted Extra Tables'!$A:$BJ,AY$1,0)</f>
        <v>120.77482324357251</v>
      </c>
      <c r="AZ71" s="44">
        <f>VLOOKUP($W71,'[1]Live-Unsorted Extra Tables'!$A:$BJ,AZ$1,0)</f>
        <v>28.6200592653367</v>
      </c>
      <c r="BA71" s="43">
        <f>VLOOKUP($W71,'[1]Live-Unsorted Extra Tables'!$A:$BJ,BA$1,0)</f>
        <v>333.17433076217378</v>
      </c>
      <c r="BB71" s="26">
        <f>VLOOKUP($W71,'[1]Live-Unsorted Extra Tables'!$A:$BJ,BB$1,0)</f>
        <v>82381.007369316998</v>
      </c>
      <c r="BC71" s="26">
        <f>VLOOKUP($W71,'[1]Live-Unsorted Extra Tables'!$A:$BJ,BC$1,0)</f>
        <v>34034.494679948926</v>
      </c>
      <c r="BD71" s="26">
        <f>VLOOKUP($W71,'[1]Live-Unsorted Extra Tables'!$A:$BJ,BD$1,0)</f>
        <v>48346.512689368072</v>
      </c>
      <c r="BE71" s="28">
        <f>VLOOKUP($W71,'[1]Live-Unsorted Extra Tables'!$A:$BJ,BE$1,0)</f>
        <v>2.4205150728402303</v>
      </c>
      <c r="BF71" s="26">
        <f>VLOOKUP($W71,'[1]Live-Unsorted Extra Tables'!$A:$BJ,BF$1,0)</f>
        <v>14539.412952875336</v>
      </c>
      <c r="BG71" s="28">
        <f>VLOOKUP($W71,'[1]Live-Unsorted Extra Tables'!$A:$BJ,BG$1,0)</f>
        <v>5.6660477033238958</v>
      </c>
      <c r="BH71" s="26">
        <f>VLOOKUP($W71,'[1]Live-Unsorted Extra Tables'!$A:$BJ,BH$1,0)</f>
        <v>193661.41077447322</v>
      </c>
      <c r="BI71" s="45">
        <f>VLOOKUP($W71,'[1]Live-Unsorted Extra Tables'!$A:$BJ,BI$1,0)</f>
        <v>0.42538679770980864</v>
      </c>
      <c r="BK71" s="124">
        <f t="shared" ref="BK71:BK134" si="9">G71*H71</f>
        <v>40</v>
      </c>
    </row>
    <row r="72" spans="1:63" ht="16.5">
      <c r="A72" s="22" t="s">
        <v>78</v>
      </c>
      <c r="B72" s="23" t="s">
        <v>63</v>
      </c>
      <c r="C72" s="23" t="s">
        <v>49</v>
      </c>
      <c r="D72" s="24">
        <f>VLOOKUP($W72,'[1]Live-Unsorted Extra Tables'!$A:$BJ,D$1,0)</f>
        <v>15</v>
      </c>
      <c r="E72" s="25">
        <f>VLOOKUP($W72,'[1]Live-Unsorted Extra Tables'!$A:$BJ,E$1,0)</f>
        <v>2709.4815488000013</v>
      </c>
      <c r="F72" s="25">
        <f>VLOOKUP($W72,'[1]Live-Unsorted Extra Tables'!$A:$BJ,F$1,0)</f>
        <v>1883.0135948395091</v>
      </c>
      <c r="G72" s="26">
        <f>VLOOKUP($W72,'[1]Live-Unsorted Extra Tables'!$A:$BJ,G$1,0)</f>
        <v>2254</v>
      </c>
      <c r="H72" s="27">
        <f>VLOOKUP($W72,'[1]Live-Unsorted Extra Tables'!$A:$BJ,H$1,0)</f>
        <v>0.22182786157941436</v>
      </c>
      <c r="I72" s="26">
        <f>VLOOKUP($W72,'[1]Live-Unsorted Extra Tables'!$A:$BJ,I$1,0)</f>
        <v>86.70340956160004</v>
      </c>
      <c r="J72" s="26">
        <f>VLOOKUP($W72,'[1]Live-Unsorted Extra Tables'!$A:$BJ,J$1,0)</f>
        <v>586.70340956159998</v>
      </c>
      <c r="K72" s="26">
        <f>VLOOKUP($W72,'[1]Live-Unsorted Extra Tables'!$A:$BJ,K$1,0)</f>
        <v>1754</v>
      </c>
      <c r="L72" s="26">
        <f>VLOOKUP($W72,'[1]Live-Unsorted Extra Tables'!$A:$BJ,L$1,0)</f>
        <v>2340.7034095616</v>
      </c>
      <c r="M72" s="26">
        <f>VLOOKUP($W72,'[1]Live-Unsorted Extra Tables'!$A:$BJ,M$1,0)</f>
        <v>4927.5994105960199</v>
      </c>
      <c r="N72" s="28">
        <f>VLOOKUP($W72,'[1]Live-Unsorted Extra Tables'!$A:$BJ,N$1,0)</f>
        <v>0.82</v>
      </c>
      <c r="O72" s="28">
        <f>VLOOKUP($W72,'[1]Live-Unsorted Extra Tables'!$A:$BJ,O$1,0)</f>
        <v>2.0881995663230017</v>
      </c>
      <c r="P72" s="29">
        <f>VLOOKUP($W72,'[1]Live-Unsorted Extra Tables'!$A:$BJ,P$1,0)</f>
        <v>0.21653714889530962</v>
      </c>
      <c r="Q72" s="30">
        <f>VLOOKUP($W72,'[1]Live-Unsorted Extra Tables'!$A:$BJ,Q$1,0)</f>
        <v>0.31157683150535365</v>
      </c>
      <c r="R72" s="31"/>
      <c r="S72" s="29" t="str">
        <f>VLOOKUP($W72,'[1]Live-Unsorted Extra Tables'!$A:$BJ,S$1,0)</f>
        <v>COM</v>
      </c>
      <c r="T72" s="29" t="str">
        <f>VLOOKUP($W72,'[1]Live-Unsorted Extra Tables'!$A:$BJ,T$1,0)</f>
        <v>Retail</v>
      </c>
      <c r="U72" s="29" t="s">
        <v>0</v>
      </c>
      <c r="V72" s="29" t="str">
        <f>VLOOKUP($W72,'[1]Live-Unsorted Extra Tables'!$A:$BJ,V$1,0)</f>
        <v>Business Energy Rebates</v>
      </c>
      <c r="W72" s="32" t="str">
        <f t="shared" si="7"/>
        <v>Evaporator Fan Motor Controls for Walk-In Freezers and CoolersRetail</v>
      </c>
      <c r="X72" s="41"/>
      <c r="Y72" s="34" t="str">
        <f t="shared" si="8"/>
        <v>Evaporator Fan Motor Controls for Walk-In Freezers and Coolers</v>
      </c>
      <c r="Z72" s="42">
        <f>VLOOKUP($W72,'[1]Live-Unsorted Extra Tables'!$A:$BJ,Z$1,0)</f>
        <v>13.508036313246365</v>
      </c>
      <c r="AA72" s="43">
        <f>VLOOKUP($W72,'[1]Live-Unsorted Extra Tables'!$A:$BJ,AA$1,0)</f>
        <v>19.436808768436347</v>
      </c>
      <c r="AB72" s="44">
        <f>VLOOKUP($W72,'[1]Live-Unsorted Extra Tables'!$A:$BJ,AB$1,0)</f>
        <v>13.508036313246365</v>
      </c>
      <c r="AC72" s="43">
        <f>VLOOKUP($W72,'[1]Live-Unsorted Extra Tables'!$A:$BJ,AC$1,0)</f>
        <v>19.436808768436347</v>
      </c>
      <c r="AD72" s="26">
        <f>VLOOKUP($W72,'[1]Live-Unsorted Extra Tables'!$A:$BJ,AD$1,0)</f>
        <v>35348.757947302845</v>
      </c>
      <c r="AE72" s="26">
        <f>VLOOKUP($W72,'[1]Live-Unsorted Extra Tables'!$A:$BJ,AE$1,0)</f>
        <v>16927.86384854326</v>
      </c>
      <c r="AF72" s="26">
        <f>VLOOKUP($W72,'[1]Live-Unsorted Extra Tables'!$A:$BJ,AF$1,0)</f>
        <v>18420.894098759585</v>
      </c>
      <c r="AG72" s="28">
        <f>VLOOKUP($W72,'[1]Live-Unsorted Extra Tables'!$A:$BJ,AG$1,0)</f>
        <v>2.0881995663230013</v>
      </c>
      <c r="AH72" s="26">
        <f>VLOOKUP($W72,'[1]Live-Unsorted Extra Tables'!$A:$BJ,AH$1,0)</f>
        <v>5132.6721394397082</v>
      </c>
      <c r="AI72" s="28">
        <f>VLOOKUP($W72,'[1]Live-Unsorted Extra Tables'!$A:$BJ,AI$1,0)</f>
        <v>6.8870087523575156</v>
      </c>
      <c r="AJ72" s="26">
        <f>VLOOKUP($W72,'[1]Live-Unsorted Extra Tables'!$A:$BJ,AJ$1,0)</f>
        <v>42861.203111565133</v>
      </c>
      <c r="AK72" s="45">
        <f>VLOOKUP($W72,'[1]Live-Unsorted Extra Tables'!$A:$BJ,AK$1,0)</f>
        <v>0.82472621814399738</v>
      </c>
      <c r="AL72" s="42">
        <f>VLOOKUP($W72,'[1]Live-Unsorted Extra Tables'!$A:$BJ,AL$1,0)</f>
        <v>14.212497162224183</v>
      </c>
      <c r="AM72" s="43">
        <f>VLOOKUP($W72,'[1]Live-Unsorted Extra Tables'!$A:$BJ,AM$1,0)</f>
        <v>20.450462454946276</v>
      </c>
      <c r="AN72" s="44">
        <f>VLOOKUP($W72,'[1]Live-Unsorted Extra Tables'!$A:$BJ,AN$1,0)</f>
        <v>27.72053347547055</v>
      </c>
      <c r="AO72" s="43">
        <f>VLOOKUP($W72,'[1]Live-Unsorted Extra Tables'!$A:$BJ,AO$1,0)</f>
        <v>39.887271223382626</v>
      </c>
      <c r="AP72" s="26">
        <f>VLOOKUP($W72,'[1]Live-Unsorted Extra Tables'!$A:$BJ,AP$1,0)</f>
        <v>40409.716570879194</v>
      </c>
      <c r="AQ72" s="26">
        <f>VLOOKUP($W72,'[1]Live-Unsorted Extra Tables'!$A:$BJ,AQ$1,0)</f>
        <v>17810.672945408933</v>
      </c>
      <c r="AR72" s="26">
        <f>VLOOKUP($W72,'[1]Live-Unsorted Extra Tables'!$A:$BJ,AR$1,0)</f>
        <v>22599.043625470262</v>
      </c>
      <c r="AS72" s="28">
        <f>VLOOKUP($W72,'[1]Live-Unsorted Extra Tables'!$A:$BJ,AS$1,0)</f>
        <v>2.2688483862871465</v>
      </c>
      <c r="AT72" s="26">
        <f>VLOOKUP($W72,'[1]Live-Unsorted Extra Tables'!$A:$BJ,AT$1,0)</f>
        <v>5400.3473580300506</v>
      </c>
      <c r="AU72" s="28">
        <f>VLOOKUP($W72,'[1]Live-Unsorted Extra Tables'!$A:$BJ,AU$1,0)</f>
        <v>7.4827995111818009</v>
      </c>
      <c r="AV72" s="26">
        <f>VLOOKUP($W72,'[1]Live-Unsorted Extra Tables'!$A:$BJ,AV$1,0)</f>
        <v>47365.720775968693</v>
      </c>
      <c r="AW72" s="45">
        <f>VLOOKUP($W72,'[1]Live-Unsorted Extra Tables'!$A:$BJ,AW$1,0)</f>
        <v>0.85314265061034023</v>
      </c>
      <c r="AX72" s="42">
        <f>VLOOKUP($W72,'[1]Live-Unsorted Extra Tables'!$A:$BJ,AX$1,0)</f>
        <v>17.316971842400935</v>
      </c>
      <c r="AY72" s="43">
        <f>VLOOKUP($W72,'[1]Live-Unsorted Extra Tables'!$A:$BJ,AY$1,0)</f>
        <v>24.917512978483582</v>
      </c>
      <c r="AZ72" s="44">
        <f>VLOOKUP($W72,'[1]Live-Unsorted Extra Tables'!$A:$BJ,AZ$1,0)</f>
        <v>45.037505317871485</v>
      </c>
      <c r="BA72" s="43">
        <f>VLOOKUP($W72,'[1]Live-Unsorted Extra Tables'!$A:$BJ,BA$1,0)</f>
        <v>64.804784201866212</v>
      </c>
      <c r="BB72" s="26">
        <f>VLOOKUP($W72,'[1]Live-Unsorted Extra Tables'!$A:$BJ,BB$1,0)</f>
        <v>53515.867657642259</v>
      </c>
      <c r="BC72" s="26">
        <f>VLOOKUP($W72,'[1]Live-Unsorted Extra Tables'!$A:$BJ,BC$1,0)</f>
        <v>21701.107016551294</v>
      </c>
      <c r="BD72" s="26">
        <f>VLOOKUP($W72,'[1]Live-Unsorted Extra Tables'!$A:$BJ,BD$1,0)</f>
        <v>31814.760641090965</v>
      </c>
      <c r="BE72" s="28">
        <f>VLOOKUP($W72,'[1]Live-Unsorted Extra Tables'!$A:$BJ,BE$1,0)</f>
        <v>2.4660432123036879</v>
      </c>
      <c r="BF72" s="26">
        <f>VLOOKUP($W72,'[1]Live-Unsorted Extra Tables'!$A:$BJ,BF$1,0)</f>
        <v>6579.9600218569631</v>
      </c>
      <c r="BG72" s="28">
        <f>VLOOKUP($W72,'[1]Live-Unsorted Extra Tables'!$A:$BJ,BG$1,0)</f>
        <v>8.1331600009538167</v>
      </c>
      <c r="BH72" s="26">
        <f>VLOOKUP($W72,'[1]Live-Unsorted Extra Tables'!$A:$BJ,BH$1,0)</f>
        <v>60634.935744493727</v>
      </c>
      <c r="BI72" s="45">
        <f>VLOOKUP($W72,'[1]Live-Unsorted Extra Tables'!$A:$BJ,BI$1,0)</f>
        <v>0.88259131473561503</v>
      </c>
      <c r="BK72" s="124">
        <f t="shared" si="9"/>
        <v>500</v>
      </c>
    </row>
    <row r="73" spans="1:63" ht="16.5">
      <c r="A73" s="22" t="s">
        <v>78</v>
      </c>
      <c r="B73" s="23" t="s">
        <v>63</v>
      </c>
      <c r="C73" s="23" t="s">
        <v>72</v>
      </c>
      <c r="D73" s="24">
        <f>VLOOKUP($W73,'[1]Live-Unsorted Extra Tables'!$A:$BJ,D$1,0)</f>
        <v>15</v>
      </c>
      <c r="E73" s="25">
        <f>VLOOKUP($W73,'[1]Live-Unsorted Extra Tables'!$A:$BJ,E$1,0)</f>
        <v>2719.5889536000013</v>
      </c>
      <c r="F73" s="25">
        <f>VLOOKUP($W73,'[1]Live-Unsorted Extra Tables'!$A:$BJ,F$1,0)</f>
        <v>1861.3882538242619</v>
      </c>
      <c r="G73" s="26">
        <f>VLOOKUP($W73,'[1]Live-Unsorted Extra Tables'!$A:$BJ,G$1,0)</f>
        <v>2254</v>
      </c>
      <c r="H73" s="27">
        <f>VLOOKUP($W73,'[1]Live-Unsorted Extra Tables'!$A:$BJ,H$1,0)</f>
        <v>0.22182786157941436</v>
      </c>
      <c r="I73" s="26">
        <f>VLOOKUP($W73,'[1]Live-Unsorted Extra Tables'!$A:$BJ,I$1,0)</f>
        <v>87.026846515200049</v>
      </c>
      <c r="J73" s="26">
        <f>VLOOKUP($W73,'[1]Live-Unsorted Extra Tables'!$A:$BJ,J$1,0)</f>
        <v>587.02684651520008</v>
      </c>
      <c r="K73" s="26">
        <f>VLOOKUP($W73,'[1]Live-Unsorted Extra Tables'!$A:$BJ,K$1,0)</f>
        <v>1754</v>
      </c>
      <c r="L73" s="26">
        <f>VLOOKUP($W73,'[1]Live-Unsorted Extra Tables'!$A:$BJ,L$1,0)</f>
        <v>2341.0268465152003</v>
      </c>
      <c r="M73" s="26">
        <f>VLOOKUP($W73,'[1]Live-Unsorted Extra Tables'!$A:$BJ,M$1,0)</f>
        <v>4901.103501777734</v>
      </c>
      <c r="N73" s="28">
        <f>VLOOKUP($W73,'[1]Live-Unsorted Extra Tables'!$A:$BJ,N$1,0)</f>
        <v>0.82</v>
      </c>
      <c r="O73" s="28">
        <f>VLOOKUP($W73,'[1]Live-Unsorted Extra Tables'!$A:$BJ,O$1,0)</f>
        <v>2.07662411709769</v>
      </c>
      <c r="P73" s="29">
        <f>VLOOKUP($W73,'[1]Live-Unsorted Extra Tables'!$A:$BJ,P$1,0)</f>
        <v>0.21585131302218855</v>
      </c>
      <c r="Q73" s="30">
        <f>VLOOKUP($W73,'[1]Live-Unsorted Extra Tables'!$A:$BJ,Q$1,0)</f>
        <v>0.31537044746529419</v>
      </c>
      <c r="R73" s="31"/>
      <c r="S73" s="29" t="str">
        <f>VLOOKUP($W73,'[1]Live-Unsorted Extra Tables'!$A:$BJ,S$1,0)</f>
        <v>COM</v>
      </c>
      <c r="T73" s="29" t="str">
        <f>VLOOKUP($W73,'[1]Live-Unsorted Extra Tables'!$A:$BJ,T$1,0)</f>
        <v>Other Commercial</v>
      </c>
      <c r="U73" s="29" t="s">
        <v>0</v>
      </c>
      <c r="V73" s="29" t="str">
        <f>VLOOKUP($W73,'[1]Live-Unsorted Extra Tables'!$A:$BJ,V$1,0)</f>
        <v>Business Energy Rebates</v>
      </c>
      <c r="W73" s="32" t="str">
        <f t="shared" si="7"/>
        <v>Evaporator Fan Motor Controls for Walk-In Freezers and CoolersOther Commercial</v>
      </c>
      <c r="X73" s="41"/>
      <c r="Y73" s="34" t="str">
        <f t="shared" si="8"/>
        <v>Evaporator Fan Motor Controls for Walk-In Freezers and Coolers</v>
      </c>
      <c r="Z73" s="42">
        <f>VLOOKUP($W73,'[1]Live-Unsorted Extra Tables'!$A:$BJ,Z$1,0)</f>
        <v>9.3327148598430956</v>
      </c>
      <c r="AA73" s="43">
        <f>VLOOKUP($W73,'[1]Live-Unsorted Extra Tables'!$A:$BJ,AA$1,0)</f>
        <v>13.635601378584912</v>
      </c>
      <c r="AB73" s="44">
        <f>VLOOKUP($W73,'[1]Live-Unsorted Extra Tables'!$A:$BJ,AB$1,0)</f>
        <v>9.3327148598430956</v>
      </c>
      <c r="AC73" s="43">
        <f>VLOOKUP($W73,'[1]Live-Unsorted Extra Tables'!$A:$BJ,AC$1,0)</f>
        <v>13.635601378584912</v>
      </c>
      <c r="AD73" s="26">
        <f>VLOOKUP($W73,'[1]Live-Unsorted Extra Tables'!$A:$BJ,AD$1,0)</f>
        <v>24573.38031799387</v>
      </c>
      <c r="AE73" s="26">
        <f>VLOOKUP($W73,'[1]Live-Unsorted Extra Tables'!$A:$BJ,AE$1,0)</f>
        <v>11833.330892996593</v>
      </c>
      <c r="AF73" s="26">
        <f>VLOOKUP($W73,'[1]Live-Unsorted Extra Tables'!$A:$BJ,AF$1,0)</f>
        <v>12740.049424997276</v>
      </c>
      <c r="AG73" s="28">
        <f>VLOOKUP($W73,'[1]Live-Unsorted Extra Tables'!$A:$BJ,AG$1,0)</f>
        <v>2.07662411709769</v>
      </c>
      <c r="AH73" s="26">
        <f>VLOOKUP($W73,'[1]Live-Unsorted Extra Tables'!$A:$BJ,AH$1,0)</f>
        <v>3589.3444651398991</v>
      </c>
      <c r="AI73" s="28">
        <f>VLOOKUP($W73,'[1]Live-Unsorted Extra Tables'!$A:$BJ,AI$1,0)</f>
        <v>6.8462028530984398</v>
      </c>
      <c r="AJ73" s="26">
        <f>VLOOKUP($W73,'[1]Live-Unsorted Extra Tables'!$A:$BJ,AJ$1,0)</f>
        <v>30057.228934473169</v>
      </c>
      <c r="AK73" s="45">
        <f>VLOOKUP($W73,'[1]Live-Unsorted Extra Tables'!$A:$BJ,AK$1,0)</f>
        <v>0.81755308753064138</v>
      </c>
      <c r="AL73" s="42">
        <f>VLOOKUP($W73,'[1]Live-Unsorted Extra Tables'!$A:$BJ,AL$1,0)</f>
        <v>9.8191399603516754</v>
      </c>
      <c r="AM73" s="43">
        <f>VLOOKUP($W73,'[1]Live-Unsorted Extra Tables'!$A:$BJ,AM$1,0)</f>
        <v>14.346294769595103</v>
      </c>
      <c r="AN73" s="44">
        <f>VLOOKUP($W73,'[1]Live-Unsorted Extra Tables'!$A:$BJ,AN$1,0)</f>
        <v>19.151854820194771</v>
      </c>
      <c r="AO73" s="43">
        <f>VLOOKUP($W73,'[1]Live-Unsorted Extra Tables'!$A:$BJ,AO$1,0)</f>
        <v>27.981896148180013</v>
      </c>
      <c r="AP73" s="26">
        <f>VLOOKUP($W73,'[1]Live-Unsorted Extra Tables'!$A:$BJ,AP$1,0)</f>
        <v>28083.765013525932</v>
      </c>
      <c r="AQ73" s="26">
        <f>VLOOKUP($W73,'[1]Live-Unsorted Extra Tables'!$A:$BJ,AQ$1,0)</f>
        <v>12450.089173456254</v>
      </c>
      <c r="AR73" s="26">
        <f>VLOOKUP($W73,'[1]Live-Unsorted Extra Tables'!$A:$BJ,AR$1,0)</f>
        <v>15633.675840069678</v>
      </c>
      <c r="AS73" s="28">
        <f>VLOOKUP($W73,'[1]Live-Unsorted Extra Tables'!$A:$BJ,AS$1,0)</f>
        <v>2.2557079409038185</v>
      </c>
      <c r="AT73" s="26">
        <f>VLOOKUP($W73,'[1]Live-Unsorted Extra Tables'!$A:$BJ,AT$1,0)</f>
        <v>3776.4226378298281</v>
      </c>
      <c r="AU73" s="28">
        <f>VLOOKUP($W73,'[1]Live-Unsorted Extra Tables'!$A:$BJ,AU$1,0)</f>
        <v>7.4366054085685294</v>
      </c>
      <c r="AV73" s="26">
        <f>VLOOKUP($W73,'[1]Live-Unsorted Extra Tables'!$A:$BJ,AV$1,0)</f>
        <v>33215.738178797634</v>
      </c>
      <c r="AW73" s="45">
        <f>VLOOKUP($W73,'[1]Live-Unsorted Extra Tables'!$A:$BJ,AW$1,0)</f>
        <v>0.84549573645942455</v>
      </c>
      <c r="AX73" s="42">
        <f>VLOOKUP($W73,'[1]Live-Unsorted Extra Tables'!$A:$BJ,AX$1,0)</f>
        <v>11.963405880982034</v>
      </c>
      <c r="AY73" s="43">
        <f>VLOOKUP($W73,'[1]Live-Unsorted Extra Tables'!$A:$BJ,AY$1,0)</f>
        <v>17.479183300156244</v>
      </c>
      <c r="AZ73" s="44">
        <f>VLOOKUP($W73,'[1]Live-Unsorted Extra Tables'!$A:$BJ,AZ$1,0)</f>
        <v>31.115260701176805</v>
      </c>
      <c r="BA73" s="43">
        <f>VLOOKUP($W73,'[1]Live-Unsorted Extra Tables'!$A:$BJ,BA$1,0)</f>
        <v>45.461079448336257</v>
      </c>
      <c r="BB73" s="26">
        <f>VLOOKUP($W73,'[1]Live-Unsorted Extra Tables'!$A:$BJ,BB$1,0)</f>
        <v>37182.792253210246</v>
      </c>
      <c r="BC73" s="26">
        <f>VLOOKUP($W73,'[1]Live-Unsorted Extra Tables'!$A:$BJ,BC$1,0)</f>
        <v>15168.891637953879</v>
      </c>
      <c r="BD73" s="26">
        <f>VLOOKUP($W73,'[1]Live-Unsorted Extra Tables'!$A:$BJ,BD$1,0)</f>
        <v>22013.900615256367</v>
      </c>
      <c r="BE73" s="28">
        <f>VLOOKUP($W73,'[1]Live-Unsorted Extra Tables'!$A:$BJ,BE$1,0)</f>
        <v>2.4512530737694562</v>
      </c>
      <c r="BF73" s="26">
        <f>VLOOKUP($W73,'[1]Live-Unsorted Extra Tables'!$A:$BJ,BF$1,0)</f>
        <v>4601.1032510905325</v>
      </c>
      <c r="BG73" s="28">
        <f>VLOOKUP($W73,'[1]Live-Unsorted Extra Tables'!$A:$BJ,BG$1,0)</f>
        <v>8.0812775162994548</v>
      </c>
      <c r="BH73" s="26">
        <f>VLOOKUP($W73,'[1]Live-Unsorted Extra Tables'!$A:$BJ,BH$1,0)</f>
        <v>42519.688053568047</v>
      </c>
      <c r="BI73" s="45">
        <f>VLOOKUP($W73,'[1]Live-Unsorted Extra Tables'!$A:$BJ,BI$1,0)</f>
        <v>0.8744841261856352</v>
      </c>
      <c r="BK73" s="124">
        <f t="shared" si="9"/>
        <v>500</v>
      </c>
    </row>
    <row r="74" spans="1:63" ht="16.5">
      <c r="A74" s="22" t="s">
        <v>93</v>
      </c>
      <c r="B74" s="23" t="s">
        <v>89</v>
      </c>
      <c r="C74" s="23" t="s">
        <v>72</v>
      </c>
      <c r="D74" s="24">
        <f>VLOOKUP($W74,'[1]Live-Unsorted Extra Tables'!$A:$BJ,D$1,0)</f>
        <v>10</v>
      </c>
      <c r="E74" s="25">
        <f>VLOOKUP($W74,'[1]Live-Unsorted Extra Tables'!$A:$BJ,E$1,0)</f>
        <v>87.724413981805441</v>
      </c>
      <c r="F74" s="25">
        <f>VLOOKUP($W74,'[1]Live-Unsorted Extra Tables'!$A:$BJ,F$1,0)</f>
        <v>10.635251744246084</v>
      </c>
      <c r="G74" s="26">
        <f>VLOOKUP($W74,'[1]Live-Unsorted Extra Tables'!$A:$BJ,G$1,0)</f>
        <v>23.5</v>
      </c>
      <c r="H74" s="27">
        <f>VLOOKUP($W74,'[1]Live-Unsorted Extra Tables'!$A:$BJ,H$1,0)</f>
        <v>0.21276595744680851</v>
      </c>
      <c r="I74" s="26">
        <f>VLOOKUP($W74,'[1]Live-Unsorted Extra Tables'!$A:$BJ,I$1,0)</f>
        <v>2.8071812474177742</v>
      </c>
      <c r="J74" s="26">
        <f>VLOOKUP($W74,'[1]Live-Unsorted Extra Tables'!$A:$BJ,J$1,0)</f>
        <v>7.8071812474177742</v>
      </c>
      <c r="K74" s="26">
        <f>VLOOKUP($W74,'[1]Live-Unsorted Extra Tables'!$A:$BJ,K$1,0)</f>
        <v>18.5</v>
      </c>
      <c r="L74" s="26">
        <f>VLOOKUP($W74,'[1]Live-Unsorted Extra Tables'!$A:$BJ,L$1,0)</f>
        <v>26.307181247417773</v>
      </c>
      <c r="M74" s="26">
        <f>VLOOKUP($W74,'[1]Live-Unsorted Extra Tables'!$A:$BJ,M$1,0)</f>
        <v>56.463496065386039</v>
      </c>
      <c r="N74" s="28">
        <f>VLOOKUP($W74,'[1]Live-Unsorted Extra Tables'!$A:$BJ,N$1,0)</f>
        <v>0.76</v>
      </c>
      <c r="O74" s="28">
        <f>VLOOKUP($W74,'[1]Live-Unsorted Extra Tables'!$A:$BJ,O$1,0)</f>
        <v>2.0763478335999492</v>
      </c>
      <c r="P74" s="29">
        <f>VLOOKUP($W74,'[1]Live-Unsorted Extra Tables'!$A:$BJ,P$1,0)</f>
        <v>8.8996675988477159E-2</v>
      </c>
      <c r="Q74" s="30">
        <f>VLOOKUP($W74,'[1]Live-Unsorted Extra Tables'!$A:$BJ,Q$1,0)</f>
        <v>0.73408523231635203</v>
      </c>
      <c r="R74" s="31"/>
      <c r="S74" s="29" t="str">
        <f>VLOOKUP($W74,'[1]Live-Unsorted Extra Tables'!$A:$BJ,S$1,0)</f>
        <v>COM</v>
      </c>
      <c r="T74" s="29" t="str">
        <f>VLOOKUP($W74,'[1]Live-Unsorted Extra Tables'!$A:$BJ,T$1,0)</f>
        <v>Other Commercial</v>
      </c>
      <c r="U74" s="29" t="s">
        <v>0</v>
      </c>
      <c r="V74" s="29" t="str">
        <f>VLOOKUP($W74,'[1]Live-Unsorted Extra Tables'!$A:$BJ,V$1,0)</f>
        <v>Business Energy Rebates</v>
      </c>
      <c r="W74" s="32" t="str">
        <f t="shared" si="7"/>
        <v>LED Lamps-End of LifeOther Commercial</v>
      </c>
      <c r="X74" s="41"/>
      <c r="Y74" s="34" t="str">
        <f t="shared" si="8"/>
        <v>LED Lamps-End of Life</v>
      </c>
      <c r="Z74" s="42">
        <f>VLOOKUP($W74,'[1]Live-Unsorted Extra Tables'!$A:$BJ,Z$1,0)</f>
        <v>2.2016729102456623</v>
      </c>
      <c r="AA74" s="43">
        <f>VLOOKUP($W74,'[1]Live-Unsorted Extra Tables'!$A:$BJ,AA$1,0)</f>
        <v>18.160403766221169</v>
      </c>
      <c r="AB74" s="44">
        <f>VLOOKUP($W74,'[1]Live-Unsorted Extra Tables'!$A:$BJ,AB$1,0)</f>
        <v>2.2016729102456623</v>
      </c>
      <c r="AC74" s="43">
        <f>VLOOKUP($W74,'[1]Live-Unsorted Extra Tables'!$A:$BJ,AC$1,0)</f>
        <v>18.160403766221169</v>
      </c>
      <c r="AD74" s="26">
        <f>VLOOKUP($W74,'[1]Live-Unsorted Extra Tables'!$A:$BJ,AD$1,0)</f>
        <v>11688.877019030586</v>
      </c>
      <c r="AE74" s="26">
        <f>VLOOKUP($W74,'[1]Live-Unsorted Extra Tables'!$A:$BJ,AE$1,0)</f>
        <v>5629.5370312615369</v>
      </c>
      <c r="AF74" s="26">
        <f>VLOOKUP($W74,'[1]Live-Unsorted Extra Tables'!$A:$BJ,AF$1,0)</f>
        <v>6059.339987769049</v>
      </c>
      <c r="AG74" s="28">
        <f>VLOOKUP($W74,'[1]Live-Unsorted Extra Tables'!$A:$BJ,AG$1,0)</f>
        <v>2.0763478335999501</v>
      </c>
      <c r="AH74" s="26">
        <f>VLOOKUP($W74,'[1]Live-Unsorted Extra Tables'!$A:$BJ,AH$1,0)</f>
        <v>2126.5994339504018</v>
      </c>
      <c r="AI74" s="28">
        <f>VLOOKUP($W74,'[1]Live-Unsorted Extra Tables'!$A:$BJ,AI$1,0)</f>
        <v>5.4965109236943412</v>
      </c>
      <c r="AJ74" s="26">
        <f>VLOOKUP($W74,'[1]Live-Unsorted Extra Tables'!$A:$BJ,AJ$1,0)</f>
        <v>26226.31762424386</v>
      </c>
      <c r="AK74" s="45">
        <f>VLOOKUP($W74,'[1]Live-Unsorted Extra Tables'!$A:$BJ,AK$1,0)</f>
        <v>0.44569265066115404</v>
      </c>
      <c r="AL74" s="42">
        <f>VLOOKUP($W74,'[1]Live-Unsorted Extra Tables'!$A:$BJ,AL$1,0)</f>
        <v>1.6996222761670881</v>
      </c>
      <c r="AM74" s="43">
        <f>VLOOKUP($W74,'[1]Live-Unsorted Extra Tables'!$A:$BJ,AM$1,0)</f>
        <v>14.019260827356131</v>
      </c>
      <c r="AN74" s="44">
        <f>VLOOKUP($W74,'[1]Live-Unsorted Extra Tables'!$A:$BJ,AN$1,0)</f>
        <v>3.9012951864127503</v>
      </c>
      <c r="AO74" s="43">
        <f>VLOOKUP($W74,'[1]Live-Unsorted Extra Tables'!$A:$BJ,AO$1,0)</f>
        <v>32.1796645935773</v>
      </c>
      <c r="AP74" s="26">
        <f>VLOOKUP($W74,'[1]Live-Unsorted Extra Tables'!$A:$BJ,AP$1,0)</f>
        <v>9622.1491433941228</v>
      </c>
      <c r="AQ74" s="26">
        <f>VLOOKUP($W74,'[1]Live-Unsorted Extra Tables'!$A:$BJ,AQ$1,0)</f>
        <v>4302.823243851577</v>
      </c>
      <c r="AR74" s="26">
        <f>VLOOKUP($W74,'[1]Live-Unsorted Extra Tables'!$A:$BJ,AR$1,0)</f>
        <v>5319.3258995425458</v>
      </c>
      <c r="AS74" s="28">
        <f>VLOOKUP($W74,'[1]Live-Unsorted Extra Tables'!$A:$BJ,AS$1,0)</f>
        <v>2.2362408581722426</v>
      </c>
      <c r="AT74" s="26">
        <f>VLOOKUP($W74,'[1]Live-Unsorted Extra Tables'!$A:$BJ,AT$1,0)</f>
        <v>1629.6291729761881</v>
      </c>
      <c r="AU74" s="28">
        <f>VLOOKUP($W74,'[1]Live-Unsorted Extra Tables'!$A:$BJ,AU$1,0)</f>
        <v>5.90450226527377</v>
      </c>
      <c r="AV74" s="26">
        <f>VLOOKUP($W74,'[1]Live-Unsorted Extra Tables'!$A:$BJ,AV$1,0)</f>
        <v>21297.3758021225</v>
      </c>
      <c r="AW74" s="45">
        <f>VLOOKUP($W74,'[1]Live-Unsorted Extra Tables'!$A:$BJ,AW$1,0)</f>
        <v>0.45179975377225479</v>
      </c>
      <c r="AX74" s="42">
        <f>VLOOKUP($W74,'[1]Live-Unsorted Extra Tables'!$A:$BJ,AX$1,0)</f>
        <v>0.67088335166052981</v>
      </c>
      <c r="AY74" s="43">
        <f>VLOOKUP($W74,'[1]Live-Unsorted Extra Tables'!$A:$BJ,AY$1,0)</f>
        <v>5.5337523069362442</v>
      </c>
      <c r="AZ74" s="44">
        <f>VLOOKUP($W74,'[1]Live-Unsorted Extra Tables'!$A:$BJ,AZ$1,0)</f>
        <v>4.5721785380732802</v>
      </c>
      <c r="BA74" s="43">
        <f>VLOOKUP($W74,'[1]Live-Unsorted Extra Tables'!$A:$BJ,BA$1,0)</f>
        <v>37.713416900513543</v>
      </c>
      <c r="BB74" s="26">
        <f>VLOOKUP($W74,'[1]Live-Unsorted Extra Tables'!$A:$BJ,BB$1,0)</f>
        <v>4068.6838440500887</v>
      </c>
      <c r="BC74" s="26">
        <f>VLOOKUP($W74,'[1]Live-Unsorted Extra Tables'!$A:$BJ,BC$1,0)</f>
        <v>2654.9447412899881</v>
      </c>
      <c r="BD74" s="26">
        <f>VLOOKUP($W74,'[1]Live-Unsorted Extra Tables'!$A:$BJ,BD$1,0)</f>
        <v>1413.7391027601006</v>
      </c>
      <c r="BE74" s="28">
        <f>VLOOKUP($W74,'[1]Live-Unsorted Extra Tables'!$A:$BJ,BE$1,0)</f>
        <v>1.5324928540972913</v>
      </c>
      <c r="BF74" s="26">
        <f>VLOOKUP($W74,'[1]Live-Unsorted Extra Tables'!$A:$BJ,BF$1,0)</f>
        <v>911.03611173545391</v>
      </c>
      <c r="BG74" s="28">
        <f>VLOOKUP($W74,'[1]Live-Unsorted Extra Tables'!$A:$BJ,BG$1,0)</f>
        <v>4.4659962340016994</v>
      </c>
      <c r="BH74" s="26">
        <f>VLOOKUP($W74,'[1]Live-Unsorted Extra Tables'!$A:$BJ,BH$1,0)</f>
        <v>9118.1834463190917</v>
      </c>
      <c r="BI74" s="45">
        <f>VLOOKUP($W74,'[1]Live-Unsorted Extra Tables'!$A:$BJ,BI$1,0)</f>
        <v>0.44621649344997227</v>
      </c>
      <c r="BK74" s="124">
        <f t="shared" si="9"/>
        <v>5</v>
      </c>
    </row>
    <row r="75" spans="1:63" ht="16.5">
      <c r="A75" s="22" t="s">
        <v>84</v>
      </c>
      <c r="B75" s="23" t="s">
        <v>85</v>
      </c>
      <c r="C75" s="23" t="s">
        <v>86</v>
      </c>
      <c r="D75" s="24">
        <f>VLOOKUP($W75,'[1]Live-Unsorted Extra Tables'!$A:$BJ,D$1,0)</f>
        <v>15</v>
      </c>
      <c r="E75" s="25">
        <f>VLOOKUP($W75,'[1]Live-Unsorted Extra Tables'!$A:$BJ,E$1,0)</f>
        <v>613.21199999999999</v>
      </c>
      <c r="F75" s="25">
        <f>VLOOKUP($W75,'[1]Live-Unsorted Extra Tables'!$A:$BJ,F$1,0)</f>
        <v>70.00136986301402</v>
      </c>
      <c r="G75" s="26">
        <f>VLOOKUP($W75,'[1]Live-Unsorted Extra Tables'!$A:$BJ,G$1,0)</f>
        <v>245</v>
      </c>
      <c r="H75" s="27">
        <f>VLOOKUP($W75,'[1]Live-Unsorted Extra Tables'!$A:$BJ,H$1,0)</f>
        <v>0.24489795918367346</v>
      </c>
      <c r="I75" s="26">
        <f>VLOOKUP($W75,'[1]Live-Unsorted Extra Tables'!$A:$BJ,I$1,0)</f>
        <v>19.622783999999999</v>
      </c>
      <c r="J75" s="26">
        <f>VLOOKUP($W75,'[1]Live-Unsorted Extra Tables'!$A:$BJ,J$1,0)</f>
        <v>79.622783999999996</v>
      </c>
      <c r="K75" s="26">
        <f>VLOOKUP($W75,'[1]Live-Unsorted Extra Tables'!$A:$BJ,K$1,0)</f>
        <v>185</v>
      </c>
      <c r="L75" s="26">
        <f>VLOOKUP($W75,'[1]Live-Unsorted Extra Tables'!$A:$BJ,L$1,0)</f>
        <v>264.62278400000002</v>
      </c>
      <c r="M75" s="26">
        <f>VLOOKUP($W75,'[1]Live-Unsorted Extra Tables'!$A:$BJ,M$1,0)</f>
        <v>557.3127422954127</v>
      </c>
      <c r="N75" s="28">
        <f>VLOOKUP($W75,'[1]Live-Unsorted Extra Tables'!$A:$BJ,N$1,0)</f>
        <v>0.82</v>
      </c>
      <c r="O75" s="28">
        <f>VLOOKUP($W75,'[1]Live-Unsorted Extra Tables'!$A:$BJ,O$1,0)</f>
        <v>2.0723321209396599</v>
      </c>
      <c r="P75" s="29">
        <f>VLOOKUP($W75,'[1]Live-Unsorted Extra Tables'!$A:$BJ,P$1,0)</f>
        <v>0.12984544333770376</v>
      </c>
      <c r="Q75" s="30">
        <f>VLOOKUP($W75,'[1]Live-Unsorted Extra Tables'!$A:$BJ,Q$1,0)</f>
        <v>1.1374460836382796</v>
      </c>
      <c r="R75" s="31"/>
      <c r="S75" s="29" t="str">
        <f>VLOOKUP($W75,'[1]Live-Unsorted Extra Tables'!$A:$BJ,S$1,0)</f>
        <v>IND</v>
      </c>
      <c r="T75" s="29" t="str">
        <f>VLOOKUP($W75,'[1]Live-Unsorted Extra Tables'!$A:$BJ,T$1,0)</f>
        <v xml:space="preserve">Industrial </v>
      </c>
      <c r="U75" s="29" t="s">
        <v>0</v>
      </c>
      <c r="V75" s="29" t="str">
        <f>VLOOKUP($W75,'[1]Live-Unsorted Extra Tables'!$A:$BJ,V$1,0)</f>
        <v>Business Energy Rebates</v>
      </c>
      <c r="W75" s="32" t="str">
        <f t="shared" si="7"/>
        <v xml:space="preserve">Electronically Commutated (Brushless) DC Motors for Refrigeration ApplicationsIndustrial </v>
      </c>
      <c r="X75" s="41"/>
      <c r="Y75" s="34" t="str">
        <f t="shared" si="8"/>
        <v>Electronically Commutated (Brushless) DC Motors for Refrigeration Applications</v>
      </c>
      <c r="Z75" s="42">
        <f>VLOOKUP($W75,'[1]Live-Unsorted Extra Tables'!$A:$BJ,Z$1,0)</f>
        <v>1.6608730714975728</v>
      </c>
      <c r="AA75" s="43">
        <f>VLOOKUP($W75,'[1]Live-Unsorted Extra Tables'!$A:$BJ,AA$1,0)</f>
        <v>14.549248106318672</v>
      </c>
      <c r="AB75" s="44">
        <f>VLOOKUP($W75,'[1]Live-Unsorted Extra Tables'!$A:$BJ,AB$1,0)</f>
        <v>1.6608730714975728</v>
      </c>
      <c r="AC75" s="43">
        <f>VLOOKUP($W75,'[1]Live-Unsorted Extra Tables'!$A:$BJ,AC$1,0)</f>
        <v>14.549248106318672</v>
      </c>
      <c r="AD75" s="26">
        <f>VLOOKUP($W75,'[1]Live-Unsorted Extra Tables'!$A:$BJ,AD$1,0)</f>
        <v>13222.965891842949</v>
      </c>
      <c r="AE75" s="26">
        <f>VLOOKUP($W75,'[1]Live-Unsorted Extra Tables'!$A:$BJ,AE$1,0)</f>
        <v>6380.7175298944112</v>
      </c>
      <c r="AF75" s="26">
        <f>VLOOKUP($W75,'[1]Live-Unsorted Extra Tables'!$A:$BJ,AF$1,0)</f>
        <v>6842.2483619485374</v>
      </c>
      <c r="AG75" s="28">
        <f>VLOOKUP($W75,'[1]Live-Unsorted Extra Tables'!$A:$BJ,AG$1,0)</f>
        <v>2.072332120939659</v>
      </c>
      <c r="AH75" s="26">
        <f>VLOOKUP($W75,'[1]Live-Unsorted Extra Tables'!$A:$BJ,AH$1,0)</f>
        <v>2303.8458177990183</v>
      </c>
      <c r="AI75" s="28">
        <f>VLOOKUP($W75,'[1]Live-Unsorted Extra Tables'!$A:$BJ,AI$1,0)</f>
        <v>5.7395185865673612</v>
      </c>
      <c r="AJ75" s="26">
        <f>VLOOKUP($W75,'[1]Live-Unsorted Extra Tables'!$A:$BJ,AJ$1,0)</f>
        <v>15749.209689297757</v>
      </c>
      <c r="AK75" s="45">
        <f>VLOOKUP($W75,'[1]Live-Unsorted Extra Tables'!$A:$BJ,AK$1,0)</f>
        <v>0.83959551956619793</v>
      </c>
      <c r="AL75" s="42">
        <f>VLOOKUP($W75,'[1]Live-Unsorted Extra Tables'!$A:$BJ,AL$1,0)</f>
        <v>1.5665263363711928</v>
      </c>
      <c r="AM75" s="43">
        <f>VLOOKUP($W75,'[1]Live-Unsorted Extra Tables'!$A:$BJ,AM$1,0)</f>
        <v>13.722770706611586</v>
      </c>
      <c r="AN75" s="44">
        <f>VLOOKUP($W75,'[1]Live-Unsorted Extra Tables'!$A:$BJ,AN$1,0)</f>
        <v>3.2273994078687656</v>
      </c>
      <c r="AO75" s="43">
        <f>VLOOKUP($W75,'[1]Live-Unsorted Extra Tables'!$A:$BJ,AO$1,0)</f>
        <v>28.272018812930256</v>
      </c>
      <c r="AP75" s="26">
        <f>VLOOKUP($W75,'[1]Live-Unsorted Extra Tables'!$A:$BJ,AP$1,0)</f>
        <v>13180.694908214726</v>
      </c>
      <c r="AQ75" s="26">
        <f>VLOOKUP($W75,'[1]Live-Unsorted Extra Tables'!$A:$BJ,AQ$1,0)</f>
        <v>6018.2576423568344</v>
      </c>
      <c r="AR75" s="26">
        <f>VLOOKUP($W75,'[1]Live-Unsorted Extra Tables'!$A:$BJ,AR$1,0)</f>
        <v>7162.4372658578914</v>
      </c>
      <c r="AS75" s="28">
        <f>VLOOKUP($W75,'[1]Live-Unsorted Extra Tables'!$A:$BJ,AS$1,0)</f>
        <v>2.190118085913813</v>
      </c>
      <c r="AT75" s="26">
        <f>VLOOKUP($W75,'[1]Live-Unsorted Extra Tables'!$A:$BJ,AT$1,0)</f>
        <v>2172.9746905141901</v>
      </c>
      <c r="AU75" s="28">
        <f>VLOOKUP($W75,'[1]Live-Unsorted Extra Tables'!$A:$BJ,AU$1,0)</f>
        <v>6.065737887216617</v>
      </c>
      <c r="AV75" s="26">
        <f>VLOOKUP($W75,'[1]Live-Unsorted Extra Tables'!$A:$BJ,AV$1,0)</f>
        <v>15056.073914416971</v>
      </c>
      <c r="AW75" s="45">
        <f>VLOOKUP($W75,'[1]Live-Unsorted Extra Tables'!$A:$BJ,AW$1,0)</f>
        <v>0.87544036932453728</v>
      </c>
      <c r="AX75" s="42">
        <f>VLOOKUP($W75,'[1]Live-Unsorted Extra Tables'!$A:$BJ,AX$1,0)</f>
        <v>1.6765760830683063</v>
      </c>
      <c r="AY75" s="43">
        <f>VLOOKUP($W75,'[1]Live-Unsorted Extra Tables'!$A:$BJ,AY$1,0)</f>
        <v>14.686806487678297</v>
      </c>
      <c r="AZ75" s="44">
        <f>VLOOKUP($W75,'[1]Live-Unsorted Extra Tables'!$A:$BJ,AZ$1,0)</f>
        <v>4.9039754909370714</v>
      </c>
      <c r="BA75" s="43">
        <f>VLOOKUP($W75,'[1]Live-Unsorted Extra Tables'!$A:$BJ,BA$1,0)</f>
        <v>42.958825300608552</v>
      </c>
      <c r="BB75" s="26">
        <f>VLOOKUP($W75,'[1]Live-Unsorted Extra Tables'!$A:$BJ,BB$1,0)</f>
        <v>14976.012362364905</v>
      </c>
      <c r="BC75" s="26">
        <f>VLOOKUP($W75,'[1]Live-Unsorted Extra Tables'!$A:$BJ,BC$1,0)</f>
        <v>6441.0451268197858</v>
      </c>
      <c r="BD75" s="26">
        <f>VLOOKUP($W75,'[1]Live-Unsorted Extra Tables'!$A:$BJ,BD$1,0)</f>
        <v>8534.9672355451185</v>
      </c>
      <c r="BE75" s="28">
        <f>VLOOKUP($W75,'[1]Live-Unsorted Extra Tables'!$A:$BJ,BE$1,0)</f>
        <v>2.3250904267083112</v>
      </c>
      <c r="BF75" s="26">
        <f>VLOOKUP($W75,'[1]Live-Unsorted Extra Tables'!$A:$BJ,BF$1,0)</f>
        <v>2325.6279263507959</v>
      </c>
      <c r="BG75" s="28">
        <f>VLOOKUP($W75,'[1]Live-Unsorted Extra Tables'!$A:$BJ,BG$1,0)</f>
        <v>6.4395564710405591</v>
      </c>
      <c r="BH75" s="26">
        <f>VLOOKUP($W75,'[1]Live-Unsorted Extra Tables'!$A:$BJ,BH$1,0)</f>
        <v>16266.811404377731</v>
      </c>
      <c r="BI75" s="45">
        <f>VLOOKUP($W75,'[1]Live-Unsorted Extra Tables'!$A:$BJ,BI$1,0)</f>
        <v>0.92064830593256608</v>
      </c>
      <c r="BK75" s="124">
        <f t="shared" si="9"/>
        <v>60</v>
      </c>
    </row>
    <row r="76" spans="1:63" ht="16.5">
      <c r="A76" s="22" t="s">
        <v>66</v>
      </c>
      <c r="B76" s="23" t="s">
        <v>63</v>
      </c>
      <c r="C76" s="23" t="s">
        <v>49</v>
      </c>
      <c r="D76" s="24">
        <f>VLOOKUP($W76,'[1]Live-Unsorted Extra Tables'!$A:$BJ,D$1,0)</f>
        <v>8</v>
      </c>
      <c r="E76" s="25">
        <f>VLOOKUP($W76,'[1]Live-Unsorted Extra Tables'!$A:$BJ,E$1,0)</f>
        <v>1232.718095250003</v>
      </c>
      <c r="F76" s="25">
        <f>VLOOKUP($W76,'[1]Live-Unsorted Extra Tables'!$A:$BJ,F$1,0)</f>
        <v>124.89654377850825</v>
      </c>
      <c r="G76" s="26">
        <f>VLOOKUP($W76,'[1]Live-Unsorted Extra Tables'!$A:$BJ,G$1,0)</f>
        <v>250</v>
      </c>
      <c r="H76" s="27">
        <f>VLOOKUP($W76,'[1]Live-Unsorted Extra Tables'!$A:$BJ,H$1,0)</f>
        <v>0.57999999999999996</v>
      </c>
      <c r="I76" s="26">
        <f>VLOOKUP($W76,'[1]Live-Unsorted Extra Tables'!$A:$BJ,I$1,0)</f>
        <v>39.446979048000095</v>
      </c>
      <c r="J76" s="26">
        <f>VLOOKUP($W76,'[1]Live-Unsorted Extra Tables'!$A:$BJ,J$1,0)</f>
        <v>184.44697904800009</v>
      </c>
      <c r="K76" s="26">
        <f>VLOOKUP($W76,'[1]Live-Unsorted Extra Tables'!$A:$BJ,K$1,0)</f>
        <v>105</v>
      </c>
      <c r="L76" s="26">
        <f>VLOOKUP($W76,'[1]Live-Unsorted Extra Tables'!$A:$BJ,L$1,0)</f>
        <v>289.44697904800012</v>
      </c>
      <c r="M76" s="26">
        <f>VLOOKUP($W76,'[1]Live-Unsorted Extra Tables'!$A:$BJ,M$1,0)</f>
        <v>614.8185740244387</v>
      </c>
      <c r="N76" s="28">
        <f>VLOOKUP($W76,'[1]Live-Unsorted Extra Tables'!$A:$BJ,N$1,0)</f>
        <v>0.82</v>
      </c>
      <c r="O76" s="28">
        <f>VLOOKUP($W76,'[1]Live-Unsorted Extra Tables'!$A:$BJ,O$1,0)</f>
        <v>2.0624154680227962</v>
      </c>
      <c r="P76" s="29">
        <f>VLOOKUP($W76,'[1]Live-Unsorted Extra Tables'!$A:$BJ,P$1,0)</f>
        <v>0.14962624444203773</v>
      </c>
      <c r="Q76" s="30">
        <f>VLOOKUP($W76,'[1]Live-Unsorted Extra Tables'!$A:$BJ,Q$1,0)</f>
        <v>1.4767981039979672</v>
      </c>
      <c r="R76" s="31"/>
      <c r="S76" s="29" t="str">
        <f>VLOOKUP($W76,'[1]Live-Unsorted Extra Tables'!$A:$BJ,S$1,0)</f>
        <v>COM</v>
      </c>
      <c r="T76" s="29" t="str">
        <f>VLOOKUP($W76,'[1]Live-Unsorted Extra Tables'!$A:$BJ,T$1,0)</f>
        <v>Retail</v>
      </c>
      <c r="U76" s="29" t="s">
        <v>0</v>
      </c>
      <c r="V76" s="29" t="str">
        <f>VLOOKUP($W76,'[1]Live-Unsorted Extra Tables'!$A:$BJ,V$1,0)</f>
        <v>Business Energy Rebates</v>
      </c>
      <c r="W76" s="32" t="str">
        <f t="shared" si="7"/>
        <v>ENERGY STAR® Ice Making HeadRetail</v>
      </c>
      <c r="X76" s="41"/>
      <c r="Y76" s="34" t="str">
        <f t="shared" si="8"/>
        <v>ENERGY STAR® Ice Making Head</v>
      </c>
      <c r="Z76" s="42">
        <f>VLOOKUP($W76,'[1]Live-Unsorted Extra Tables'!$A:$BJ,Z$1,0)</f>
        <v>4.2145934023797205</v>
      </c>
      <c r="AA76" s="43">
        <f>VLOOKUP($W76,'[1]Live-Unsorted Extra Tables'!$A:$BJ,AA$1,0)</f>
        <v>41.597672714212969</v>
      </c>
      <c r="AB76" s="44">
        <f>VLOOKUP($W76,'[1]Live-Unsorted Extra Tables'!$A:$BJ,AB$1,0)</f>
        <v>4.2145934023797205</v>
      </c>
      <c r="AC76" s="43">
        <f>VLOOKUP($W76,'[1]Live-Unsorted Extra Tables'!$A:$BJ,AC$1,0)</f>
        <v>41.597672714212969</v>
      </c>
      <c r="AD76" s="26">
        <f>VLOOKUP($W76,'[1]Live-Unsorted Extra Tables'!$A:$BJ,AD$1,0)</f>
        <v>20746.853574580604</v>
      </c>
      <c r="AE76" s="26">
        <f>VLOOKUP($W76,'[1]Live-Unsorted Extra Tables'!$A:$BJ,AE$1,0)</f>
        <v>10059.492811344298</v>
      </c>
      <c r="AF76" s="26">
        <f>VLOOKUP($W76,'[1]Live-Unsorted Extra Tables'!$A:$BJ,AF$1,0)</f>
        <v>10687.360763236306</v>
      </c>
      <c r="AG76" s="28">
        <f>VLOOKUP($W76,'[1]Live-Unsorted Extra Tables'!$A:$BJ,AG$1,0)</f>
        <v>2.0624154680227962</v>
      </c>
      <c r="AH76" s="26">
        <f>VLOOKUP($W76,'[1]Live-Unsorted Extra Tables'!$A:$BJ,AH$1,0)</f>
        <v>7590.3701777520882</v>
      </c>
      <c r="AI76" s="28">
        <f>VLOOKUP($W76,'[1]Live-Unsorted Extra Tables'!$A:$BJ,AI$1,0)</f>
        <v>2.7333124852581103</v>
      </c>
      <c r="AJ76" s="26">
        <f>VLOOKUP($W76,'[1]Live-Unsorted Extra Tables'!$A:$BJ,AJ$1,0)</f>
        <v>52201.72446415422</v>
      </c>
      <c r="AK76" s="45">
        <f>VLOOKUP($W76,'[1]Live-Unsorted Extra Tables'!$A:$BJ,AK$1,0)</f>
        <v>0.39743617260818681</v>
      </c>
      <c r="AL76" s="42">
        <f>VLOOKUP($W76,'[1]Live-Unsorted Extra Tables'!$A:$BJ,AL$1,0)</f>
        <v>3.3414135326432364</v>
      </c>
      <c r="AM76" s="43">
        <f>VLOOKUP($W76,'[1]Live-Unsorted Extra Tables'!$A:$BJ,AM$1,0)</f>
        <v>32.979462848125188</v>
      </c>
      <c r="AN76" s="44">
        <f>VLOOKUP($W76,'[1]Live-Unsorted Extra Tables'!$A:$BJ,AN$1,0)</f>
        <v>7.5560069350229568</v>
      </c>
      <c r="AO76" s="43">
        <f>VLOOKUP($W76,'[1]Live-Unsorted Extra Tables'!$A:$BJ,AO$1,0)</f>
        <v>74.577135562338157</v>
      </c>
      <c r="AP76" s="26">
        <f>VLOOKUP($W76,'[1]Live-Unsorted Extra Tables'!$A:$BJ,AP$1,0)</f>
        <v>17673.159296787875</v>
      </c>
      <c r="AQ76" s="26">
        <f>VLOOKUP($W76,'[1]Live-Unsorted Extra Tables'!$A:$BJ,AQ$1,0)</f>
        <v>7975.3661153586145</v>
      </c>
      <c r="AR76" s="26">
        <f>VLOOKUP($W76,'[1]Live-Unsorted Extra Tables'!$A:$BJ,AR$1,0)</f>
        <v>9697.7931814292606</v>
      </c>
      <c r="AS76" s="28">
        <f>VLOOKUP($W76,'[1]Live-Unsorted Extra Tables'!$A:$BJ,AS$1,0)</f>
        <v>2.2159684008428995</v>
      </c>
      <c r="AT76" s="26">
        <f>VLOOKUP($W76,'[1]Live-Unsorted Extra Tables'!$A:$BJ,AT$1,0)</f>
        <v>6017.7965483910757</v>
      </c>
      <c r="AU76" s="28">
        <f>VLOOKUP($W76,'[1]Live-Unsorted Extra Tables'!$A:$BJ,AU$1,0)</f>
        <v>2.9368156857202141</v>
      </c>
      <c r="AV76" s="26">
        <f>VLOOKUP($W76,'[1]Live-Unsorted Extra Tables'!$A:$BJ,AV$1,0)</f>
        <v>43408.443242908863</v>
      </c>
      <c r="AW76" s="45">
        <f>VLOOKUP($W76,'[1]Live-Unsorted Extra Tables'!$A:$BJ,AW$1,0)</f>
        <v>0.40713644573455038</v>
      </c>
      <c r="AX76" s="42">
        <f>VLOOKUP($W76,'[1]Live-Unsorted Extra Tables'!$A:$BJ,AX$1,0)</f>
        <v>3.4924638842528228</v>
      </c>
      <c r="AY76" s="43">
        <f>VLOOKUP($W76,'[1]Live-Unsorted Extra Tables'!$A:$BJ,AY$1,0)</f>
        <v>34.470316766815081</v>
      </c>
      <c r="AZ76" s="44">
        <f>VLOOKUP($W76,'[1]Live-Unsorted Extra Tables'!$A:$BJ,AZ$1,0)</f>
        <v>11.04847081927578</v>
      </c>
      <c r="BA76" s="43">
        <f>VLOOKUP($W76,'[1]Live-Unsorted Extra Tables'!$A:$BJ,BA$1,0)</f>
        <v>109.04745232915323</v>
      </c>
      <c r="BB76" s="26">
        <f>VLOOKUP($W76,'[1]Live-Unsorted Extra Tables'!$A:$BJ,BB$1,0)</f>
        <v>19940.288969544257</v>
      </c>
      <c r="BC76" s="26">
        <f>VLOOKUP($W76,'[1]Live-Unsorted Extra Tables'!$A:$BJ,BC$1,0)</f>
        <v>8335.8967243871648</v>
      </c>
      <c r="BD76" s="26">
        <f>VLOOKUP($W76,'[1]Live-Unsorted Extra Tables'!$A:$BJ,BD$1,0)</f>
        <v>11604.392245157092</v>
      </c>
      <c r="BE76" s="28">
        <f>VLOOKUP($W76,'[1]Live-Unsorted Extra Tables'!$A:$BJ,BE$1,0)</f>
        <v>2.3920988501702221</v>
      </c>
      <c r="BF76" s="26">
        <f>VLOOKUP($W76,'[1]Live-Unsorted Extra Tables'!$A:$BJ,BF$1,0)</f>
        <v>6289.834198226763</v>
      </c>
      <c r="BG76" s="28">
        <f>VLOOKUP($W76,'[1]Live-Unsorted Extra Tables'!$A:$BJ,BG$1,0)</f>
        <v>3.1702407950857983</v>
      </c>
      <c r="BH76" s="26">
        <f>VLOOKUP($W76,'[1]Live-Unsorted Extra Tables'!$A:$BJ,BH$1,0)</f>
        <v>47604.828587285359</v>
      </c>
      <c r="BI76" s="45">
        <f>VLOOKUP($W76,'[1]Live-Unsorted Extra Tables'!$A:$BJ,BI$1,0)</f>
        <v>0.4188711431442913</v>
      </c>
      <c r="BK76" s="124">
        <f t="shared" si="9"/>
        <v>145</v>
      </c>
    </row>
    <row r="77" spans="1:63" ht="16.5">
      <c r="A77" s="22" t="s">
        <v>78</v>
      </c>
      <c r="B77" s="23" t="s">
        <v>63</v>
      </c>
      <c r="C77" s="23" t="s">
        <v>75</v>
      </c>
      <c r="D77" s="24">
        <f>VLOOKUP($W77,'[1]Live-Unsorted Extra Tables'!$A:$BJ,D$1,0)</f>
        <v>15</v>
      </c>
      <c r="E77" s="25">
        <f>VLOOKUP($W77,'[1]Live-Unsorted Extra Tables'!$A:$BJ,E$1,0)</f>
        <v>2719.5889536000013</v>
      </c>
      <c r="F77" s="25">
        <f>VLOOKUP($W77,'[1]Live-Unsorted Extra Tables'!$A:$BJ,F$1,0)</f>
        <v>1800.2425498236937</v>
      </c>
      <c r="G77" s="26">
        <f>VLOOKUP($W77,'[1]Live-Unsorted Extra Tables'!$A:$BJ,G$1,0)</f>
        <v>2254</v>
      </c>
      <c r="H77" s="27">
        <f>VLOOKUP($W77,'[1]Live-Unsorted Extra Tables'!$A:$BJ,H$1,0)</f>
        <v>0.22182786157941436</v>
      </c>
      <c r="I77" s="26">
        <f>VLOOKUP($W77,'[1]Live-Unsorted Extra Tables'!$A:$BJ,I$1,0)</f>
        <v>87.026846515200049</v>
      </c>
      <c r="J77" s="26">
        <f>VLOOKUP($W77,'[1]Live-Unsorted Extra Tables'!$A:$BJ,J$1,0)</f>
        <v>587.02684651520008</v>
      </c>
      <c r="K77" s="26">
        <f>VLOOKUP($W77,'[1]Live-Unsorted Extra Tables'!$A:$BJ,K$1,0)</f>
        <v>1754</v>
      </c>
      <c r="L77" s="26">
        <f>VLOOKUP($W77,'[1]Live-Unsorted Extra Tables'!$A:$BJ,L$1,0)</f>
        <v>2341.0268465152003</v>
      </c>
      <c r="M77" s="26">
        <f>VLOOKUP($W77,'[1]Live-Unsorted Extra Tables'!$A:$BJ,M$1,0)</f>
        <v>4805.3230614194435</v>
      </c>
      <c r="N77" s="28">
        <f>VLOOKUP($W77,'[1]Live-Unsorted Extra Tables'!$A:$BJ,N$1,0)</f>
        <v>0.82</v>
      </c>
      <c r="O77" s="28">
        <f>VLOOKUP($W77,'[1]Live-Unsorted Extra Tables'!$A:$BJ,O$1,0)</f>
        <v>2.0360414253993575</v>
      </c>
      <c r="P77" s="29">
        <f>VLOOKUP($W77,'[1]Live-Unsorted Extra Tables'!$A:$BJ,P$1,0)</f>
        <v>0.21585131302218855</v>
      </c>
      <c r="Q77" s="30">
        <f>VLOOKUP($W77,'[1]Live-Unsorted Extra Tables'!$A:$BJ,Q$1,0)</f>
        <v>0.32608208631258628</v>
      </c>
      <c r="R77" s="31"/>
      <c r="S77" s="29" t="str">
        <f>VLOOKUP($W77,'[1]Live-Unsorted Extra Tables'!$A:$BJ,S$1,0)</f>
        <v>COM</v>
      </c>
      <c r="T77" s="29" t="str">
        <f>VLOOKUP($W77,'[1]Live-Unsorted Extra Tables'!$A:$BJ,T$1,0)</f>
        <v>School</v>
      </c>
      <c r="U77" s="29" t="s">
        <v>0</v>
      </c>
      <c r="V77" s="29" t="str">
        <f>VLOOKUP($W77,'[1]Live-Unsorted Extra Tables'!$A:$BJ,V$1,0)</f>
        <v>Business Energy Rebates</v>
      </c>
      <c r="W77" s="32" t="str">
        <f t="shared" si="7"/>
        <v>Evaporator Fan Motor Controls for Walk-In Freezers and CoolersSchool</v>
      </c>
      <c r="X77" s="41"/>
      <c r="Y77" s="34" t="str">
        <f t="shared" si="8"/>
        <v>Evaporator Fan Motor Controls for Walk-In Freezers and Coolers</v>
      </c>
      <c r="Z77" s="42">
        <f>VLOOKUP($W77,'[1]Live-Unsorted Extra Tables'!$A:$BJ,Z$1,0)</f>
        <v>12.871876588679674</v>
      </c>
      <c r="AA77" s="43">
        <f>VLOOKUP($W77,'[1]Live-Unsorted Extra Tables'!$A:$BJ,AA$1,0)</f>
        <v>19.445276074662292</v>
      </c>
      <c r="AB77" s="44">
        <f>VLOOKUP($W77,'[1]Live-Unsorted Extra Tables'!$A:$BJ,AB$1,0)</f>
        <v>12.871876588679674</v>
      </c>
      <c r="AC77" s="43">
        <f>VLOOKUP($W77,'[1]Live-Unsorted Extra Tables'!$A:$BJ,AC$1,0)</f>
        <v>19.445276074662292</v>
      </c>
      <c r="AD77" s="26">
        <f>VLOOKUP($W77,'[1]Live-Unsorted Extra Tables'!$A:$BJ,AD$1,0)</f>
        <v>34358.439878773599</v>
      </c>
      <c r="AE77" s="26">
        <f>VLOOKUP($W77,'[1]Live-Unsorted Extra Tables'!$A:$BJ,AE$1,0)</f>
        <v>16875.118281070532</v>
      </c>
      <c r="AF77" s="26">
        <f>VLOOKUP($W77,'[1]Live-Unsorted Extra Tables'!$A:$BJ,AF$1,0)</f>
        <v>17483.321597703067</v>
      </c>
      <c r="AG77" s="28">
        <f>VLOOKUP($W77,'[1]Live-Unsorted Extra Tables'!$A:$BJ,AG$1,0)</f>
        <v>2.0360414253993575</v>
      </c>
      <c r="AH77" s="26">
        <f>VLOOKUP($W77,'[1]Live-Unsorted Extra Tables'!$A:$BJ,AH$1,0)</f>
        <v>5118.6443570668334</v>
      </c>
      <c r="AI77" s="28">
        <f>VLOOKUP($W77,'[1]Live-Unsorted Extra Tables'!$A:$BJ,AI$1,0)</f>
        <v>6.7124100605540438</v>
      </c>
      <c r="AJ77" s="26">
        <f>VLOOKUP($W77,'[1]Live-Unsorted Extra Tables'!$A:$BJ,AJ$1,0)</f>
        <v>42863.611104684111</v>
      </c>
      <c r="AK77" s="45">
        <f>VLOOKUP($W77,'[1]Live-Unsorted Extra Tables'!$A:$BJ,AK$1,0)</f>
        <v>0.80157595203216392</v>
      </c>
      <c r="AL77" s="42">
        <f>VLOOKUP($W77,'[1]Live-Unsorted Extra Tables'!$A:$BJ,AL$1,0)</f>
        <v>13.542764316142911</v>
      </c>
      <c r="AM77" s="43">
        <f>VLOOKUP($W77,'[1]Live-Unsorted Extra Tables'!$A:$BJ,AM$1,0)</f>
        <v>20.458772202111071</v>
      </c>
      <c r="AN77" s="44">
        <f>VLOOKUP($W77,'[1]Live-Unsorted Extra Tables'!$A:$BJ,AN$1,0)</f>
        <v>26.414640904822587</v>
      </c>
      <c r="AO77" s="43">
        <f>VLOOKUP($W77,'[1]Live-Unsorted Extra Tables'!$A:$BJ,AO$1,0)</f>
        <v>39.904048276773366</v>
      </c>
      <c r="AP77" s="26">
        <f>VLOOKUP($W77,'[1]Live-Unsorted Extra Tables'!$A:$BJ,AP$1,0)</f>
        <v>39245.09867994699</v>
      </c>
      <c r="AQ77" s="26">
        <f>VLOOKUP($W77,'[1]Live-Unsorted Extra Tables'!$A:$BJ,AQ$1,0)</f>
        <v>17754.656682193603</v>
      </c>
      <c r="AR77" s="26">
        <f>VLOOKUP($W77,'[1]Live-Unsorted Extra Tables'!$A:$BJ,AR$1,0)</f>
        <v>21490.441997753387</v>
      </c>
      <c r="AS77" s="28">
        <f>VLOOKUP($W77,'[1]Live-Unsorted Extra Tables'!$A:$BJ,AS$1,0)</f>
        <v>2.2104115772233692</v>
      </c>
      <c r="AT77" s="26">
        <f>VLOOKUP($W77,'[1]Live-Unsorted Extra Tables'!$A:$BJ,AT$1,0)</f>
        <v>5385.4302959116176</v>
      </c>
      <c r="AU77" s="28">
        <f>VLOOKUP($W77,'[1]Live-Unsorted Extra Tables'!$A:$BJ,AU$1,0)</f>
        <v>7.2872726084190802</v>
      </c>
      <c r="AV77" s="26">
        <f>VLOOKUP($W77,'[1]Live-Unsorted Extra Tables'!$A:$BJ,AV$1,0)</f>
        <v>47367.855731306954</v>
      </c>
      <c r="AW77" s="45">
        <f>VLOOKUP($W77,'[1]Live-Unsorted Extra Tables'!$A:$BJ,AW$1,0)</f>
        <v>0.82851752679209056</v>
      </c>
      <c r="AX77" s="42">
        <f>VLOOKUP($W77,'[1]Live-Unsorted Extra Tables'!$A:$BJ,AX$1,0)</f>
        <v>16.500180964799593</v>
      </c>
      <c r="AY77" s="43">
        <f>VLOOKUP($W77,'[1]Live-Unsorted Extra Tables'!$A:$BJ,AY$1,0)</f>
        <v>24.926479983858108</v>
      </c>
      <c r="AZ77" s="44">
        <f>VLOOKUP($W77,'[1]Live-Unsorted Extra Tables'!$A:$BJ,AZ$1,0)</f>
        <v>42.914821869622173</v>
      </c>
      <c r="BA77" s="43">
        <f>VLOOKUP($W77,'[1]Live-Unsorted Extra Tables'!$A:$BJ,BA$1,0)</f>
        <v>64.830528260631468</v>
      </c>
      <c r="BB77" s="26">
        <f>VLOOKUP($W77,'[1]Live-Unsorted Extra Tables'!$A:$BJ,BB$1,0)</f>
        <v>51936.697810254977</v>
      </c>
      <c r="BC77" s="26">
        <f>VLOOKUP($W77,'[1]Live-Unsorted Extra Tables'!$A:$BJ,BC$1,0)</f>
        <v>21631.850144130596</v>
      </c>
      <c r="BD77" s="26">
        <f>VLOOKUP($W77,'[1]Live-Unsorted Extra Tables'!$A:$BJ,BD$1,0)</f>
        <v>30304.84766612438</v>
      </c>
      <c r="BE77" s="28">
        <f>VLOOKUP($W77,'[1]Live-Unsorted Extra Tables'!$A:$BJ,BE$1,0)</f>
        <v>2.4009364647132156</v>
      </c>
      <c r="BF77" s="26">
        <f>VLOOKUP($W77,'[1]Live-Unsorted Extra Tables'!$A:$BJ,BF$1,0)</f>
        <v>6561.479796996432</v>
      </c>
      <c r="BG77" s="28">
        <f>VLOOKUP($W77,'[1]Live-Unsorted Extra Tables'!$A:$BJ,BG$1,0)</f>
        <v>7.9153939990837738</v>
      </c>
      <c r="BH77" s="26">
        <f>VLOOKUP($W77,'[1]Live-Unsorted Extra Tables'!$A:$BJ,BH$1,0)</f>
        <v>60635.908153539458</v>
      </c>
      <c r="BI77" s="45">
        <f>VLOOKUP($W77,'[1]Live-Unsorted Extra Tables'!$A:$BJ,BI$1,0)</f>
        <v>0.85653368427736354</v>
      </c>
      <c r="BK77" s="124">
        <f t="shared" si="9"/>
        <v>500</v>
      </c>
    </row>
    <row r="78" spans="1:63" ht="16.5">
      <c r="A78" s="22" t="s">
        <v>84</v>
      </c>
      <c r="B78" s="23" t="s">
        <v>63</v>
      </c>
      <c r="C78" s="23" t="s">
        <v>49</v>
      </c>
      <c r="D78" s="24">
        <f>VLOOKUP($W78,'[1]Live-Unsorted Extra Tables'!$A:$BJ,D$1,0)</f>
        <v>15</v>
      </c>
      <c r="E78" s="25">
        <f>VLOOKUP($W78,'[1]Live-Unsorted Extra Tables'!$A:$BJ,E$1,0)</f>
        <v>613.21199999999999</v>
      </c>
      <c r="F78" s="25">
        <f>VLOOKUP($W78,'[1]Live-Unsorted Extra Tables'!$A:$BJ,F$1,0)</f>
        <v>62.129419287849473</v>
      </c>
      <c r="G78" s="26">
        <f>VLOOKUP($W78,'[1]Live-Unsorted Extra Tables'!$A:$BJ,G$1,0)</f>
        <v>245</v>
      </c>
      <c r="H78" s="27">
        <f>VLOOKUP($W78,'[1]Live-Unsorted Extra Tables'!$A:$BJ,H$1,0)</f>
        <v>0.24489795918367346</v>
      </c>
      <c r="I78" s="26">
        <f>VLOOKUP($W78,'[1]Live-Unsorted Extra Tables'!$A:$BJ,I$1,0)</f>
        <v>19.622783999999999</v>
      </c>
      <c r="J78" s="26">
        <f>VLOOKUP($W78,'[1]Live-Unsorted Extra Tables'!$A:$BJ,J$1,0)</f>
        <v>79.622783999999996</v>
      </c>
      <c r="K78" s="26">
        <f>VLOOKUP($W78,'[1]Live-Unsorted Extra Tables'!$A:$BJ,K$1,0)</f>
        <v>185</v>
      </c>
      <c r="L78" s="26">
        <f>VLOOKUP($W78,'[1]Live-Unsorted Extra Tables'!$A:$BJ,L$1,0)</f>
        <v>264.62278400000002</v>
      </c>
      <c r="M78" s="26">
        <f>VLOOKUP($W78,'[1]Live-Unsorted Extra Tables'!$A:$BJ,M$1,0)</f>
        <v>544.98188594349381</v>
      </c>
      <c r="N78" s="28">
        <f>VLOOKUP($W78,'[1]Live-Unsorted Extra Tables'!$A:$BJ,N$1,0)</f>
        <v>0.82</v>
      </c>
      <c r="O78" s="28">
        <f>VLOOKUP($W78,'[1]Live-Unsorted Extra Tables'!$A:$BJ,O$1,0)</f>
        <v>2.0264806128770121</v>
      </c>
      <c r="P78" s="29">
        <f>VLOOKUP($W78,'[1]Live-Unsorted Extra Tables'!$A:$BJ,P$1,0)</f>
        <v>0.12984544333770376</v>
      </c>
      <c r="Q78" s="30">
        <f>VLOOKUP($W78,'[1]Live-Unsorted Extra Tables'!$A:$BJ,Q$1,0)</f>
        <v>1.2815633062833354</v>
      </c>
      <c r="R78" s="31"/>
      <c r="S78" s="29" t="str">
        <f>VLOOKUP($W78,'[1]Live-Unsorted Extra Tables'!$A:$BJ,S$1,0)</f>
        <v>COM</v>
      </c>
      <c r="T78" s="29" t="str">
        <f>VLOOKUP($W78,'[1]Live-Unsorted Extra Tables'!$A:$BJ,T$1,0)</f>
        <v>Retail</v>
      </c>
      <c r="U78" s="29" t="s">
        <v>0</v>
      </c>
      <c r="V78" s="29" t="str">
        <f>VLOOKUP($W78,'[1]Live-Unsorted Extra Tables'!$A:$BJ,V$1,0)</f>
        <v>Business Energy Rebates</v>
      </c>
      <c r="W78" s="32" t="str">
        <f t="shared" si="7"/>
        <v>Electronically Commutated (Brushless) DC Motors for Refrigeration ApplicationsRetail</v>
      </c>
      <c r="X78" s="41"/>
      <c r="Y78" s="34" t="str">
        <f t="shared" si="8"/>
        <v>Electronically Commutated (Brushless) DC Motors for Refrigeration Applications</v>
      </c>
      <c r="Z78" s="42">
        <f>VLOOKUP($W78,'[1]Live-Unsorted Extra Tables'!$A:$BJ,Z$1,0)</f>
        <v>3.0483879140935617</v>
      </c>
      <c r="AA78" s="43">
        <f>VLOOKUP($W78,'[1]Live-Unsorted Extra Tables'!$A:$BJ,AA$1,0)</f>
        <v>30.087325312289181</v>
      </c>
      <c r="AB78" s="44">
        <f>VLOOKUP($W78,'[1]Live-Unsorted Extra Tables'!$A:$BJ,AB$1,0)</f>
        <v>3.0483879140935617</v>
      </c>
      <c r="AC78" s="43">
        <f>VLOOKUP($W78,'[1]Live-Unsorted Extra Tables'!$A:$BJ,AC$1,0)</f>
        <v>30.087325312289181</v>
      </c>
      <c r="AD78" s="26">
        <f>VLOOKUP($W78,'[1]Live-Unsorted Extra Tables'!$A:$BJ,AD$1,0)</f>
        <v>26739.606028073122</v>
      </c>
      <c r="AE78" s="26">
        <f>VLOOKUP($W78,'[1]Live-Unsorted Extra Tables'!$A:$BJ,AE$1,0)</f>
        <v>13195.095900824175</v>
      </c>
      <c r="AF78" s="26">
        <f>VLOOKUP($W78,'[1]Live-Unsorted Extra Tables'!$A:$BJ,AF$1,0)</f>
        <v>13544.510127248946</v>
      </c>
      <c r="AG78" s="28">
        <f>VLOOKUP($W78,'[1]Live-Unsorted Extra Tables'!$A:$BJ,AG$1,0)</f>
        <v>2.0264806128770121</v>
      </c>
      <c r="AH78" s="26">
        <f>VLOOKUP($W78,'[1]Live-Unsorted Extra Tables'!$A:$BJ,AH$1,0)</f>
        <v>4764.2708463657382</v>
      </c>
      <c r="AI78" s="28">
        <f>VLOOKUP($W78,'[1]Live-Unsorted Extra Tables'!$A:$BJ,AI$1,0)</f>
        <v>5.6125285254238895</v>
      </c>
      <c r="AJ78" s="26">
        <f>VLOOKUP($W78,'[1]Live-Unsorted Extra Tables'!$A:$BJ,AJ$1,0)</f>
        <v>63166.37781963079</v>
      </c>
      <c r="AK78" s="45">
        <f>VLOOKUP($W78,'[1]Live-Unsorted Extra Tables'!$A:$BJ,AK$1,0)</f>
        <v>0.42332023698473037</v>
      </c>
      <c r="AL78" s="42">
        <f>VLOOKUP($W78,'[1]Live-Unsorted Extra Tables'!$A:$BJ,AL$1,0)</f>
        <v>3.1172110575557448</v>
      </c>
      <c r="AM78" s="43">
        <f>VLOOKUP($W78,'[1]Live-Unsorted Extra Tables'!$A:$BJ,AM$1,0)</f>
        <v>30.766603791510146</v>
      </c>
      <c r="AN78" s="44">
        <f>VLOOKUP($W78,'[1]Live-Unsorted Extra Tables'!$A:$BJ,AN$1,0)</f>
        <v>6.1655989716493069</v>
      </c>
      <c r="AO78" s="43">
        <f>VLOOKUP($W78,'[1]Live-Unsorted Extra Tables'!$A:$BJ,AO$1,0)</f>
        <v>60.853929103799331</v>
      </c>
      <c r="AP78" s="26">
        <f>VLOOKUP($W78,'[1]Live-Unsorted Extra Tables'!$A:$BJ,AP$1,0)</f>
        <v>28860.730527425898</v>
      </c>
      <c r="AQ78" s="26">
        <f>VLOOKUP($W78,'[1]Live-Unsorted Extra Tables'!$A:$BJ,AQ$1,0)</f>
        <v>13493.000237073888</v>
      </c>
      <c r="AR78" s="26">
        <f>VLOOKUP($W78,'[1]Live-Unsorted Extra Tables'!$A:$BJ,AR$1,0)</f>
        <v>15367.73029035201</v>
      </c>
      <c r="AS78" s="28">
        <f>VLOOKUP($W78,'[1]Live-Unsorted Extra Tables'!$A:$BJ,AS$1,0)</f>
        <v>2.1389409338426484</v>
      </c>
      <c r="AT78" s="26">
        <f>VLOOKUP($W78,'[1]Live-Unsorted Extra Tables'!$A:$BJ,AT$1,0)</f>
        <v>4871.8333040294056</v>
      </c>
      <c r="AU78" s="28">
        <f>VLOOKUP($W78,'[1]Live-Unsorted Extra Tables'!$A:$BJ,AU$1,0)</f>
        <v>5.9239979544365173</v>
      </c>
      <c r="AV78" s="26">
        <f>VLOOKUP($W78,'[1]Live-Unsorted Extra Tables'!$A:$BJ,AV$1,0)</f>
        <v>68006.445528908895</v>
      </c>
      <c r="AW78" s="45">
        <f>VLOOKUP($W78,'[1]Live-Unsorted Extra Tables'!$A:$BJ,AW$1,0)</f>
        <v>0.42438228175235942</v>
      </c>
      <c r="AX78" s="42">
        <f>VLOOKUP($W78,'[1]Live-Unsorted Extra Tables'!$A:$BJ,AX$1,0)</f>
        <v>3.6689119760822919</v>
      </c>
      <c r="AY78" s="43">
        <f>VLOOKUP($W78,'[1]Live-Unsorted Extra Tables'!$A:$BJ,AY$1,0)</f>
        <v>36.211844186951339</v>
      </c>
      <c r="AZ78" s="44">
        <f>VLOOKUP($W78,'[1]Live-Unsorted Extra Tables'!$A:$BJ,AZ$1,0)</f>
        <v>9.834510947731598</v>
      </c>
      <c r="BA78" s="43">
        <f>VLOOKUP($W78,'[1]Live-Unsorted Extra Tables'!$A:$BJ,BA$1,0)</f>
        <v>97.06577329075067</v>
      </c>
      <c r="BB78" s="26">
        <f>VLOOKUP($W78,'[1]Live-Unsorted Extra Tables'!$A:$BJ,BB$1,0)</f>
        <v>36022.085890143142</v>
      </c>
      <c r="BC78" s="26">
        <f>VLOOKUP($W78,'[1]Live-Unsorted Extra Tables'!$A:$BJ,BC$1,0)</f>
        <v>15881.064595574408</v>
      </c>
      <c r="BD78" s="26">
        <f>VLOOKUP($W78,'[1]Live-Unsorted Extra Tables'!$A:$BJ,BD$1,0)</f>
        <v>20141.021294568734</v>
      </c>
      <c r="BE78" s="28">
        <f>VLOOKUP($W78,'[1]Live-Unsorted Extra Tables'!$A:$BJ,BE$1,0)</f>
        <v>2.2682412550718705</v>
      </c>
      <c r="BF78" s="26">
        <f>VLOOKUP($W78,'[1]Live-Unsorted Extra Tables'!$A:$BJ,BF$1,0)</f>
        <v>5734.0767835738388</v>
      </c>
      <c r="BG78" s="28">
        <f>VLOOKUP($W78,'[1]Live-Unsorted Extra Tables'!$A:$BJ,BG$1,0)</f>
        <v>6.2821073469636906</v>
      </c>
      <c r="BH78" s="26">
        <f>VLOOKUP($W78,'[1]Live-Unsorted Extra Tables'!$A:$BJ,BH$1,0)</f>
        <v>84290.486489783783</v>
      </c>
      <c r="BI78" s="45">
        <f>VLOOKUP($W78,'[1]Live-Unsorted Extra Tables'!$A:$BJ,BI$1,0)</f>
        <v>0.42735648339755528</v>
      </c>
      <c r="BK78" s="124">
        <f t="shared" si="9"/>
        <v>60</v>
      </c>
    </row>
    <row r="79" spans="1:63" ht="16.5">
      <c r="A79" s="22" t="s">
        <v>84</v>
      </c>
      <c r="B79" s="23" t="s">
        <v>63</v>
      </c>
      <c r="C79" s="23" t="s">
        <v>72</v>
      </c>
      <c r="D79" s="24">
        <f>VLOOKUP($W79,'[1]Live-Unsorted Extra Tables'!$A:$BJ,D$1,0)</f>
        <v>15</v>
      </c>
      <c r="E79" s="25">
        <f>VLOOKUP($W79,'[1]Live-Unsorted Extra Tables'!$A:$BJ,E$1,0)</f>
        <v>613.21199999999999</v>
      </c>
      <c r="F79" s="25">
        <f>VLOOKUP($W79,'[1]Live-Unsorted Extra Tables'!$A:$BJ,F$1,0)</f>
        <v>62.088091413394977</v>
      </c>
      <c r="G79" s="26">
        <f>VLOOKUP($W79,'[1]Live-Unsorted Extra Tables'!$A:$BJ,G$1,0)</f>
        <v>245</v>
      </c>
      <c r="H79" s="27">
        <f>VLOOKUP($W79,'[1]Live-Unsorted Extra Tables'!$A:$BJ,H$1,0)</f>
        <v>0.24489795918367346</v>
      </c>
      <c r="I79" s="26">
        <f>VLOOKUP($W79,'[1]Live-Unsorted Extra Tables'!$A:$BJ,I$1,0)</f>
        <v>19.622783999999999</v>
      </c>
      <c r="J79" s="26">
        <f>VLOOKUP($W79,'[1]Live-Unsorted Extra Tables'!$A:$BJ,J$1,0)</f>
        <v>79.622783999999996</v>
      </c>
      <c r="K79" s="26">
        <f>VLOOKUP($W79,'[1]Live-Unsorted Extra Tables'!$A:$BJ,K$1,0)</f>
        <v>185</v>
      </c>
      <c r="L79" s="26">
        <f>VLOOKUP($W79,'[1]Live-Unsorted Extra Tables'!$A:$BJ,L$1,0)</f>
        <v>264.62278400000002</v>
      </c>
      <c r="M79" s="26">
        <f>VLOOKUP($W79,'[1]Live-Unsorted Extra Tables'!$A:$BJ,M$1,0)</f>
        <v>544.91714873784667</v>
      </c>
      <c r="N79" s="28">
        <f>VLOOKUP($W79,'[1]Live-Unsorted Extra Tables'!$A:$BJ,N$1,0)</f>
        <v>0.82</v>
      </c>
      <c r="O79" s="28">
        <f>VLOOKUP($W79,'[1]Live-Unsorted Extra Tables'!$A:$BJ,O$1,0)</f>
        <v>2.0262398916795568</v>
      </c>
      <c r="P79" s="29">
        <f>VLOOKUP($W79,'[1]Live-Unsorted Extra Tables'!$A:$BJ,P$1,0)</f>
        <v>0.12984544333770376</v>
      </c>
      <c r="Q79" s="30">
        <f>VLOOKUP($W79,'[1]Live-Unsorted Extra Tables'!$A:$BJ,Q$1,0)</f>
        <v>1.2824163569444504</v>
      </c>
      <c r="R79" s="31"/>
      <c r="S79" s="29" t="str">
        <f>VLOOKUP($W79,'[1]Live-Unsorted Extra Tables'!$A:$BJ,S$1,0)</f>
        <v>COM</v>
      </c>
      <c r="T79" s="29" t="str">
        <f>VLOOKUP($W79,'[1]Live-Unsorted Extra Tables'!$A:$BJ,T$1,0)</f>
        <v>Other Commercial</v>
      </c>
      <c r="U79" s="29" t="s">
        <v>0</v>
      </c>
      <c r="V79" s="29" t="str">
        <f>VLOOKUP($W79,'[1]Live-Unsorted Extra Tables'!$A:$BJ,V$1,0)</f>
        <v>Business Energy Rebates</v>
      </c>
      <c r="W79" s="32" t="str">
        <f t="shared" si="7"/>
        <v>Electronically Commutated (Brushless) DC Motors for Refrigeration ApplicationsOther Commercial</v>
      </c>
      <c r="X79" s="41"/>
      <c r="Y79" s="34" t="str">
        <f t="shared" si="8"/>
        <v>Electronically Commutated (Brushless) DC Motors for Refrigeration Applications</v>
      </c>
      <c r="Z79" s="42">
        <f>VLOOKUP($W79,'[1]Live-Unsorted Extra Tables'!$A:$BJ,Z$1,0)</f>
        <v>2.1292165964102345</v>
      </c>
      <c r="AA79" s="43">
        <f>VLOOKUP($W79,'[1]Live-Unsorted Extra Tables'!$A:$BJ,AA$1,0)</f>
        <v>21.029172226032177</v>
      </c>
      <c r="AB79" s="44">
        <f>VLOOKUP($W79,'[1]Live-Unsorted Extra Tables'!$A:$BJ,AB$1,0)</f>
        <v>2.1292165964102345</v>
      </c>
      <c r="AC79" s="43">
        <f>VLOOKUP($W79,'[1]Live-Unsorted Extra Tables'!$A:$BJ,AC$1,0)</f>
        <v>21.029172226032177</v>
      </c>
      <c r="AD79" s="26">
        <f>VLOOKUP($W79,'[1]Live-Unsorted Extra Tables'!$A:$BJ,AD$1,0)</f>
        <v>18687.104247350948</v>
      </c>
      <c r="AE79" s="26">
        <f>VLOOKUP($W79,'[1]Live-Unsorted Extra Tables'!$A:$BJ,AE$1,0)</f>
        <v>9222.5527313358471</v>
      </c>
      <c r="AF79" s="26">
        <f>VLOOKUP($W79,'[1]Live-Unsorted Extra Tables'!$A:$BJ,AF$1,0)</f>
        <v>9464.5515160151008</v>
      </c>
      <c r="AG79" s="28">
        <f>VLOOKUP($W79,'[1]Live-Unsorted Extra Tables'!$A:$BJ,AG$1,0)</f>
        <v>2.0262398916795568</v>
      </c>
      <c r="AH79" s="26">
        <f>VLOOKUP($W79,'[1]Live-Unsorted Extra Tables'!$A:$BJ,AH$1,0)</f>
        <v>3329.9295008708227</v>
      </c>
      <c r="AI79" s="28">
        <f>VLOOKUP($W79,'[1]Live-Unsorted Extra Tables'!$A:$BJ,AI$1,0)</f>
        <v>5.6118618254422534</v>
      </c>
      <c r="AJ79" s="26">
        <f>VLOOKUP($W79,'[1]Live-Unsorted Extra Tables'!$A:$BJ,AJ$1,0)</f>
        <v>44149.376000567085</v>
      </c>
      <c r="AK79" s="45">
        <f>VLOOKUP($W79,'[1]Live-Unsorted Extra Tables'!$A:$BJ,AK$1,0)</f>
        <v>0.42326995170013088</v>
      </c>
      <c r="AL79" s="42">
        <f>VLOOKUP($W79,'[1]Live-Unsorted Extra Tables'!$A:$BJ,AL$1,0)</f>
        <v>2.1772877026494726</v>
      </c>
      <c r="AM79" s="43">
        <f>VLOOKUP($W79,'[1]Live-Unsorted Extra Tables'!$A:$BJ,AM$1,0)</f>
        <v>21.503945705585718</v>
      </c>
      <c r="AN79" s="44">
        <f>VLOOKUP($W79,'[1]Live-Unsorted Extra Tables'!$A:$BJ,AN$1,0)</f>
        <v>4.3065042990597071</v>
      </c>
      <c r="AO79" s="43">
        <f>VLOOKUP($W79,'[1]Live-Unsorted Extra Tables'!$A:$BJ,AO$1,0)</f>
        <v>42.533117931617895</v>
      </c>
      <c r="AP79" s="26">
        <f>VLOOKUP($W79,'[1]Live-Unsorted Extra Tables'!$A:$BJ,AP$1,0)</f>
        <v>20169.324764745907</v>
      </c>
      <c r="AQ79" s="26">
        <f>VLOOKUP($W79,'[1]Live-Unsorted Extra Tables'!$A:$BJ,AQ$1,0)</f>
        <v>9430.7693650463261</v>
      </c>
      <c r="AR79" s="26">
        <f>VLOOKUP($W79,'[1]Live-Unsorted Extra Tables'!$A:$BJ,AR$1,0)</f>
        <v>10738.55539969958</v>
      </c>
      <c r="AS79" s="28">
        <f>VLOOKUP($W79,'[1]Live-Unsorted Extra Tables'!$A:$BJ,AS$1,0)</f>
        <v>2.1386722529235378</v>
      </c>
      <c r="AT79" s="26">
        <f>VLOOKUP($W79,'[1]Live-Unsorted Extra Tables'!$A:$BJ,AT$1,0)</f>
        <v>3405.1089800630348</v>
      </c>
      <c r="AU79" s="28">
        <f>VLOOKUP($W79,'[1]Live-Unsorted Extra Tables'!$A:$BJ,AU$1,0)</f>
        <v>5.923253817377832</v>
      </c>
      <c r="AV79" s="26">
        <f>VLOOKUP($W79,'[1]Live-Unsorted Extra Tables'!$A:$BJ,AV$1,0)</f>
        <v>47532.282802272486</v>
      </c>
      <c r="AW79" s="45">
        <f>VLOOKUP($W79,'[1]Live-Unsorted Extra Tables'!$A:$BJ,AW$1,0)</f>
        <v>0.42432897339787823</v>
      </c>
      <c r="AX79" s="42">
        <f>VLOOKUP($W79,'[1]Live-Unsorted Extra Tables'!$A:$BJ,AX$1,0)</f>
        <v>2.5626358883415112</v>
      </c>
      <c r="AY79" s="43">
        <f>VLOOKUP($W79,'[1]Live-Unsorted Extra Tables'!$A:$BJ,AY$1,0)</f>
        <v>25.30983063883729</v>
      </c>
      <c r="AZ79" s="44">
        <f>VLOOKUP($W79,'[1]Live-Unsorted Extra Tables'!$A:$BJ,AZ$1,0)</f>
        <v>6.8691401874012179</v>
      </c>
      <c r="BA79" s="43">
        <f>VLOOKUP($W79,'[1]Live-Unsorted Extra Tables'!$A:$BJ,BA$1,0)</f>
        <v>67.842948570455178</v>
      </c>
      <c r="BB79" s="26">
        <f>VLOOKUP($W79,'[1]Live-Unsorted Extra Tables'!$A:$BJ,BB$1,0)</f>
        <v>25173.888511922949</v>
      </c>
      <c r="BC79" s="26">
        <f>VLOOKUP($W79,'[1]Live-Unsorted Extra Tables'!$A:$BJ,BC$1,0)</f>
        <v>11099.878073132268</v>
      </c>
      <c r="BD79" s="26">
        <f>VLOOKUP($W79,'[1]Live-Unsorted Extra Tables'!$A:$BJ,BD$1,0)</f>
        <v>14074.010438790681</v>
      </c>
      <c r="BE79" s="28">
        <f>VLOOKUP($W79,'[1]Live-Unsorted Extra Tables'!$A:$BJ,BE$1,0)</f>
        <v>2.2679427959535365</v>
      </c>
      <c r="BF79" s="26">
        <f>VLOOKUP($W79,'[1]Live-Unsorted Extra Tables'!$A:$BJ,BF$1,0)</f>
        <v>4007.7636342707642</v>
      </c>
      <c r="BG79" s="28">
        <f>VLOOKUP($W79,'[1]Live-Unsorted Extra Tables'!$A:$BJ,BG$1,0)</f>
        <v>6.281280736383418</v>
      </c>
      <c r="BH79" s="26">
        <f>VLOOKUP($W79,'[1]Live-Unsorted Extra Tables'!$A:$BJ,BH$1,0)</f>
        <v>58913.81633334147</v>
      </c>
      <c r="BI79" s="45">
        <f>VLOOKUP($W79,'[1]Live-Unsorted Extra Tables'!$A:$BJ,BI$1,0)</f>
        <v>0.42730025109027153</v>
      </c>
      <c r="BK79" s="124">
        <f t="shared" si="9"/>
        <v>60</v>
      </c>
    </row>
    <row r="80" spans="1:63" ht="16.5">
      <c r="A80" s="22" t="s">
        <v>84</v>
      </c>
      <c r="B80" s="23" t="s">
        <v>63</v>
      </c>
      <c r="C80" s="23" t="s">
        <v>75</v>
      </c>
      <c r="D80" s="24">
        <f>VLOOKUP($W80,'[1]Live-Unsorted Extra Tables'!$A:$BJ,D$1,0)</f>
        <v>15</v>
      </c>
      <c r="E80" s="25">
        <f>VLOOKUP($W80,'[1]Live-Unsorted Extra Tables'!$A:$BJ,E$1,0)</f>
        <v>613.21199999999999</v>
      </c>
      <c r="F80" s="25">
        <f>VLOOKUP($W80,'[1]Live-Unsorted Extra Tables'!$A:$BJ,F$1,0)</f>
        <v>61.995691792668261</v>
      </c>
      <c r="G80" s="26">
        <f>VLOOKUP($W80,'[1]Live-Unsorted Extra Tables'!$A:$BJ,G$1,0)</f>
        <v>245</v>
      </c>
      <c r="H80" s="27">
        <f>VLOOKUP($W80,'[1]Live-Unsorted Extra Tables'!$A:$BJ,H$1,0)</f>
        <v>0.24489795918367346</v>
      </c>
      <c r="I80" s="26">
        <f>VLOOKUP($W80,'[1]Live-Unsorted Extra Tables'!$A:$BJ,I$1,0)</f>
        <v>19.622783999999999</v>
      </c>
      <c r="J80" s="26">
        <f>VLOOKUP($W80,'[1]Live-Unsorted Extra Tables'!$A:$BJ,J$1,0)</f>
        <v>79.622783999999996</v>
      </c>
      <c r="K80" s="26">
        <f>VLOOKUP($W80,'[1]Live-Unsorted Extra Tables'!$A:$BJ,K$1,0)</f>
        <v>185</v>
      </c>
      <c r="L80" s="26">
        <f>VLOOKUP($W80,'[1]Live-Unsorted Extra Tables'!$A:$BJ,L$1,0)</f>
        <v>264.62278400000002</v>
      </c>
      <c r="M80" s="26">
        <f>VLOOKUP($W80,'[1]Live-Unsorted Extra Tables'!$A:$BJ,M$1,0)</f>
        <v>544.77241123736644</v>
      </c>
      <c r="N80" s="28">
        <f>VLOOKUP($W80,'[1]Live-Unsorted Extra Tables'!$A:$BJ,N$1,0)</f>
        <v>0.82</v>
      </c>
      <c r="O80" s="28">
        <f>VLOOKUP($W80,'[1]Live-Unsorted Extra Tables'!$A:$BJ,O$1,0)</f>
        <v>2.0257016944545763</v>
      </c>
      <c r="P80" s="29">
        <f>VLOOKUP($W80,'[1]Live-Unsorted Extra Tables'!$A:$BJ,P$1,0)</f>
        <v>0.12984544333770376</v>
      </c>
      <c r="Q80" s="30">
        <f>VLOOKUP($W80,'[1]Live-Unsorted Extra Tables'!$A:$BJ,Q$1,0)</f>
        <v>1.2843276959676793</v>
      </c>
      <c r="R80" s="31"/>
      <c r="S80" s="29" t="str">
        <f>VLOOKUP($W80,'[1]Live-Unsorted Extra Tables'!$A:$BJ,S$1,0)</f>
        <v>COM</v>
      </c>
      <c r="T80" s="29" t="str">
        <f>VLOOKUP($W80,'[1]Live-Unsorted Extra Tables'!$A:$BJ,T$1,0)</f>
        <v>School</v>
      </c>
      <c r="U80" s="29" t="s">
        <v>0</v>
      </c>
      <c r="V80" s="29" t="str">
        <f>VLOOKUP($W80,'[1]Live-Unsorted Extra Tables'!$A:$BJ,V$1,0)</f>
        <v>Business Energy Rebates</v>
      </c>
      <c r="W80" s="32" t="str">
        <f t="shared" si="7"/>
        <v>Electronically Commutated (Brushless) DC Motors for Refrigeration ApplicationsSchool</v>
      </c>
      <c r="X80" s="41"/>
      <c r="Y80" s="34" t="str">
        <f t="shared" si="8"/>
        <v>Electronically Commutated (Brushless) DC Motors for Refrigeration Applications</v>
      </c>
      <c r="Z80" s="42">
        <f>VLOOKUP($W80,'[1]Live-Unsorted Extra Tables'!$A:$BJ,Z$1,0)</f>
        <v>3.0318859477516407</v>
      </c>
      <c r="AA80" s="43">
        <f>VLOOKUP($W80,'[1]Live-Unsorted Extra Tables'!$A:$BJ,AA$1,0)</f>
        <v>29.989000719765347</v>
      </c>
      <c r="AB80" s="44">
        <f>VLOOKUP($W80,'[1]Live-Unsorted Extra Tables'!$A:$BJ,AB$1,0)</f>
        <v>3.0318859477516407</v>
      </c>
      <c r="AC80" s="43">
        <f>VLOOKUP($W80,'[1]Live-Unsorted Extra Tables'!$A:$BJ,AC$1,0)</f>
        <v>29.989000719765347</v>
      </c>
      <c r="AD80" s="26">
        <f>VLOOKUP($W80,'[1]Live-Unsorted Extra Tables'!$A:$BJ,AD$1,0)</f>
        <v>26641.977379284304</v>
      </c>
      <c r="AE80" s="26">
        <f>VLOOKUP($W80,'[1]Live-Unsorted Extra Tables'!$A:$BJ,AE$1,0)</f>
        <v>13151.974672390104</v>
      </c>
      <c r="AF80" s="26">
        <f>VLOOKUP($W80,'[1]Live-Unsorted Extra Tables'!$A:$BJ,AF$1,0)</f>
        <v>13490.0027068942</v>
      </c>
      <c r="AG80" s="28">
        <f>VLOOKUP($W80,'[1]Live-Unsorted Extra Tables'!$A:$BJ,AG$1,0)</f>
        <v>2.0257016944545763</v>
      </c>
      <c r="AH80" s="26">
        <f>VLOOKUP($W80,'[1]Live-Unsorted Extra Tables'!$A:$BJ,AH$1,0)</f>
        <v>4748.7013337959143</v>
      </c>
      <c r="AI80" s="28">
        <f>VLOOKUP($W80,'[1]Live-Unsorted Extra Tables'!$A:$BJ,AI$1,0)</f>
        <v>5.6103712376427382</v>
      </c>
      <c r="AJ80" s="26">
        <f>VLOOKUP($W80,'[1]Live-Unsorted Extra Tables'!$A:$BJ,AJ$1,0)</f>
        <v>62959.951748324784</v>
      </c>
      <c r="AK80" s="45">
        <f>VLOOKUP($W80,'[1]Live-Unsorted Extra Tables'!$A:$BJ,AK$1,0)</f>
        <v>0.42315752537077167</v>
      </c>
      <c r="AL80" s="42">
        <f>VLOOKUP($W80,'[1]Live-Unsorted Extra Tables'!$A:$BJ,AL$1,0)</f>
        <v>3.1003365280004251</v>
      </c>
      <c r="AM80" s="43">
        <f>VLOOKUP($W80,'[1]Live-Unsorted Extra Tables'!$A:$BJ,AM$1,0)</f>
        <v>30.666059334675129</v>
      </c>
      <c r="AN80" s="44">
        <f>VLOOKUP($W80,'[1]Live-Unsorted Extra Tables'!$A:$BJ,AN$1,0)</f>
        <v>6.1322224757520658</v>
      </c>
      <c r="AO80" s="43">
        <f>VLOOKUP($W80,'[1]Live-Unsorted Extra Tables'!$A:$BJ,AO$1,0)</f>
        <v>60.655060054440476</v>
      </c>
      <c r="AP80" s="26">
        <f>VLOOKUP($W80,'[1]Live-Unsorted Extra Tables'!$A:$BJ,AP$1,0)</f>
        <v>28754.722075373233</v>
      </c>
      <c r="AQ80" s="26">
        <f>VLOOKUP($W80,'[1]Live-Unsorted Extra Tables'!$A:$BJ,AQ$1,0)</f>
        <v>13448.905465057298</v>
      </c>
      <c r="AR80" s="26">
        <f>VLOOKUP($W80,'[1]Live-Unsorted Extra Tables'!$A:$BJ,AR$1,0)</f>
        <v>15305.816610315935</v>
      </c>
      <c r="AS80" s="28">
        <f>VLOOKUP($W80,'[1]Live-Unsorted Extra Tables'!$A:$BJ,AS$1,0)</f>
        <v>2.1380715441924423</v>
      </c>
      <c r="AT80" s="26">
        <f>VLOOKUP($W80,'[1]Live-Unsorted Extra Tables'!$A:$BJ,AT$1,0)</f>
        <v>4855.9122801600261</v>
      </c>
      <c r="AU80" s="28">
        <f>VLOOKUP($W80,'[1]Live-Unsorted Extra Tables'!$A:$BJ,AU$1,0)</f>
        <v>5.9215900980867024</v>
      </c>
      <c r="AV80" s="26">
        <f>VLOOKUP($W80,'[1]Live-Unsorted Extra Tables'!$A:$BJ,AV$1,0)</f>
        <v>67784.202242866682</v>
      </c>
      <c r="AW80" s="45">
        <f>VLOOKUP($W80,'[1]Live-Unsorted Extra Tables'!$A:$BJ,AW$1,0)</f>
        <v>0.42420978817965299</v>
      </c>
      <c r="AX80" s="42">
        <f>VLOOKUP($W80,'[1]Live-Unsorted Extra Tables'!$A:$BJ,AX$1,0)</f>
        <v>3.6490509007706926</v>
      </c>
      <c r="AY80" s="43">
        <f>VLOOKUP($W80,'[1]Live-Unsorted Extra Tables'!$A:$BJ,AY$1,0)</f>
        <v>36.093504826863246</v>
      </c>
      <c r="AZ80" s="44">
        <f>VLOOKUP($W80,'[1]Live-Unsorted Extra Tables'!$A:$BJ,AZ$1,0)</f>
        <v>9.7812733765227584</v>
      </c>
      <c r="BA80" s="43">
        <f>VLOOKUP($W80,'[1]Live-Unsorted Extra Tables'!$A:$BJ,BA$1,0)</f>
        <v>96.748564881303722</v>
      </c>
      <c r="BB80" s="26">
        <f>VLOOKUP($W80,'[1]Live-Unsorted Extra Tables'!$A:$BJ,BB$1,0)</f>
        <v>35889.079716746885</v>
      </c>
      <c r="BC80" s="26">
        <f>VLOOKUP($W80,'[1]Live-Unsorted Extra Tables'!$A:$BJ,BC$1,0)</f>
        <v>15829.165691667293</v>
      </c>
      <c r="BD80" s="26">
        <f>VLOOKUP($W80,'[1]Live-Unsorted Extra Tables'!$A:$BJ,BD$1,0)</f>
        <v>20059.91402507959</v>
      </c>
      <c r="BE80" s="28">
        <f>VLOOKUP($W80,'[1]Live-Unsorted Extra Tables'!$A:$BJ,BE$1,0)</f>
        <v>2.2672755100187896</v>
      </c>
      <c r="BF80" s="26">
        <f>VLOOKUP($W80,'[1]Live-Unsorted Extra Tables'!$A:$BJ,BF$1,0)</f>
        <v>5715.3379705556217</v>
      </c>
      <c r="BG80" s="28">
        <f>VLOOKUP($W80,'[1]Live-Unsorted Extra Tables'!$A:$BJ,BG$1,0)</f>
        <v>6.2794326252692096</v>
      </c>
      <c r="BH80" s="26">
        <f>VLOOKUP($W80,'[1]Live-Unsorted Extra Tables'!$A:$BJ,BH$1,0)</f>
        <v>84015.027383607958</v>
      </c>
      <c r="BI80" s="45">
        <f>VLOOKUP($W80,'[1]Live-Unsorted Extra Tables'!$A:$BJ,BI$1,0)</f>
        <v>0.42717452858616989</v>
      </c>
      <c r="BK80" s="124">
        <f t="shared" si="9"/>
        <v>60</v>
      </c>
    </row>
    <row r="81" spans="1:63" ht="16.5">
      <c r="A81" s="22" t="s">
        <v>93</v>
      </c>
      <c r="B81" s="23" t="s">
        <v>89</v>
      </c>
      <c r="C81" s="23" t="s">
        <v>49</v>
      </c>
      <c r="D81" s="24">
        <f>VLOOKUP($W81,'[1]Live-Unsorted Extra Tables'!$A:$BJ,D$1,0)</f>
        <v>10</v>
      </c>
      <c r="E81" s="25">
        <f>VLOOKUP($W81,'[1]Live-Unsorted Extra Tables'!$A:$BJ,E$1,0)</f>
        <v>82.160734254203248</v>
      </c>
      <c r="F81" s="25">
        <f>VLOOKUP($W81,'[1]Live-Unsorted Extra Tables'!$A:$BJ,F$1,0)</f>
        <v>11.078160206543904</v>
      </c>
      <c r="G81" s="26">
        <f>VLOOKUP($W81,'[1]Live-Unsorted Extra Tables'!$A:$BJ,G$1,0)</f>
        <v>23.5</v>
      </c>
      <c r="H81" s="27">
        <f>VLOOKUP($W81,'[1]Live-Unsorted Extra Tables'!$A:$BJ,H$1,0)</f>
        <v>0.21276595744680851</v>
      </c>
      <c r="I81" s="26">
        <f>VLOOKUP($W81,'[1]Live-Unsorted Extra Tables'!$A:$BJ,I$1,0)</f>
        <v>2.6291434961345042</v>
      </c>
      <c r="J81" s="26">
        <f>VLOOKUP($W81,'[1]Live-Unsorted Extra Tables'!$A:$BJ,J$1,0)</f>
        <v>7.6291434961345042</v>
      </c>
      <c r="K81" s="26">
        <f>VLOOKUP($W81,'[1]Live-Unsorted Extra Tables'!$A:$BJ,K$1,0)</f>
        <v>18.5</v>
      </c>
      <c r="L81" s="26">
        <f>VLOOKUP($W81,'[1]Live-Unsorted Extra Tables'!$A:$BJ,L$1,0)</f>
        <v>26.129143496134503</v>
      </c>
      <c r="M81" s="26">
        <f>VLOOKUP($W81,'[1]Live-Unsorted Extra Tables'!$A:$BJ,M$1,0)</f>
        <v>54.131376682411421</v>
      </c>
      <c r="N81" s="28">
        <f>VLOOKUP($W81,'[1]Live-Unsorted Extra Tables'!$A:$BJ,N$1,0)</f>
        <v>0.76</v>
      </c>
      <c r="O81" s="28">
        <f>VLOOKUP($W81,'[1]Live-Unsorted Extra Tables'!$A:$BJ,O$1,0)</f>
        <v>2.0078851166420968</v>
      </c>
      <c r="P81" s="29">
        <f>VLOOKUP($W81,'[1]Live-Unsorted Extra Tables'!$A:$BJ,P$1,0)</f>
        <v>9.2856320788591365E-2</v>
      </c>
      <c r="Q81" s="30">
        <f>VLOOKUP($W81,'[1]Live-Unsorted Extra Tables'!$A:$BJ,Q$1,0)</f>
        <v>0.68866520738957582</v>
      </c>
      <c r="R81" s="31"/>
      <c r="S81" s="29" t="str">
        <f>VLOOKUP($W81,'[1]Live-Unsorted Extra Tables'!$A:$BJ,S$1,0)</f>
        <v>COM</v>
      </c>
      <c r="T81" s="29" t="str">
        <f>VLOOKUP($W81,'[1]Live-Unsorted Extra Tables'!$A:$BJ,T$1,0)</f>
        <v>Retail</v>
      </c>
      <c r="U81" s="29" t="s">
        <v>0</v>
      </c>
      <c r="V81" s="29" t="str">
        <f>VLOOKUP($W81,'[1]Live-Unsorted Extra Tables'!$A:$BJ,V$1,0)</f>
        <v>Business Energy Rebates</v>
      </c>
      <c r="W81" s="32" t="str">
        <f t="shared" si="7"/>
        <v>LED Lamps-End of LifeRetail</v>
      </c>
      <c r="X81" s="41"/>
      <c r="Y81" s="34" t="str">
        <f t="shared" si="8"/>
        <v>LED Lamps-End of Life</v>
      </c>
      <c r="Z81" s="42">
        <f>VLOOKUP($W81,'[1]Live-Unsorted Extra Tables'!$A:$BJ,Z$1,0)</f>
        <v>3.2576732425243118</v>
      </c>
      <c r="AA81" s="43">
        <f>VLOOKUP($W81,'[1]Live-Unsorted Extra Tables'!$A:$BJ,AA$1,0)</f>
        <v>24.160403945771179</v>
      </c>
      <c r="AB81" s="44">
        <f>VLOOKUP($W81,'[1]Live-Unsorted Extra Tables'!$A:$BJ,AB$1,0)</f>
        <v>3.2576732425243118</v>
      </c>
      <c r="AC81" s="43">
        <f>VLOOKUP($W81,'[1]Live-Unsorted Extra Tables'!$A:$BJ,AC$1,0)</f>
        <v>24.160403945771179</v>
      </c>
      <c r="AD81" s="26">
        <f>VLOOKUP($W81,'[1]Live-Unsorted Extra Tables'!$A:$BJ,AD$1,0)</f>
        <v>15918.016539888113</v>
      </c>
      <c r="AE81" s="26">
        <f>VLOOKUP($W81,'[1]Live-Unsorted Extra Tables'!$A:$BJ,AE$1,0)</f>
        <v>7927.7526427949924</v>
      </c>
      <c r="AF81" s="26">
        <f>VLOOKUP($W81,'[1]Live-Unsorted Extra Tables'!$A:$BJ,AF$1,0)</f>
        <v>7990.2638970931202</v>
      </c>
      <c r="AG81" s="28">
        <f>VLOOKUP($W81,'[1]Live-Unsorted Extra Tables'!$A:$BJ,AG$1,0)</f>
        <v>2.0078851166420963</v>
      </c>
      <c r="AH81" s="26">
        <f>VLOOKUP($W81,'[1]Live-Unsorted Extra Tables'!$A:$BJ,AH$1,0)</f>
        <v>2951.9029199611546</v>
      </c>
      <c r="AI81" s="28">
        <f>VLOOKUP($W81,'[1]Live-Unsorted Extra Tables'!$A:$BJ,AI$1,0)</f>
        <v>5.3924593631614366</v>
      </c>
      <c r="AJ81" s="26">
        <f>VLOOKUP($W81,'[1]Live-Unsorted Extra Tables'!$A:$BJ,AJ$1,0)</f>
        <v>35013.906273639695</v>
      </c>
      <c r="AK81" s="45">
        <f>VLOOKUP($W81,'[1]Live-Unsorted Extra Tables'!$A:$BJ,AK$1,0)</f>
        <v>0.45461984205606987</v>
      </c>
      <c r="AL81" s="42">
        <f>VLOOKUP($W81,'[1]Live-Unsorted Extra Tables'!$A:$BJ,AL$1,0)</f>
        <v>2.5119872168917743</v>
      </c>
      <c r="AM81" s="43">
        <f>VLOOKUP($W81,'[1]Live-Unsorted Extra Tables'!$A:$BJ,AM$1,0)</f>
        <v>18.630053215432596</v>
      </c>
      <c r="AN81" s="44">
        <f>VLOOKUP($W81,'[1]Live-Unsorted Extra Tables'!$A:$BJ,AN$1,0)</f>
        <v>5.7696604594160865</v>
      </c>
      <c r="AO81" s="43">
        <f>VLOOKUP($W81,'[1]Live-Unsorted Extra Tables'!$A:$BJ,AO$1,0)</f>
        <v>42.790457161203776</v>
      </c>
      <c r="AP81" s="26">
        <f>VLOOKUP($W81,'[1]Live-Unsorted Extra Tables'!$A:$BJ,AP$1,0)</f>
        <v>13117.566281962794</v>
      </c>
      <c r="AQ81" s="26">
        <f>VLOOKUP($W81,'[1]Live-Unsorted Extra Tables'!$A:$BJ,AQ$1,0)</f>
        <v>6052.0636791748311</v>
      </c>
      <c r="AR81" s="26">
        <f>VLOOKUP($W81,'[1]Live-Unsorted Extra Tables'!$A:$BJ,AR$1,0)</f>
        <v>7065.502602787963</v>
      </c>
      <c r="AS81" s="28">
        <f>VLOOKUP($W81,'[1]Live-Unsorted Extra Tables'!$A:$BJ,AS$1,0)</f>
        <v>2.1674534468466313</v>
      </c>
      <c r="AT81" s="26">
        <f>VLOOKUP($W81,'[1]Live-Unsorted Extra Tables'!$A:$BJ,AT$1,0)</f>
        <v>2259.1266487946586</v>
      </c>
      <c r="AU81" s="28">
        <f>VLOOKUP($W81,'[1]Live-Unsorted Extra Tables'!$A:$BJ,AU$1,0)</f>
        <v>5.8064767147789524</v>
      </c>
      <c r="AV81" s="26">
        <f>VLOOKUP($W81,'[1]Live-Unsorted Extra Tables'!$A:$BJ,AV$1,0)</f>
        <v>28395.395232488718</v>
      </c>
      <c r="AW81" s="45">
        <f>VLOOKUP($W81,'[1]Live-Unsorted Extra Tables'!$A:$BJ,AW$1,0)</f>
        <v>0.46196103891360074</v>
      </c>
      <c r="AX81" s="42">
        <f>VLOOKUP($W81,'[1]Live-Unsorted Extra Tables'!$A:$BJ,AX$1,0)</f>
        <v>0.97836024918683884</v>
      </c>
      <c r="AY81" s="43">
        <f>VLOOKUP($W81,'[1]Live-Unsorted Extra Tables'!$A:$BJ,AY$1,0)</f>
        <v>7.25596984875102</v>
      </c>
      <c r="AZ81" s="44">
        <f>VLOOKUP($W81,'[1]Live-Unsorted Extra Tables'!$A:$BJ,AZ$1,0)</f>
        <v>6.7480207086029251</v>
      </c>
      <c r="BA81" s="43">
        <f>VLOOKUP($W81,'[1]Live-Unsorted Extra Tables'!$A:$BJ,BA$1,0)</f>
        <v>50.046427009954797</v>
      </c>
      <c r="BB81" s="26">
        <f>VLOOKUP($W81,'[1]Live-Unsorted Extra Tables'!$A:$BJ,BB$1,0)</f>
        <v>5483.3704936807999</v>
      </c>
      <c r="BC81" s="26">
        <f>VLOOKUP($W81,'[1]Live-Unsorted Extra Tables'!$A:$BJ,BC$1,0)</f>
        <v>3696.2673271332737</v>
      </c>
      <c r="BD81" s="26">
        <f>VLOOKUP($W81,'[1]Live-Unsorted Extra Tables'!$A:$BJ,BD$1,0)</f>
        <v>1787.1031665475261</v>
      </c>
      <c r="BE81" s="28">
        <f>VLOOKUP($W81,'[1]Live-Unsorted Extra Tables'!$A:$BJ,BE$1,0)</f>
        <v>1.4834886138859322</v>
      </c>
      <c r="BF81" s="26">
        <f>VLOOKUP($W81,'[1]Live-Unsorted Extra Tables'!$A:$BJ,BF$1,0)</f>
        <v>1254.7734245347187</v>
      </c>
      <c r="BG81" s="28">
        <f>VLOOKUP($W81,'[1]Live-Unsorted Extra Tables'!$A:$BJ,BG$1,0)</f>
        <v>4.3700084704249162</v>
      </c>
      <c r="BH81" s="26">
        <f>VLOOKUP($W81,'[1]Live-Unsorted Extra Tables'!$A:$BJ,BH$1,0)</f>
        <v>12016.153822669381</v>
      </c>
      <c r="BI81" s="45">
        <f>VLOOKUP($W81,'[1]Live-Unsorted Extra Tables'!$A:$BJ,BI$1,0)</f>
        <v>0.45633324727717844</v>
      </c>
      <c r="BK81" s="124">
        <f t="shared" si="9"/>
        <v>5</v>
      </c>
    </row>
    <row r="82" spans="1:63" ht="16.5">
      <c r="A82" s="22" t="s">
        <v>99</v>
      </c>
      <c r="B82" s="23" t="s">
        <v>85</v>
      </c>
      <c r="C82" s="23" t="s">
        <v>86</v>
      </c>
      <c r="D82" s="24">
        <f>VLOOKUP($W82,'[1]Live-Unsorted Extra Tables'!$A:$BJ,D$1,0)</f>
        <v>10</v>
      </c>
      <c r="E82" s="25">
        <f>VLOOKUP($W82,'[1]Live-Unsorted Extra Tables'!$A:$BJ,E$1,0)</f>
        <v>88.22196000000001</v>
      </c>
      <c r="F82" s="25">
        <f>VLOOKUP($W82,'[1]Live-Unsorted Extra Tables'!$A:$BJ,F$1,0)</f>
        <v>10.071000000000048</v>
      </c>
      <c r="G82" s="26">
        <f>VLOOKUP($W82,'[1]Live-Unsorted Extra Tables'!$A:$BJ,G$1,0)</f>
        <v>25</v>
      </c>
      <c r="H82" s="27">
        <f>VLOOKUP($W82,'[1]Live-Unsorted Extra Tables'!$A:$BJ,H$1,0)</f>
        <v>0.4</v>
      </c>
      <c r="I82" s="26">
        <f>VLOOKUP($W82,'[1]Live-Unsorted Extra Tables'!$A:$BJ,I$1,0)</f>
        <v>2.8231027200000005</v>
      </c>
      <c r="J82" s="26">
        <f>VLOOKUP($W82,'[1]Live-Unsorted Extra Tables'!$A:$BJ,J$1,0)</f>
        <v>12.823102720000001</v>
      </c>
      <c r="K82" s="26">
        <f>VLOOKUP($W82,'[1]Live-Unsorted Extra Tables'!$A:$BJ,K$1,0)</f>
        <v>15</v>
      </c>
      <c r="L82" s="26">
        <f>VLOOKUP($W82,'[1]Live-Unsorted Extra Tables'!$A:$BJ,L$1,0)</f>
        <v>27.823102720000001</v>
      </c>
      <c r="M82" s="26">
        <f>VLOOKUP($W82,'[1]Live-Unsorted Extra Tables'!$A:$BJ,M$1,0)</f>
        <v>56.085665965801198</v>
      </c>
      <c r="N82" s="28">
        <f>VLOOKUP($W82,'[1]Live-Unsorted Extra Tables'!$A:$BJ,N$1,0)</f>
        <v>0.76</v>
      </c>
      <c r="O82" s="28">
        <f>VLOOKUP($W82,'[1]Live-Unsorted Extra Tables'!$A:$BJ,O$1,0)</f>
        <v>1.9532101681831293</v>
      </c>
      <c r="P82" s="29">
        <f>VLOOKUP($W82,'[1]Live-Unsorted Extra Tables'!$A:$BJ,P$1,0)</f>
        <v>0.14535046285528003</v>
      </c>
      <c r="Q82" s="30">
        <f>VLOOKUP($W82,'[1]Live-Unsorted Extra Tables'!$A:$BJ,Q$1,0)</f>
        <v>1.2732700546122471</v>
      </c>
      <c r="R82" s="31"/>
      <c r="S82" s="29" t="str">
        <f>VLOOKUP($W82,'[1]Live-Unsorted Extra Tables'!$A:$BJ,S$1,0)</f>
        <v>IND</v>
      </c>
      <c r="T82" s="29" t="str">
        <f>VLOOKUP($W82,'[1]Live-Unsorted Extra Tables'!$A:$BJ,T$1,0)</f>
        <v xml:space="preserve">Industrial </v>
      </c>
      <c r="U82" s="29" t="s">
        <v>0</v>
      </c>
      <c r="V82" s="29" t="str">
        <f>VLOOKUP($W82,'[1]Live-Unsorted Extra Tables'!$A:$BJ,V$1,0)</f>
        <v>Business Energy Rebates</v>
      </c>
      <c r="W82" s="32" t="str">
        <f t="shared" si="7"/>
        <v xml:space="preserve">LED Exit Sign-End of Life replacementIndustrial </v>
      </c>
      <c r="X82" s="41"/>
      <c r="Y82" s="34" t="str">
        <f t="shared" si="8"/>
        <v>LED Exit Sign-End of Life replacement</v>
      </c>
      <c r="Z82" s="42">
        <f>VLOOKUP($W82,'[1]Live-Unsorted Extra Tables'!$A:$BJ,Z$1,0)</f>
        <v>0.1293231500247177</v>
      </c>
      <c r="AA82" s="43">
        <f>VLOOKUP($W82,'[1]Live-Unsorted Extra Tables'!$A:$BJ,AA$1,0)</f>
        <v>1.1328707942165219</v>
      </c>
      <c r="AB82" s="44">
        <f>VLOOKUP($W82,'[1]Live-Unsorted Extra Tables'!$A:$BJ,AB$1,0)</f>
        <v>0.1293231500247177</v>
      </c>
      <c r="AC82" s="43">
        <f>VLOOKUP($W82,'[1]Live-Unsorted Extra Tables'!$A:$BJ,AC$1,0)</f>
        <v>1.1328707942165219</v>
      </c>
      <c r="AD82" s="26">
        <f>VLOOKUP($W82,'[1]Live-Unsorted Extra Tables'!$A:$BJ,AD$1,0)</f>
        <v>720.20405063364899</v>
      </c>
      <c r="AE82" s="26">
        <f>VLOOKUP($W82,'[1]Live-Unsorted Extra Tables'!$A:$BJ,AE$1,0)</f>
        <v>368.72839511355846</v>
      </c>
      <c r="AF82" s="26">
        <f>VLOOKUP($W82,'[1]Live-Unsorted Extra Tables'!$A:$BJ,AF$1,0)</f>
        <v>351.47565552009053</v>
      </c>
      <c r="AG82" s="28">
        <f>VLOOKUP($W82,'[1]Live-Unsorted Extra Tables'!$A:$BJ,AG$1,0)</f>
        <v>1.9532101681831295</v>
      </c>
      <c r="AH82" s="26">
        <f>VLOOKUP($W82,'[1]Live-Unsorted Extra Tables'!$A:$BJ,AH$1,0)</f>
        <v>216.66222933500018</v>
      </c>
      <c r="AI82" s="28">
        <f>VLOOKUP($W82,'[1]Live-Unsorted Extra Tables'!$A:$BJ,AI$1,0)</f>
        <v>3.3240867725037542</v>
      </c>
      <c r="AJ82" s="26">
        <f>VLOOKUP($W82,'[1]Live-Unsorted Extra Tables'!$A:$BJ,AJ$1,0)</f>
        <v>1013.3530816579309</v>
      </c>
      <c r="AK82" s="45">
        <f>VLOOKUP($W82,'[1]Live-Unsorted Extra Tables'!$A:$BJ,AK$1,0)</f>
        <v>0.71071383081535067</v>
      </c>
      <c r="AL82" s="42">
        <f>VLOOKUP($W82,'[1]Live-Unsorted Extra Tables'!$A:$BJ,AL$1,0)</f>
        <v>9.9814413076675185E-2</v>
      </c>
      <c r="AM82" s="43">
        <f>VLOOKUP($W82,'[1]Live-Unsorted Extra Tables'!$A:$BJ,AM$1,0)</f>
        <v>0.87437425855167061</v>
      </c>
      <c r="AN82" s="44">
        <f>VLOOKUP($W82,'[1]Live-Unsorted Extra Tables'!$A:$BJ,AN$1,0)</f>
        <v>0.22913756310139291</v>
      </c>
      <c r="AO82" s="43">
        <f>VLOOKUP($W82,'[1]Live-Unsorted Extra Tables'!$A:$BJ,AO$1,0)</f>
        <v>2.0072450527681927</v>
      </c>
      <c r="AP82" s="26">
        <f>VLOOKUP($W82,'[1]Live-Unsorted Extra Tables'!$A:$BJ,AP$1,0)</f>
        <v>592.04716306920329</v>
      </c>
      <c r="AQ82" s="26">
        <f>VLOOKUP($W82,'[1]Live-Unsorted Extra Tables'!$A:$BJ,AQ$1,0)</f>
        <v>284.59257554374261</v>
      </c>
      <c r="AR82" s="26">
        <f>VLOOKUP($W82,'[1]Live-Unsorted Extra Tables'!$A:$BJ,AR$1,0)</f>
        <v>307.45458752546068</v>
      </c>
      <c r="AS82" s="28">
        <f>VLOOKUP($W82,'[1]Live-Unsorted Extra Tables'!$A:$BJ,AS$1,0)</f>
        <v>2.0803324258829941</v>
      </c>
      <c r="AT82" s="26">
        <f>VLOOKUP($W82,'[1]Live-Unsorted Extra Tables'!$A:$BJ,AT$1,0)</f>
        <v>167.22460945951002</v>
      </c>
      <c r="AU82" s="28">
        <f>VLOOKUP($W82,'[1]Live-Unsorted Extra Tables'!$A:$BJ,AU$1,0)</f>
        <v>3.5404308312201813</v>
      </c>
      <c r="AV82" s="26">
        <f>VLOOKUP($W82,'[1]Live-Unsorted Extra Tables'!$A:$BJ,AV$1,0)</f>
        <v>794.96726283370822</v>
      </c>
      <c r="AW82" s="45">
        <f>VLOOKUP($W82,'[1]Live-Unsorted Extra Tables'!$A:$BJ,AW$1,0)</f>
        <v>0.74474408035220951</v>
      </c>
      <c r="AX82" s="42">
        <f>VLOOKUP($W82,'[1]Live-Unsorted Extra Tables'!$A:$BJ,AX$1,0)</f>
        <v>0.10437372980995543</v>
      </c>
      <c r="AY82" s="43">
        <f>VLOOKUP($W82,'[1]Live-Unsorted Extra Tables'!$A:$BJ,AY$1,0)</f>
        <v>0.9143138731352054</v>
      </c>
      <c r="AZ82" s="44">
        <f>VLOOKUP($W82,'[1]Live-Unsorted Extra Tables'!$A:$BJ,AZ$1,0)</f>
        <v>0.33351129291134834</v>
      </c>
      <c r="BA82" s="43">
        <f>VLOOKUP($W82,'[1]Live-Unsorted Extra Tables'!$A:$BJ,BA$1,0)</f>
        <v>2.9215589259033981</v>
      </c>
      <c r="BB82" s="26">
        <f>VLOOKUP($W82,'[1]Live-Unsorted Extra Tables'!$A:$BJ,BB$1,0)</f>
        <v>662.51225098929967</v>
      </c>
      <c r="BC82" s="26">
        <f>VLOOKUP($W82,'[1]Live-Unsorted Extra Tables'!$A:$BJ,BC$1,0)</f>
        <v>297.59217802447006</v>
      </c>
      <c r="BD82" s="26">
        <f>VLOOKUP($W82,'[1]Live-Unsorted Extra Tables'!$A:$BJ,BD$1,0)</f>
        <v>364.92007296482961</v>
      </c>
      <c r="BE82" s="28">
        <f>VLOOKUP($W82,'[1]Live-Unsorted Extra Tables'!$A:$BJ,BE$1,0)</f>
        <v>2.2262421525569245</v>
      </c>
      <c r="BF82" s="26">
        <f>VLOOKUP($W82,'[1]Live-Unsorted Extra Tables'!$A:$BJ,BF$1,0)</f>
        <v>174.86308507263931</v>
      </c>
      <c r="BG82" s="28">
        <f>VLOOKUP($W82,'[1]Live-Unsorted Extra Tables'!$A:$BJ,BG$1,0)</f>
        <v>3.7887484983699538</v>
      </c>
      <c r="BH82" s="26">
        <f>VLOOKUP($W82,'[1]Live-Unsorted Extra Tables'!$A:$BJ,BH$1,0)</f>
        <v>840.80685217278028</v>
      </c>
      <c r="BI82" s="45">
        <f>VLOOKUP($W82,'[1]Live-Unsorted Extra Tables'!$A:$BJ,BI$1,0)</f>
        <v>0.7879482062702764</v>
      </c>
      <c r="BK82" s="124">
        <f t="shared" si="9"/>
        <v>10</v>
      </c>
    </row>
    <row r="83" spans="1:63" ht="16.5">
      <c r="A83" s="22" t="s">
        <v>99</v>
      </c>
      <c r="B83" s="23" t="s">
        <v>89</v>
      </c>
      <c r="C83" s="23" t="s">
        <v>82</v>
      </c>
      <c r="D83" s="24">
        <f>VLOOKUP($W83,'[1]Live-Unsorted Extra Tables'!$A:$BJ,D$1,0)</f>
        <v>10</v>
      </c>
      <c r="E83" s="25">
        <f>VLOOKUP($W83,'[1]Live-Unsorted Extra Tables'!$A:$BJ,E$1,0)</f>
        <v>88.22196000000001</v>
      </c>
      <c r="F83" s="25">
        <f>VLOOKUP($W83,'[1]Live-Unsorted Extra Tables'!$A:$BJ,F$1,0)</f>
        <v>10.071000000000048</v>
      </c>
      <c r="G83" s="26">
        <f>VLOOKUP($W83,'[1]Live-Unsorted Extra Tables'!$A:$BJ,G$1,0)</f>
        <v>25</v>
      </c>
      <c r="H83" s="27">
        <f>VLOOKUP($W83,'[1]Live-Unsorted Extra Tables'!$A:$BJ,H$1,0)</f>
        <v>0.4</v>
      </c>
      <c r="I83" s="26">
        <f>VLOOKUP($W83,'[1]Live-Unsorted Extra Tables'!$A:$BJ,I$1,0)</f>
        <v>2.8231027200000005</v>
      </c>
      <c r="J83" s="26">
        <f>VLOOKUP($W83,'[1]Live-Unsorted Extra Tables'!$A:$BJ,J$1,0)</f>
        <v>12.823102720000001</v>
      </c>
      <c r="K83" s="26">
        <f>VLOOKUP($W83,'[1]Live-Unsorted Extra Tables'!$A:$BJ,K$1,0)</f>
        <v>15</v>
      </c>
      <c r="L83" s="26">
        <f>VLOOKUP($W83,'[1]Live-Unsorted Extra Tables'!$A:$BJ,L$1,0)</f>
        <v>27.823102720000001</v>
      </c>
      <c r="M83" s="26">
        <f>VLOOKUP($W83,'[1]Live-Unsorted Extra Tables'!$A:$BJ,M$1,0)</f>
        <v>56.085665965801198</v>
      </c>
      <c r="N83" s="28">
        <f>VLOOKUP($W83,'[1]Live-Unsorted Extra Tables'!$A:$BJ,N$1,0)</f>
        <v>0.76</v>
      </c>
      <c r="O83" s="28">
        <f>VLOOKUP($W83,'[1]Live-Unsorted Extra Tables'!$A:$BJ,O$1,0)</f>
        <v>1.9532101681831293</v>
      </c>
      <c r="P83" s="29">
        <f>VLOOKUP($W83,'[1]Live-Unsorted Extra Tables'!$A:$BJ,P$1,0)</f>
        <v>0.14535046285528003</v>
      </c>
      <c r="Q83" s="30">
        <f>VLOOKUP($W83,'[1]Live-Unsorted Extra Tables'!$A:$BJ,Q$1,0)</f>
        <v>1.2732700546122471</v>
      </c>
      <c r="R83" s="31"/>
      <c r="S83" s="29" t="str">
        <f>VLOOKUP($W83,'[1]Live-Unsorted Extra Tables'!$A:$BJ,S$1,0)</f>
        <v>COM</v>
      </c>
      <c r="T83" s="29" t="str">
        <f>VLOOKUP($W83,'[1]Live-Unsorted Extra Tables'!$A:$BJ,T$1,0)</f>
        <v>Office</v>
      </c>
      <c r="U83" s="29" t="s">
        <v>0</v>
      </c>
      <c r="V83" s="29" t="str">
        <f>VLOOKUP($W83,'[1]Live-Unsorted Extra Tables'!$A:$BJ,V$1,0)</f>
        <v>Business Energy Rebates</v>
      </c>
      <c r="W83" s="32" t="str">
        <f t="shared" si="7"/>
        <v>LED Exit Sign-End of Life replacementOffice</v>
      </c>
      <c r="X83" s="41"/>
      <c r="Y83" s="34" t="str">
        <f t="shared" si="8"/>
        <v>LED Exit Sign-End of Life replacement</v>
      </c>
      <c r="Z83" s="42">
        <f>VLOOKUP($W83,'[1]Live-Unsorted Extra Tables'!$A:$BJ,Z$1,0)</f>
        <v>0.1569207056546825</v>
      </c>
      <c r="AA83" s="43">
        <f>VLOOKUP($W83,'[1]Live-Unsorted Extra Tables'!$A:$BJ,AA$1,0)</f>
        <v>1.3746253815350125</v>
      </c>
      <c r="AB83" s="44">
        <f>VLOOKUP($W83,'[1]Live-Unsorted Extra Tables'!$A:$BJ,AB$1,0)</f>
        <v>0.1569207056546825</v>
      </c>
      <c r="AC83" s="43">
        <f>VLOOKUP($W83,'[1]Live-Unsorted Extra Tables'!$A:$BJ,AC$1,0)</f>
        <v>1.3746253815350125</v>
      </c>
      <c r="AD83" s="26">
        <f>VLOOKUP($W83,'[1]Live-Unsorted Extra Tables'!$A:$BJ,AD$1,0)</f>
        <v>873.89556950315716</v>
      </c>
      <c r="AE83" s="26">
        <f>VLOOKUP($W83,'[1]Live-Unsorted Extra Tables'!$A:$BJ,AE$1,0)</f>
        <v>447.41502155707701</v>
      </c>
      <c r="AF83" s="26">
        <f>VLOOKUP($W83,'[1]Live-Unsorted Extra Tables'!$A:$BJ,AF$1,0)</f>
        <v>426.48054794608015</v>
      </c>
      <c r="AG83" s="28">
        <f>VLOOKUP($W83,'[1]Live-Unsorted Extra Tables'!$A:$BJ,AG$1,0)</f>
        <v>1.95321016818313</v>
      </c>
      <c r="AH83" s="26">
        <f>VLOOKUP($W83,'[1]Live-Unsorted Extra Tables'!$A:$BJ,AH$1,0)</f>
        <v>262.89794139306571</v>
      </c>
      <c r="AI83" s="28">
        <f>VLOOKUP($W83,'[1]Live-Unsorted Extra Tables'!$A:$BJ,AI$1,0)</f>
        <v>3.3240867725037551</v>
      </c>
      <c r="AJ83" s="26">
        <f>VLOOKUP($W83,'[1]Live-Unsorted Extra Tables'!$A:$BJ,AJ$1,0)</f>
        <v>2087.0911002388802</v>
      </c>
      <c r="AK83" s="45">
        <f>VLOOKUP($W83,'[1]Live-Unsorted Extra Tables'!$A:$BJ,AK$1,0)</f>
        <v>0.41871462601854537</v>
      </c>
      <c r="AL83" s="42">
        <f>VLOOKUP($W83,'[1]Live-Unsorted Extra Tables'!$A:$BJ,AL$1,0)</f>
        <v>0.12967977170037026</v>
      </c>
      <c r="AM83" s="43">
        <f>VLOOKUP($W83,'[1]Live-Unsorted Extra Tables'!$A:$BJ,AM$1,0)</f>
        <v>1.1359948000952382</v>
      </c>
      <c r="AN83" s="44">
        <f>VLOOKUP($W83,'[1]Live-Unsorted Extra Tables'!$A:$BJ,AN$1,0)</f>
        <v>0.28660047735505273</v>
      </c>
      <c r="AO83" s="43">
        <f>VLOOKUP($W83,'[1]Live-Unsorted Extra Tables'!$A:$BJ,AO$1,0)</f>
        <v>2.5106201816302507</v>
      </c>
      <c r="AP83" s="26">
        <f>VLOOKUP($W83,'[1]Live-Unsorted Extra Tables'!$A:$BJ,AP$1,0)</f>
        <v>769.1929309215908</v>
      </c>
      <c r="AQ83" s="26">
        <f>VLOOKUP($W83,'[1]Live-Unsorted Extra Tables'!$A:$BJ,AQ$1,0)</f>
        <v>369.74520098397636</v>
      </c>
      <c r="AR83" s="26">
        <f>VLOOKUP($W83,'[1]Live-Unsorted Extra Tables'!$A:$BJ,AR$1,0)</f>
        <v>399.44772993761444</v>
      </c>
      <c r="AS83" s="28">
        <f>VLOOKUP($W83,'[1]Live-Unsorted Extra Tables'!$A:$BJ,AS$1,0)</f>
        <v>2.0803324258829941</v>
      </c>
      <c r="AT83" s="26">
        <f>VLOOKUP($W83,'[1]Live-Unsorted Extra Tables'!$A:$BJ,AT$1,0)</f>
        <v>217.25969736188705</v>
      </c>
      <c r="AU83" s="28">
        <f>VLOOKUP($W83,'[1]Live-Unsorted Extra Tables'!$A:$BJ,AU$1,0)</f>
        <v>3.5404308312201813</v>
      </c>
      <c r="AV83" s="26">
        <f>VLOOKUP($W83,'[1]Live-Unsorted Extra Tables'!$A:$BJ,AV$1,0)</f>
        <v>1810.9569810805453</v>
      </c>
      <c r="AW83" s="45">
        <f>VLOOKUP($W83,'[1]Live-Unsorted Extra Tables'!$A:$BJ,AW$1,0)</f>
        <v>0.42474390002496676</v>
      </c>
      <c r="AX83" s="42">
        <f>VLOOKUP($W83,'[1]Live-Unsorted Extra Tables'!$A:$BJ,AX$1,0)</f>
        <v>0.14196581268970321</v>
      </c>
      <c r="AY83" s="43">
        <f>VLOOKUP($W83,'[1]Live-Unsorted Extra Tables'!$A:$BJ,AY$1,0)</f>
        <v>1.2436205191617944</v>
      </c>
      <c r="AZ83" s="44">
        <f>VLOOKUP($W83,'[1]Live-Unsorted Extra Tables'!$A:$BJ,AZ$1,0)</f>
        <v>0.42856629004475594</v>
      </c>
      <c r="BA83" s="43">
        <f>VLOOKUP($W83,'[1]Live-Unsorted Extra Tables'!$A:$BJ,BA$1,0)</f>
        <v>3.7542407007920451</v>
      </c>
      <c r="BB83" s="26">
        <f>VLOOKUP($W83,'[1]Live-Unsorted Extra Tables'!$A:$BJ,BB$1,0)</f>
        <v>901.12799743608912</v>
      </c>
      <c r="BC83" s="26">
        <f>VLOOKUP($W83,'[1]Live-Unsorted Extra Tables'!$A:$BJ,BC$1,0)</f>
        <v>404.77537288614758</v>
      </c>
      <c r="BD83" s="26">
        <f>VLOOKUP($W83,'[1]Live-Unsorted Extra Tables'!$A:$BJ,BD$1,0)</f>
        <v>496.35262454994154</v>
      </c>
      <c r="BE83" s="28">
        <f>VLOOKUP($W83,'[1]Live-Unsorted Extra Tables'!$A:$BJ,BE$1,0)</f>
        <v>2.2262421525569249</v>
      </c>
      <c r="BF83" s="26">
        <f>VLOOKUP($W83,'[1]Live-Unsorted Extra Tables'!$A:$BJ,BF$1,0)</f>
        <v>237.84318167959267</v>
      </c>
      <c r="BG83" s="28">
        <f>VLOOKUP($W83,'[1]Live-Unsorted Extra Tables'!$A:$BJ,BG$1,0)</f>
        <v>3.7887484983699551</v>
      </c>
      <c r="BH83" s="26">
        <f>VLOOKUP($W83,'[1]Live-Unsorted Extra Tables'!$A:$BJ,BH$1,0)</f>
        <v>2082.2656030226799</v>
      </c>
      <c r="BI83" s="45">
        <f>VLOOKUP($W83,'[1]Live-Unsorted Extra Tables'!$A:$BJ,BI$1,0)</f>
        <v>0.43276323449226861</v>
      </c>
      <c r="BK83" s="124">
        <f t="shared" si="9"/>
        <v>10</v>
      </c>
    </row>
    <row r="84" spans="1:63" ht="16.5">
      <c r="A84" s="22" t="s">
        <v>99</v>
      </c>
      <c r="B84" s="23" t="s">
        <v>89</v>
      </c>
      <c r="C84" s="23" t="s">
        <v>72</v>
      </c>
      <c r="D84" s="24">
        <f>VLOOKUP($W84,'[1]Live-Unsorted Extra Tables'!$A:$BJ,D$1,0)</f>
        <v>10</v>
      </c>
      <c r="E84" s="25">
        <f>VLOOKUP($W84,'[1]Live-Unsorted Extra Tables'!$A:$BJ,E$1,0)</f>
        <v>88.22196000000001</v>
      </c>
      <c r="F84" s="25">
        <f>VLOOKUP($W84,'[1]Live-Unsorted Extra Tables'!$A:$BJ,F$1,0)</f>
        <v>10.071000000000048</v>
      </c>
      <c r="G84" s="26">
        <f>VLOOKUP($W84,'[1]Live-Unsorted Extra Tables'!$A:$BJ,G$1,0)</f>
        <v>25</v>
      </c>
      <c r="H84" s="27">
        <f>VLOOKUP($W84,'[1]Live-Unsorted Extra Tables'!$A:$BJ,H$1,0)</f>
        <v>0.4</v>
      </c>
      <c r="I84" s="26">
        <f>VLOOKUP($W84,'[1]Live-Unsorted Extra Tables'!$A:$BJ,I$1,0)</f>
        <v>2.8231027200000005</v>
      </c>
      <c r="J84" s="26">
        <f>VLOOKUP($W84,'[1]Live-Unsorted Extra Tables'!$A:$BJ,J$1,0)</f>
        <v>12.823102720000001</v>
      </c>
      <c r="K84" s="26">
        <f>VLOOKUP($W84,'[1]Live-Unsorted Extra Tables'!$A:$BJ,K$1,0)</f>
        <v>15</v>
      </c>
      <c r="L84" s="26">
        <f>VLOOKUP($W84,'[1]Live-Unsorted Extra Tables'!$A:$BJ,L$1,0)</f>
        <v>27.823102720000001</v>
      </c>
      <c r="M84" s="26">
        <f>VLOOKUP($W84,'[1]Live-Unsorted Extra Tables'!$A:$BJ,M$1,0)</f>
        <v>56.085665965801198</v>
      </c>
      <c r="N84" s="28">
        <f>VLOOKUP($W84,'[1]Live-Unsorted Extra Tables'!$A:$BJ,N$1,0)</f>
        <v>0.76</v>
      </c>
      <c r="O84" s="28">
        <f>VLOOKUP($W84,'[1]Live-Unsorted Extra Tables'!$A:$BJ,O$1,0)</f>
        <v>1.9532101681831293</v>
      </c>
      <c r="P84" s="29">
        <f>VLOOKUP($W84,'[1]Live-Unsorted Extra Tables'!$A:$BJ,P$1,0)</f>
        <v>0.14535046285528003</v>
      </c>
      <c r="Q84" s="30">
        <f>VLOOKUP($W84,'[1]Live-Unsorted Extra Tables'!$A:$BJ,Q$1,0)</f>
        <v>1.2732700546122471</v>
      </c>
      <c r="R84" s="31"/>
      <c r="S84" s="29" t="str">
        <f>VLOOKUP($W84,'[1]Live-Unsorted Extra Tables'!$A:$BJ,S$1,0)</f>
        <v>COM</v>
      </c>
      <c r="T84" s="29" t="str">
        <f>VLOOKUP($W84,'[1]Live-Unsorted Extra Tables'!$A:$BJ,T$1,0)</f>
        <v>Other Commercial</v>
      </c>
      <c r="U84" s="29" t="s">
        <v>0</v>
      </c>
      <c r="V84" s="29" t="str">
        <f>VLOOKUP($W84,'[1]Live-Unsorted Extra Tables'!$A:$BJ,V$1,0)</f>
        <v>Business Energy Rebates</v>
      </c>
      <c r="W84" s="32" t="str">
        <f t="shared" si="7"/>
        <v>LED Exit Sign-End of Life replacementOther Commercial</v>
      </c>
      <c r="X84" s="41"/>
      <c r="Y84" s="34" t="str">
        <f t="shared" si="8"/>
        <v>LED Exit Sign-End of Life replacement</v>
      </c>
      <c r="Z84" s="42">
        <f>VLOOKUP($W84,'[1]Live-Unsorted Extra Tables'!$A:$BJ,Z$1,0)</f>
        <v>0.21286872859364303</v>
      </c>
      <c r="AA84" s="43">
        <f>VLOOKUP($W84,'[1]Live-Unsorted Extra Tables'!$A:$BJ,AA$1,0)</f>
        <v>1.8647300624803045</v>
      </c>
      <c r="AB84" s="44">
        <f>VLOOKUP($W84,'[1]Live-Unsorted Extra Tables'!$A:$BJ,AB$1,0)</f>
        <v>0.21286872859364303</v>
      </c>
      <c r="AC84" s="43">
        <f>VLOOKUP($W84,'[1]Live-Unsorted Extra Tables'!$A:$BJ,AC$1,0)</f>
        <v>1.8647300624803045</v>
      </c>
      <c r="AD84" s="26">
        <f>VLOOKUP($W84,'[1]Live-Unsorted Extra Tables'!$A:$BJ,AD$1,0)</f>
        <v>1185.4715923411584</v>
      </c>
      <c r="AE84" s="26">
        <f>VLOOKUP($W84,'[1]Live-Unsorted Extra Tables'!$A:$BJ,AE$1,0)</f>
        <v>606.93498920491504</v>
      </c>
      <c r="AF84" s="26">
        <f>VLOOKUP($W84,'[1]Live-Unsorted Extra Tables'!$A:$BJ,AF$1,0)</f>
        <v>578.53660313624334</v>
      </c>
      <c r="AG84" s="28">
        <f>VLOOKUP($W84,'[1]Live-Unsorted Extra Tables'!$A:$BJ,AG$1,0)</f>
        <v>1.9532101681831302</v>
      </c>
      <c r="AH84" s="26">
        <f>VLOOKUP($W84,'[1]Live-Unsorted Extra Tables'!$A:$BJ,AH$1,0)</f>
        <v>356.63076010745721</v>
      </c>
      <c r="AI84" s="28">
        <f>VLOOKUP($W84,'[1]Live-Unsorted Extra Tables'!$A:$BJ,AI$1,0)</f>
        <v>3.3240867725037551</v>
      </c>
      <c r="AJ84" s="26">
        <f>VLOOKUP($W84,'[1]Live-Unsorted Extra Tables'!$A:$BJ,AJ$1,0)</f>
        <v>2831.2161044229974</v>
      </c>
      <c r="AK84" s="45">
        <f>VLOOKUP($W84,'[1]Live-Unsorted Extra Tables'!$A:$BJ,AK$1,0)</f>
        <v>0.41871462601854542</v>
      </c>
      <c r="AL84" s="42">
        <f>VLOOKUP($W84,'[1]Live-Unsorted Extra Tables'!$A:$BJ,AL$1,0)</f>
        <v>0.17591539632072747</v>
      </c>
      <c r="AM84" s="43">
        <f>VLOOKUP($W84,'[1]Live-Unsorted Extra Tables'!$A:$BJ,AM$1,0)</f>
        <v>1.5410188717695656</v>
      </c>
      <c r="AN84" s="44">
        <f>VLOOKUP($W84,'[1]Live-Unsorted Extra Tables'!$A:$BJ,AN$1,0)</f>
        <v>0.38878412491437053</v>
      </c>
      <c r="AO84" s="43">
        <f>VLOOKUP($W84,'[1]Live-Unsorted Extra Tables'!$A:$BJ,AO$1,0)</f>
        <v>3.4057489342498704</v>
      </c>
      <c r="AP84" s="26">
        <f>VLOOKUP($W84,'[1]Live-Unsorted Extra Tables'!$A:$BJ,AP$1,0)</f>
        <v>1043.4385989113155</v>
      </c>
      <c r="AQ84" s="26">
        <f>VLOOKUP($W84,'[1]Live-Unsorted Extra Tables'!$A:$BJ,AQ$1,0)</f>
        <v>501.57301108664376</v>
      </c>
      <c r="AR84" s="26">
        <f>VLOOKUP($W84,'[1]Live-Unsorted Extra Tables'!$A:$BJ,AR$1,0)</f>
        <v>541.86558782467171</v>
      </c>
      <c r="AS84" s="28">
        <f>VLOOKUP($W84,'[1]Live-Unsorted Extra Tables'!$A:$BJ,AS$1,0)</f>
        <v>2.0803324258829941</v>
      </c>
      <c r="AT84" s="26">
        <f>VLOOKUP($W84,'[1]Live-Unsorted Extra Tables'!$A:$BJ,AT$1,0)</f>
        <v>294.72079773740495</v>
      </c>
      <c r="AU84" s="28">
        <f>VLOOKUP($W84,'[1]Live-Unsorted Extra Tables'!$A:$BJ,AU$1,0)</f>
        <v>3.5404308312201809</v>
      </c>
      <c r="AV84" s="26">
        <f>VLOOKUP($W84,'[1]Live-Unsorted Extra Tables'!$A:$BJ,AV$1,0)</f>
        <v>2456.6299806777251</v>
      </c>
      <c r="AW84" s="45">
        <f>VLOOKUP($W84,'[1]Live-Unsorted Extra Tables'!$A:$BJ,AW$1,0)</f>
        <v>0.42474390002496665</v>
      </c>
      <c r="AX84" s="42">
        <f>VLOOKUP($W84,'[1]Live-Unsorted Extra Tables'!$A:$BJ,AX$1,0)</f>
        <v>0.19258186435588856</v>
      </c>
      <c r="AY84" s="43">
        <f>VLOOKUP($W84,'[1]Live-Unsorted Extra Tables'!$A:$BJ,AY$1,0)</f>
        <v>1.6870171317575762</v>
      </c>
      <c r="AZ84" s="44">
        <f>VLOOKUP($W84,'[1]Live-Unsorted Extra Tables'!$A:$BJ,AZ$1,0)</f>
        <v>0.58136598927025918</v>
      </c>
      <c r="BA84" s="43">
        <f>VLOOKUP($W84,'[1]Live-Unsorted Extra Tables'!$A:$BJ,BA$1,0)</f>
        <v>5.0927660660074467</v>
      </c>
      <c r="BB84" s="26">
        <f>VLOOKUP($W84,'[1]Live-Unsorted Extra Tables'!$A:$BJ,BB$1,0)</f>
        <v>1222.4133858821444</v>
      </c>
      <c r="BC84" s="26">
        <f>VLOOKUP($W84,'[1]Live-Unsorted Extra Tables'!$A:$BJ,BC$1,0)</f>
        <v>549.09273210829997</v>
      </c>
      <c r="BD84" s="26">
        <f>VLOOKUP($W84,'[1]Live-Unsorted Extra Tables'!$A:$BJ,BD$1,0)</f>
        <v>673.32065377384447</v>
      </c>
      <c r="BE84" s="28">
        <f>VLOOKUP($W84,'[1]Live-Unsorted Extra Tables'!$A:$BJ,BE$1,0)</f>
        <v>2.2262421525569245</v>
      </c>
      <c r="BF84" s="26">
        <f>VLOOKUP($W84,'[1]Live-Unsorted Extra Tables'!$A:$BJ,BF$1,0)</f>
        <v>322.64305387598768</v>
      </c>
      <c r="BG84" s="28">
        <f>VLOOKUP($W84,'[1]Live-Unsorted Extra Tables'!$A:$BJ,BG$1,0)</f>
        <v>3.7887484983699538</v>
      </c>
      <c r="BH84" s="26">
        <f>VLOOKUP($W84,'[1]Live-Unsorted Extra Tables'!$A:$BJ,BH$1,0)</f>
        <v>2824.6701393576518</v>
      </c>
      <c r="BI84" s="45">
        <f>VLOOKUP($W84,'[1]Live-Unsorted Extra Tables'!$A:$BJ,BI$1,0)</f>
        <v>0.43276323449226856</v>
      </c>
      <c r="BK84" s="124">
        <f t="shared" si="9"/>
        <v>10</v>
      </c>
    </row>
    <row r="85" spans="1:63" ht="16.5">
      <c r="A85" s="22" t="s">
        <v>99</v>
      </c>
      <c r="B85" s="23" t="s">
        <v>89</v>
      </c>
      <c r="C85" s="23" t="s">
        <v>49</v>
      </c>
      <c r="D85" s="24">
        <f>VLOOKUP($W85,'[1]Live-Unsorted Extra Tables'!$A:$BJ,D$1,0)</f>
        <v>10</v>
      </c>
      <c r="E85" s="25">
        <f>VLOOKUP($W85,'[1]Live-Unsorted Extra Tables'!$A:$BJ,E$1,0)</f>
        <v>88.22196000000001</v>
      </c>
      <c r="F85" s="25">
        <f>VLOOKUP($W85,'[1]Live-Unsorted Extra Tables'!$A:$BJ,F$1,0)</f>
        <v>10.071000000000048</v>
      </c>
      <c r="G85" s="26">
        <f>VLOOKUP($W85,'[1]Live-Unsorted Extra Tables'!$A:$BJ,G$1,0)</f>
        <v>25</v>
      </c>
      <c r="H85" s="27">
        <f>VLOOKUP($W85,'[1]Live-Unsorted Extra Tables'!$A:$BJ,H$1,0)</f>
        <v>0.4</v>
      </c>
      <c r="I85" s="26">
        <f>VLOOKUP($W85,'[1]Live-Unsorted Extra Tables'!$A:$BJ,I$1,0)</f>
        <v>2.8231027200000005</v>
      </c>
      <c r="J85" s="26">
        <f>VLOOKUP($W85,'[1]Live-Unsorted Extra Tables'!$A:$BJ,J$1,0)</f>
        <v>12.823102720000001</v>
      </c>
      <c r="K85" s="26">
        <f>VLOOKUP($W85,'[1]Live-Unsorted Extra Tables'!$A:$BJ,K$1,0)</f>
        <v>15</v>
      </c>
      <c r="L85" s="26">
        <f>VLOOKUP($W85,'[1]Live-Unsorted Extra Tables'!$A:$BJ,L$1,0)</f>
        <v>27.823102720000001</v>
      </c>
      <c r="M85" s="26">
        <f>VLOOKUP($W85,'[1]Live-Unsorted Extra Tables'!$A:$BJ,M$1,0)</f>
        <v>56.085665965801198</v>
      </c>
      <c r="N85" s="28">
        <f>VLOOKUP($W85,'[1]Live-Unsorted Extra Tables'!$A:$BJ,N$1,0)</f>
        <v>0.76</v>
      </c>
      <c r="O85" s="28">
        <f>VLOOKUP($W85,'[1]Live-Unsorted Extra Tables'!$A:$BJ,O$1,0)</f>
        <v>1.9532101681831293</v>
      </c>
      <c r="P85" s="29">
        <f>VLOOKUP($W85,'[1]Live-Unsorted Extra Tables'!$A:$BJ,P$1,0)</f>
        <v>0.14535046285528003</v>
      </c>
      <c r="Q85" s="30">
        <f>VLOOKUP($W85,'[1]Live-Unsorted Extra Tables'!$A:$BJ,Q$1,0)</f>
        <v>1.2732700546122471</v>
      </c>
      <c r="R85" s="31"/>
      <c r="S85" s="29" t="str">
        <f>VLOOKUP($W85,'[1]Live-Unsorted Extra Tables'!$A:$BJ,S$1,0)</f>
        <v>COM</v>
      </c>
      <c r="T85" s="29" t="str">
        <f>VLOOKUP($W85,'[1]Live-Unsorted Extra Tables'!$A:$BJ,T$1,0)</f>
        <v>Retail</v>
      </c>
      <c r="U85" s="29" t="s">
        <v>0</v>
      </c>
      <c r="V85" s="29" t="str">
        <f>VLOOKUP($W85,'[1]Live-Unsorted Extra Tables'!$A:$BJ,V$1,0)</f>
        <v>Business Energy Rebates</v>
      </c>
      <c r="W85" s="32" t="str">
        <f t="shared" si="7"/>
        <v>LED Exit Sign-End of Life replacementRetail</v>
      </c>
      <c r="X85" s="41"/>
      <c r="Y85" s="34" t="str">
        <f t="shared" si="8"/>
        <v>LED Exit Sign-End of Life replacement</v>
      </c>
      <c r="Z85" s="42">
        <f>VLOOKUP($W85,'[1]Live-Unsorted Extra Tables'!$A:$BJ,Z$1,0)</f>
        <v>0.30456028497793003</v>
      </c>
      <c r="AA85" s="43">
        <f>VLOOKUP($W85,'[1]Live-Unsorted Extra Tables'!$A:$BJ,AA$1,0)</f>
        <v>2.6679480964066546</v>
      </c>
      <c r="AB85" s="44">
        <f>VLOOKUP($W85,'[1]Live-Unsorted Extra Tables'!$A:$BJ,AB$1,0)</f>
        <v>0.30456028497793003</v>
      </c>
      <c r="AC85" s="43">
        <f>VLOOKUP($W85,'[1]Live-Unsorted Extra Tables'!$A:$BJ,AC$1,0)</f>
        <v>2.6679480964066546</v>
      </c>
      <c r="AD85" s="26">
        <f>VLOOKUP($W85,'[1]Live-Unsorted Extra Tables'!$A:$BJ,AD$1,0)</f>
        <v>1696.1043004390156</v>
      </c>
      <c r="AE85" s="26">
        <f>VLOOKUP($W85,'[1]Live-Unsorted Extra Tables'!$A:$BJ,AE$1,0)</f>
        <v>868.36753569470034</v>
      </c>
      <c r="AF85" s="26">
        <f>VLOOKUP($W85,'[1]Live-Unsorted Extra Tables'!$A:$BJ,AF$1,0)</f>
        <v>827.73676474431522</v>
      </c>
      <c r="AG85" s="28">
        <f>VLOOKUP($W85,'[1]Live-Unsorted Extra Tables'!$A:$BJ,AG$1,0)</f>
        <v>1.9532101681831298</v>
      </c>
      <c r="AH85" s="26">
        <f>VLOOKUP($W85,'[1]Live-Unsorted Extra Tables'!$A:$BJ,AH$1,0)</f>
        <v>510.24669827180327</v>
      </c>
      <c r="AI85" s="28">
        <f>VLOOKUP($W85,'[1]Live-Unsorted Extra Tables'!$A:$BJ,AI$1,0)</f>
        <v>3.3240867725037546</v>
      </c>
      <c r="AJ85" s="26">
        <f>VLOOKUP($W85,'[1]Live-Unsorted Extra Tables'!$A:$BJ,AJ$1,0)</f>
        <v>4050.7405164392162</v>
      </c>
      <c r="AK85" s="45">
        <f>VLOOKUP($W85,'[1]Live-Unsorted Extra Tables'!$A:$BJ,AK$1,0)</f>
        <v>0.41871462601854531</v>
      </c>
      <c r="AL85" s="42">
        <f>VLOOKUP($W85,'[1]Live-Unsorted Extra Tables'!$A:$BJ,AL$1,0)</f>
        <v>0.25168959099540666</v>
      </c>
      <c r="AM85" s="43">
        <f>VLOOKUP($W85,'[1]Live-Unsorted Extra Tables'!$A:$BJ,AM$1,0)</f>
        <v>2.2048008171197524</v>
      </c>
      <c r="AN85" s="44">
        <f>VLOOKUP($W85,'[1]Live-Unsorted Extra Tables'!$A:$BJ,AN$1,0)</f>
        <v>0.55624987597333664</v>
      </c>
      <c r="AO85" s="43">
        <f>VLOOKUP($W85,'[1]Live-Unsorted Extra Tables'!$A:$BJ,AO$1,0)</f>
        <v>4.872748913526407</v>
      </c>
      <c r="AP85" s="26">
        <f>VLOOKUP($W85,'[1]Live-Unsorted Extra Tables'!$A:$BJ,AP$1,0)</f>
        <v>1492.8916949940974</v>
      </c>
      <c r="AQ85" s="26">
        <f>VLOOKUP($W85,'[1]Live-Unsorted Extra Tables'!$A:$BJ,AQ$1,0)</f>
        <v>717.6217014261274</v>
      </c>
      <c r="AR85" s="26">
        <f>VLOOKUP($W85,'[1]Live-Unsorted Extra Tables'!$A:$BJ,AR$1,0)</f>
        <v>775.26999356797</v>
      </c>
      <c r="AS85" s="28">
        <f>VLOOKUP($W85,'[1]Live-Unsorted Extra Tables'!$A:$BJ,AS$1,0)</f>
        <v>2.0803324258829941</v>
      </c>
      <c r="AT85" s="26">
        <f>VLOOKUP($W85,'[1]Live-Unsorted Extra Tables'!$A:$BJ,AT$1,0)</f>
        <v>421.66949904217847</v>
      </c>
      <c r="AU85" s="28">
        <f>VLOOKUP($W85,'[1]Live-Unsorted Extra Tables'!$A:$BJ,AU$1,0)</f>
        <v>3.5404308312201813</v>
      </c>
      <c r="AV85" s="26">
        <f>VLOOKUP($W85,'[1]Live-Unsorted Extra Tables'!$A:$BJ,AV$1,0)</f>
        <v>3514.804320689112</v>
      </c>
      <c r="AW85" s="45">
        <f>VLOOKUP($W85,'[1]Live-Unsorted Extra Tables'!$A:$BJ,AW$1,0)</f>
        <v>0.42474390002496676</v>
      </c>
      <c r="AX85" s="42">
        <f>VLOOKUP($W85,'[1]Live-Unsorted Extra Tables'!$A:$BJ,AX$1,0)</f>
        <v>0.27553501107142914</v>
      </c>
      <c r="AY85" s="43">
        <f>VLOOKUP($W85,'[1]Live-Unsorted Extra Tables'!$A:$BJ,AY$1,0)</f>
        <v>2.413686696985708</v>
      </c>
      <c r="AZ85" s="44">
        <f>VLOOKUP($W85,'[1]Live-Unsorted Extra Tables'!$A:$BJ,AZ$1,0)</f>
        <v>0.83178488704476572</v>
      </c>
      <c r="BA85" s="43">
        <f>VLOOKUP($W85,'[1]Live-Unsorted Extra Tables'!$A:$BJ,BA$1,0)</f>
        <v>7.2864356105121146</v>
      </c>
      <c r="BB85" s="26">
        <f>VLOOKUP($W85,'[1]Live-Unsorted Extra Tables'!$A:$BJ,BB$1,0)</f>
        <v>1748.958485470187</v>
      </c>
      <c r="BC85" s="26">
        <f>VLOOKUP($W85,'[1]Live-Unsorted Extra Tables'!$A:$BJ,BC$1,0)</f>
        <v>785.61017428469802</v>
      </c>
      <c r="BD85" s="26">
        <f>VLOOKUP($W85,'[1]Live-Unsorted Extra Tables'!$A:$BJ,BD$1,0)</f>
        <v>963.34831118548902</v>
      </c>
      <c r="BE85" s="28">
        <f>VLOOKUP($W85,'[1]Live-Unsorted Extra Tables'!$A:$BJ,BE$1,0)</f>
        <v>2.2262421525569249</v>
      </c>
      <c r="BF85" s="26">
        <f>VLOOKUP($W85,'[1]Live-Unsorted Extra Tables'!$A:$BJ,BF$1,0)</f>
        <v>461.61905078224299</v>
      </c>
      <c r="BG85" s="28">
        <f>VLOOKUP($W85,'[1]Live-Unsorted Extra Tables'!$A:$BJ,BG$1,0)</f>
        <v>3.7887484983699546</v>
      </c>
      <c r="BH85" s="26">
        <f>VLOOKUP($W85,'[1]Live-Unsorted Extra Tables'!$A:$BJ,BH$1,0)</f>
        <v>4041.374927613987</v>
      </c>
      <c r="BI85" s="45">
        <f>VLOOKUP($W85,'[1]Live-Unsorted Extra Tables'!$A:$BJ,BI$1,0)</f>
        <v>0.43276323449226861</v>
      </c>
      <c r="BK85" s="124">
        <f t="shared" si="9"/>
        <v>10</v>
      </c>
    </row>
    <row r="86" spans="1:63" ht="16.5">
      <c r="A86" s="22" t="s">
        <v>99</v>
      </c>
      <c r="B86" s="23" t="s">
        <v>89</v>
      </c>
      <c r="C86" s="23" t="s">
        <v>75</v>
      </c>
      <c r="D86" s="24">
        <f>VLOOKUP($W86,'[1]Live-Unsorted Extra Tables'!$A:$BJ,D$1,0)</f>
        <v>10</v>
      </c>
      <c r="E86" s="25">
        <f>VLOOKUP($W86,'[1]Live-Unsorted Extra Tables'!$A:$BJ,E$1,0)</f>
        <v>88.22196000000001</v>
      </c>
      <c r="F86" s="25">
        <f>VLOOKUP($W86,'[1]Live-Unsorted Extra Tables'!$A:$BJ,F$1,0)</f>
        <v>10.071000000000048</v>
      </c>
      <c r="G86" s="26">
        <f>VLOOKUP($W86,'[1]Live-Unsorted Extra Tables'!$A:$BJ,G$1,0)</f>
        <v>25</v>
      </c>
      <c r="H86" s="27">
        <f>VLOOKUP($W86,'[1]Live-Unsorted Extra Tables'!$A:$BJ,H$1,0)</f>
        <v>0.4</v>
      </c>
      <c r="I86" s="26">
        <f>VLOOKUP($W86,'[1]Live-Unsorted Extra Tables'!$A:$BJ,I$1,0)</f>
        <v>2.8231027200000005</v>
      </c>
      <c r="J86" s="26">
        <f>VLOOKUP($W86,'[1]Live-Unsorted Extra Tables'!$A:$BJ,J$1,0)</f>
        <v>12.823102720000001</v>
      </c>
      <c r="K86" s="26">
        <f>VLOOKUP($W86,'[1]Live-Unsorted Extra Tables'!$A:$BJ,K$1,0)</f>
        <v>15</v>
      </c>
      <c r="L86" s="26">
        <f>VLOOKUP($W86,'[1]Live-Unsorted Extra Tables'!$A:$BJ,L$1,0)</f>
        <v>27.823102720000001</v>
      </c>
      <c r="M86" s="26">
        <f>VLOOKUP($W86,'[1]Live-Unsorted Extra Tables'!$A:$BJ,M$1,0)</f>
        <v>56.085665965801198</v>
      </c>
      <c r="N86" s="28">
        <f>VLOOKUP($W86,'[1]Live-Unsorted Extra Tables'!$A:$BJ,N$1,0)</f>
        <v>0.76</v>
      </c>
      <c r="O86" s="28">
        <f>VLOOKUP($W86,'[1]Live-Unsorted Extra Tables'!$A:$BJ,O$1,0)</f>
        <v>1.9532101681831293</v>
      </c>
      <c r="P86" s="29">
        <f>VLOOKUP($W86,'[1]Live-Unsorted Extra Tables'!$A:$BJ,P$1,0)</f>
        <v>0.14535046285528003</v>
      </c>
      <c r="Q86" s="30">
        <f>VLOOKUP($W86,'[1]Live-Unsorted Extra Tables'!$A:$BJ,Q$1,0)</f>
        <v>1.2732700546122471</v>
      </c>
      <c r="R86" s="31"/>
      <c r="S86" s="29" t="str">
        <f>VLOOKUP($W86,'[1]Live-Unsorted Extra Tables'!$A:$BJ,S$1,0)</f>
        <v>COM</v>
      </c>
      <c r="T86" s="29" t="str">
        <f>VLOOKUP($W86,'[1]Live-Unsorted Extra Tables'!$A:$BJ,T$1,0)</f>
        <v>School</v>
      </c>
      <c r="U86" s="29" t="s">
        <v>0</v>
      </c>
      <c r="V86" s="29" t="str">
        <f>VLOOKUP($W86,'[1]Live-Unsorted Extra Tables'!$A:$BJ,V$1,0)</f>
        <v>Business Energy Rebates</v>
      </c>
      <c r="W86" s="32" t="str">
        <f t="shared" si="7"/>
        <v>LED Exit Sign-End of Life replacementSchool</v>
      </c>
      <c r="X86" s="41"/>
      <c r="Y86" s="34" t="str">
        <f t="shared" si="8"/>
        <v>LED Exit Sign-End of Life replacement</v>
      </c>
      <c r="Z86" s="42">
        <f>VLOOKUP($W86,'[1]Live-Unsorted Extra Tables'!$A:$BJ,Z$1,0)</f>
        <v>0.30356498992898262</v>
      </c>
      <c r="AA86" s="43">
        <f>VLOOKUP($W86,'[1]Live-Unsorted Extra Tables'!$A:$BJ,AA$1,0)</f>
        <v>2.6592293117778758</v>
      </c>
      <c r="AB86" s="44">
        <f>VLOOKUP($W86,'[1]Live-Unsorted Extra Tables'!$A:$BJ,AB$1,0)</f>
        <v>0.30356498992898262</v>
      </c>
      <c r="AC86" s="43">
        <f>VLOOKUP($W86,'[1]Live-Unsorted Extra Tables'!$A:$BJ,AC$1,0)</f>
        <v>2.6592293117778758</v>
      </c>
      <c r="AD86" s="26">
        <f>VLOOKUP($W86,'[1]Live-Unsorted Extra Tables'!$A:$BJ,AD$1,0)</f>
        <v>1690.561475927778</v>
      </c>
      <c r="AE86" s="26">
        <f>VLOOKUP($W86,'[1]Live-Unsorted Extra Tables'!$A:$BJ,AE$1,0)</f>
        <v>865.52973329046972</v>
      </c>
      <c r="AF86" s="26">
        <f>VLOOKUP($W86,'[1]Live-Unsorted Extra Tables'!$A:$BJ,AF$1,0)</f>
        <v>825.0317426373083</v>
      </c>
      <c r="AG86" s="28">
        <f>VLOOKUP($W86,'[1]Live-Unsorted Extra Tables'!$A:$BJ,AG$1,0)</f>
        <v>1.95321016818313</v>
      </c>
      <c r="AH86" s="26">
        <f>VLOOKUP($W86,'[1]Live-Unsorted Extra Tables'!$A:$BJ,AH$1,0)</f>
        <v>508.57922540163418</v>
      </c>
      <c r="AI86" s="28">
        <f>VLOOKUP($W86,'[1]Live-Unsorted Extra Tables'!$A:$BJ,AI$1,0)</f>
        <v>3.3240867725037551</v>
      </c>
      <c r="AJ86" s="26">
        <f>VLOOKUP($W86,'[1]Live-Unsorted Extra Tables'!$A:$BJ,AJ$1,0)</f>
        <v>4037.5028023332075</v>
      </c>
      <c r="AK86" s="45">
        <f>VLOOKUP($W86,'[1]Live-Unsorted Extra Tables'!$A:$BJ,AK$1,0)</f>
        <v>0.41871462601854542</v>
      </c>
      <c r="AL86" s="42">
        <f>VLOOKUP($W86,'[1]Live-Unsorted Extra Tables'!$A:$BJ,AL$1,0)</f>
        <v>0.2508670759921538</v>
      </c>
      <c r="AM86" s="43">
        <f>VLOOKUP($W86,'[1]Live-Unsorted Extra Tables'!$A:$BJ,AM$1,0)</f>
        <v>2.197595585691257</v>
      </c>
      <c r="AN86" s="44">
        <f>VLOOKUP($W86,'[1]Live-Unsorted Extra Tables'!$A:$BJ,AN$1,0)</f>
        <v>0.55443206592113647</v>
      </c>
      <c r="AO86" s="43">
        <f>VLOOKUP($W86,'[1]Live-Unsorted Extra Tables'!$A:$BJ,AO$1,0)</f>
        <v>4.8568248974691333</v>
      </c>
      <c r="AP86" s="26">
        <f>VLOOKUP($W86,'[1]Live-Unsorted Extra Tables'!$A:$BJ,AP$1,0)</f>
        <v>1488.0129639647048</v>
      </c>
      <c r="AQ86" s="26">
        <f>VLOOKUP($W86,'[1]Live-Unsorted Extra Tables'!$A:$BJ,AQ$1,0)</f>
        <v>715.27653246721854</v>
      </c>
      <c r="AR86" s="26">
        <f>VLOOKUP($W86,'[1]Live-Unsorted Extra Tables'!$A:$BJ,AR$1,0)</f>
        <v>772.73643149748625</v>
      </c>
      <c r="AS86" s="28">
        <f>VLOOKUP($W86,'[1]Live-Unsorted Extra Tables'!$A:$BJ,AS$1,0)</f>
        <v>2.0803324258829941</v>
      </c>
      <c r="AT86" s="26">
        <f>VLOOKUP($W86,'[1]Live-Unsorted Extra Tables'!$A:$BJ,AT$1,0)</f>
        <v>420.29149414334785</v>
      </c>
      <c r="AU86" s="28">
        <f>VLOOKUP($W86,'[1]Live-Unsorted Extra Tables'!$A:$BJ,AU$1,0)</f>
        <v>3.5404308312201809</v>
      </c>
      <c r="AV86" s="26">
        <f>VLOOKUP($W86,'[1]Live-Unsorted Extra Tables'!$A:$BJ,AV$1,0)</f>
        <v>3503.3180320594097</v>
      </c>
      <c r="AW86" s="45">
        <f>VLOOKUP($W86,'[1]Live-Unsorted Extra Tables'!$A:$BJ,AW$1,0)</f>
        <v>0.42474390002496665</v>
      </c>
      <c r="AX86" s="42">
        <f>VLOOKUP($W86,'[1]Live-Unsorted Extra Tables'!$A:$BJ,AX$1,0)</f>
        <v>0.27463456985877738</v>
      </c>
      <c r="AY86" s="43">
        <f>VLOOKUP($W86,'[1]Live-Unsorted Extra Tables'!$A:$BJ,AY$1,0)</f>
        <v>2.4057988319628789</v>
      </c>
      <c r="AZ86" s="44">
        <f>VLOOKUP($W86,'[1]Live-Unsorted Extra Tables'!$A:$BJ,AZ$1,0)</f>
        <v>0.8290666357799138</v>
      </c>
      <c r="BA86" s="43">
        <f>VLOOKUP($W86,'[1]Live-Unsorted Extra Tables'!$A:$BJ,BA$1,0)</f>
        <v>7.2626237294320122</v>
      </c>
      <c r="BB86" s="26">
        <f>VLOOKUP($W86,'[1]Live-Unsorted Extra Tables'!$A:$BJ,BB$1,0)</f>
        <v>1743.2429348640751</v>
      </c>
      <c r="BC86" s="26">
        <f>VLOOKUP($W86,'[1]Live-Unsorted Extra Tables'!$A:$BJ,BC$1,0)</f>
        <v>783.04282077396363</v>
      </c>
      <c r="BD86" s="26">
        <f>VLOOKUP($W86,'[1]Live-Unsorted Extra Tables'!$A:$BJ,BD$1,0)</f>
        <v>960.20011409011147</v>
      </c>
      <c r="BE86" s="28">
        <f>VLOOKUP($W86,'[1]Live-Unsorted Extra Tables'!$A:$BJ,BE$1,0)</f>
        <v>2.2262421525569249</v>
      </c>
      <c r="BF86" s="26">
        <f>VLOOKUP($W86,'[1]Live-Unsorted Extra Tables'!$A:$BJ,BF$1,0)</f>
        <v>460.11049179275847</v>
      </c>
      <c r="BG86" s="28">
        <f>VLOOKUP($W86,'[1]Live-Unsorted Extra Tables'!$A:$BJ,BG$1,0)</f>
        <v>3.7887484983699551</v>
      </c>
      <c r="BH86" s="26">
        <f>VLOOKUP($W86,'[1]Live-Unsorted Extra Tables'!$A:$BJ,BH$1,0)</f>
        <v>4028.1678200074048</v>
      </c>
      <c r="BI86" s="45">
        <f>VLOOKUP($W86,'[1]Live-Unsorted Extra Tables'!$A:$BJ,BI$1,0)</f>
        <v>0.43276323449226867</v>
      </c>
      <c r="BK86" s="124">
        <f t="shared" si="9"/>
        <v>10</v>
      </c>
    </row>
    <row r="87" spans="1:63" ht="16.5">
      <c r="A87" s="22" t="s">
        <v>65</v>
      </c>
      <c r="B87" s="23" t="s">
        <v>63</v>
      </c>
      <c r="C87" s="23" t="s">
        <v>49</v>
      </c>
      <c r="D87" s="24">
        <f>VLOOKUP($W87,'[1]Live-Unsorted Extra Tables'!$A:$BJ,D$1,0)</f>
        <v>12</v>
      </c>
      <c r="E87" s="25">
        <f>VLOOKUP($W87,'[1]Live-Unsorted Extra Tables'!$A:$BJ,E$1,0)</f>
        <v>972.07529999999929</v>
      </c>
      <c r="F87" s="25">
        <f>VLOOKUP($W87,'[1]Live-Unsorted Extra Tables'!$A:$BJ,F$1,0)</f>
        <v>98.488734553567156</v>
      </c>
      <c r="G87" s="26">
        <f>VLOOKUP($W87,'[1]Live-Unsorted Extra Tables'!$A:$BJ,G$1,0)</f>
        <v>350</v>
      </c>
      <c r="H87" s="27">
        <f>VLOOKUP($W87,'[1]Live-Unsorted Extra Tables'!$A:$BJ,H$1,0)</f>
        <v>0.49714285714285716</v>
      </c>
      <c r="I87" s="26">
        <f>VLOOKUP($W87,'[1]Live-Unsorted Extra Tables'!$A:$BJ,I$1,0)</f>
        <v>31.106409599999978</v>
      </c>
      <c r="J87" s="26">
        <f>VLOOKUP($W87,'[1]Live-Unsorted Extra Tables'!$A:$BJ,J$1,0)</f>
        <v>205.10640959999998</v>
      </c>
      <c r="K87" s="26">
        <f>VLOOKUP($W87,'[1]Live-Unsorted Extra Tables'!$A:$BJ,K$1,0)</f>
        <v>176</v>
      </c>
      <c r="L87" s="26">
        <f>VLOOKUP($W87,'[1]Live-Unsorted Extra Tables'!$A:$BJ,L$1,0)</f>
        <v>381.10640960000001</v>
      </c>
      <c r="M87" s="26">
        <f>VLOOKUP($W87,'[1]Live-Unsorted Extra Tables'!$A:$BJ,M$1,0)</f>
        <v>712.08923055401533</v>
      </c>
      <c r="N87" s="28">
        <f>VLOOKUP($W87,'[1]Live-Unsorted Extra Tables'!$A:$BJ,N$1,0)</f>
        <v>0.82</v>
      </c>
      <c r="O87" s="28">
        <f>VLOOKUP($W87,'[1]Live-Unsorted Extra Tables'!$A:$BJ,O$1,0)</f>
        <v>1.8355907062310652</v>
      </c>
      <c r="P87" s="29">
        <f>VLOOKUP($W87,'[1]Live-Unsorted Extra Tables'!$A:$BJ,P$1,0)</f>
        <v>0.21099847882154821</v>
      </c>
      <c r="Q87" s="30">
        <f>VLOOKUP($W87,'[1]Live-Unsorted Extra Tables'!$A:$BJ,Q$1,0)</f>
        <v>2.0825367543781814</v>
      </c>
      <c r="R87" s="31"/>
      <c r="S87" s="29" t="str">
        <f>VLOOKUP($W87,'[1]Live-Unsorted Extra Tables'!$A:$BJ,S$1,0)</f>
        <v>COM</v>
      </c>
      <c r="T87" s="29" t="str">
        <f>VLOOKUP($W87,'[1]Live-Unsorted Extra Tables'!$A:$BJ,T$1,0)</f>
        <v>Retail</v>
      </c>
      <c r="U87" s="29" t="s">
        <v>0</v>
      </c>
      <c r="V87" s="29" t="str">
        <f>VLOOKUP($W87,'[1]Live-Unsorted Extra Tables'!$A:$BJ,V$1,0)</f>
        <v>Business Energy Rebates</v>
      </c>
      <c r="W87" s="32" t="str">
        <f t="shared" si="7"/>
        <v>Solid Door Commercial FreezerRetail</v>
      </c>
      <c r="X87" s="41"/>
      <c r="Y87" s="34" t="str">
        <f t="shared" si="8"/>
        <v>Solid Door Commercial Freezer</v>
      </c>
      <c r="Z87" s="42">
        <f>VLOOKUP($W87,'[1]Live-Unsorted Extra Tables'!$A:$BJ,Z$1,0)</f>
        <v>0.50262130997833665</v>
      </c>
      <c r="AA87" s="43">
        <f>VLOOKUP($W87,'[1]Live-Unsorted Extra Tables'!$A:$BJ,AA$1,0)</f>
        <v>4.960828899856021</v>
      </c>
      <c r="AB87" s="44">
        <f>VLOOKUP($W87,'[1]Live-Unsorted Extra Tables'!$A:$BJ,AB$1,0)</f>
        <v>0.50262130997833665</v>
      </c>
      <c r="AC87" s="43">
        <f>VLOOKUP($W87,'[1]Live-Unsorted Extra Tables'!$A:$BJ,AC$1,0)</f>
        <v>4.960828899856021</v>
      </c>
      <c r="AD87" s="26">
        <f>VLOOKUP($W87,'[1]Live-Unsorted Extra Tables'!$A:$BJ,AD$1,0)</f>
        <v>3634.032090115445</v>
      </c>
      <c r="AE87" s="26">
        <f>VLOOKUP($W87,'[1]Live-Unsorted Extra Tables'!$A:$BJ,AE$1,0)</f>
        <v>1979.7616526273646</v>
      </c>
      <c r="AF87" s="26">
        <f>VLOOKUP($W87,'[1]Live-Unsorted Extra Tables'!$A:$BJ,AF$1,0)</f>
        <v>1654.2704374880805</v>
      </c>
      <c r="AG87" s="28">
        <f>VLOOKUP($W87,'[1]Live-Unsorted Extra Tables'!$A:$BJ,AG$1,0)</f>
        <v>1.8355907062310652</v>
      </c>
      <c r="AH87" s="26">
        <f>VLOOKUP($W87,'[1]Live-Unsorted Extra Tables'!$A:$BJ,AH$1,0)</f>
        <v>1276.496770199506</v>
      </c>
      <c r="AI87" s="28">
        <f>VLOOKUP($W87,'[1]Live-Unsorted Extra Tables'!$A:$BJ,AI$1,0)</f>
        <v>2.8468791891635381</v>
      </c>
      <c r="AJ87" s="26">
        <f>VLOOKUP($W87,'[1]Live-Unsorted Extra Tables'!$A:$BJ,AJ$1,0)</f>
        <v>9097.0478294762979</v>
      </c>
      <c r="AK87" s="45">
        <f>VLOOKUP($W87,'[1]Live-Unsorted Extra Tables'!$A:$BJ,AK$1,0)</f>
        <v>0.39947378075120554</v>
      </c>
      <c r="AL87" s="42">
        <f>VLOOKUP($W87,'[1]Live-Unsorted Extra Tables'!$A:$BJ,AL$1,0)</f>
        <v>0.40553242869079076</v>
      </c>
      <c r="AM87" s="43">
        <f>VLOOKUP($W87,'[1]Live-Unsorted Extra Tables'!$A:$BJ,AM$1,0)</f>
        <v>4.0025700306355594</v>
      </c>
      <c r="AN87" s="44">
        <f>VLOOKUP($W87,'[1]Live-Unsorted Extra Tables'!$A:$BJ,AN$1,0)</f>
        <v>0.90815373866912741</v>
      </c>
      <c r="AO87" s="43">
        <f>VLOOKUP($W87,'[1]Live-Unsorted Extra Tables'!$A:$BJ,AO$1,0)</f>
        <v>8.9633989304915804</v>
      </c>
      <c r="AP87" s="26">
        <f>VLOOKUP($W87,'[1]Live-Unsorted Extra Tables'!$A:$BJ,AP$1,0)</f>
        <v>3105.8199202198821</v>
      </c>
      <c r="AQ87" s="26">
        <f>VLOOKUP($W87,'[1]Live-Unsorted Extra Tables'!$A:$BJ,AQ$1,0)</f>
        <v>1597.3408514125128</v>
      </c>
      <c r="AR87" s="26">
        <f>VLOOKUP($W87,'[1]Live-Unsorted Extra Tables'!$A:$BJ,AR$1,0)</f>
        <v>1508.4790688073692</v>
      </c>
      <c r="AS87" s="28">
        <f>VLOOKUP($W87,'[1]Live-Unsorted Extra Tables'!$A:$BJ,AS$1,0)</f>
        <v>1.9443689288190658</v>
      </c>
      <c r="AT87" s="26">
        <f>VLOOKUP($W87,'[1]Live-Unsorted Extra Tables'!$A:$BJ,AT$1,0)</f>
        <v>1029.9221802936838</v>
      </c>
      <c r="AU87" s="28">
        <f>VLOOKUP($W87,'[1]Live-Unsorted Extra Tables'!$A:$BJ,AU$1,0)</f>
        <v>3.0155869828284043</v>
      </c>
      <c r="AV87" s="26">
        <f>VLOOKUP($W87,'[1]Live-Unsorted Extra Tables'!$A:$BJ,AV$1,0)</f>
        <v>7700.524829480114</v>
      </c>
      <c r="AW87" s="45">
        <f>VLOOKUP($W87,'[1]Live-Unsorted Extra Tables'!$A:$BJ,AW$1,0)</f>
        <v>0.40332574584134745</v>
      </c>
      <c r="AX87" s="42">
        <f>VLOOKUP($W87,'[1]Live-Unsorted Extra Tables'!$A:$BJ,AX$1,0)</f>
        <v>0.42755637083635278</v>
      </c>
      <c r="AY87" s="43">
        <f>VLOOKUP($W87,'[1]Live-Unsorted Extra Tables'!$A:$BJ,AY$1,0)</f>
        <v>4.2199444366056724</v>
      </c>
      <c r="AZ87" s="44">
        <f>VLOOKUP($W87,'[1]Live-Unsorted Extra Tables'!$A:$BJ,AZ$1,0)</f>
        <v>1.3357101095054802</v>
      </c>
      <c r="BA87" s="43">
        <f>VLOOKUP($W87,'[1]Live-Unsorted Extra Tables'!$A:$BJ,BA$1,0)</f>
        <v>13.183343367097253</v>
      </c>
      <c r="BB87" s="26">
        <f>VLOOKUP($W87,'[1]Live-Unsorted Extra Tables'!$A:$BJ,BB$1,0)</f>
        <v>3483.7314623378234</v>
      </c>
      <c r="BC87" s="26">
        <f>VLOOKUP($W87,'[1]Live-Unsorted Extra Tables'!$A:$BJ,BC$1,0)</f>
        <v>1684.0903688600454</v>
      </c>
      <c r="BD87" s="26">
        <f>VLOOKUP($W87,'[1]Live-Unsorted Extra Tables'!$A:$BJ,BD$1,0)</f>
        <v>1799.641093477778</v>
      </c>
      <c r="BE87" s="28">
        <f>VLOOKUP($W87,'[1]Live-Unsorted Extra Tables'!$A:$BJ,BE$1,0)</f>
        <v>2.0686131378424477</v>
      </c>
      <c r="BF87" s="26">
        <f>VLOOKUP($W87,'[1]Live-Unsorted Extra Tables'!$A:$BJ,BF$1,0)</f>
        <v>1085.8559229698199</v>
      </c>
      <c r="BG87" s="28">
        <f>VLOOKUP($W87,'[1]Live-Unsorted Extra Tables'!$A:$BJ,BG$1,0)</f>
        <v>3.2082814935611395</v>
      </c>
      <c r="BH87" s="26">
        <f>VLOOKUP($W87,'[1]Live-Unsorted Extra Tables'!$A:$BJ,BH$1,0)</f>
        <v>8520.7689058278393</v>
      </c>
      <c r="BI87" s="45">
        <f>VLOOKUP($W87,'[1]Live-Unsorted Extra Tables'!$A:$BJ,BI$1,0)</f>
        <v>0.40885177157604885</v>
      </c>
      <c r="BK87" s="124">
        <f t="shared" si="9"/>
        <v>174</v>
      </c>
    </row>
    <row r="88" spans="1:63" ht="16.5">
      <c r="A88" s="22" t="s">
        <v>111</v>
      </c>
      <c r="B88" s="23" t="s">
        <v>110</v>
      </c>
      <c r="C88" s="23" t="s">
        <v>72</v>
      </c>
      <c r="D88" s="24">
        <f>VLOOKUP($W88,'[1]Live-Unsorted Extra Tables'!$A:$BJ,D$1,0)</f>
        <v>10</v>
      </c>
      <c r="E88" s="25">
        <f>VLOOKUP($W88,'[1]Live-Unsorted Extra Tables'!$A:$BJ,E$1,0)</f>
        <v>490.12200000000001</v>
      </c>
      <c r="F88" s="25">
        <f>VLOOKUP($W88,'[1]Live-Unsorted Extra Tables'!$A:$BJ,F$1,0)</f>
        <v>334.17222740090398</v>
      </c>
      <c r="G88" s="26">
        <f>VLOOKUP($W88,'[1]Live-Unsorted Extra Tables'!$A:$BJ,G$1,0)</f>
        <v>320.99999999999994</v>
      </c>
      <c r="H88" s="27">
        <f>VLOOKUP($W88,'[1]Live-Unsorted Extra Tables'!$A:$BJ,H$1,0)</f>
        <v>0.23364485981308417</v>
      </c>
      <c r="I88" s="26">
        <f>VLOOKUP($W88,'[1]Live-Unsorted Extra Tables'!$A:$BJ,I$1,0)</f>
        <v>15.683904</v>
      </c>
      <c r="J88" s="26">
        <f>VLOOKUP($W88,'[1]Live-Unsorted Extra Tables'!$A:$BJ,J$1,0)</f>
        <v>90.683903999999998</v>
      </c>
      <c r="K88" s="26">
        <f>VLOOKUP($W88,'[1]Live-Unsorted Extra Tables'!$A:$BJ,K$1,0)</f>
        <v>245.99999999999994</v>
      </c>
      <c r="L88" s="26">
        <f>VLOOKUP($W88,'[1]Live-Unsorted Extra Tables'!$A:$BJ,L$1,0)</f>
        <v>336.68390399999993</v>
      </c>
      <c r="M88" s="26">
        <f>VLOOKUP($W88,'[1]Live-Unsorted Extra Tables'!$A:$BJ,M$1,0)</f>
        <v>622.55158200661276</v>
      </c>
      <c r="N88" s="28">
        <f>VLOOKUP($W88,'[1]Live-Unsorted Extra Tables'!$A:$BJ,N$1,0)</f>
        <v>0.82</v>
      </c>
      <c r="O88" s="28">
        <f>VLOOKUP($W88,'[1]Live-Unsorted Extra Tables'!$A:$BJ,O$1,0)</f>
        <v>1.830351923813238</v>
      </c>
      <c r="P88" s="29">
        <f>VLOOKUP($W88,'[1]Live-Unsorted Extra Tables'!$A:$BJ,P$1,0)</f>
        <v>0.18502312485462802</v>
      </c>
      <c r="Q88" s="30">
        <f>VLOOKUP($W88,'[1]Live-Unsorted Extra Tables'!$A:$BJ,Q$1,0)</f>
        <v>0.27136876306362584</v>
      </c>
      <c r="R88" s="31"/>
      <c r="S88" s="29" t="str">
        <f>VLOOKUP($W88,'[1]Live-Unsorted Extra Tables'!$A:$BJ,S$1,0)</f>
        <v>COM</v>
      </c>
      <c r="T88" s="29" t="str">
        <f>VLOOKUP($W88,'[1]Live-Unsorted Extra Tables'!$A:$BJ,T$1,0)</f>
        <v>Other Commercial</v>
      </c>
      <c r="U88" s="29" t="s">
        <v>0</v>
      </c>
      <c r="V88" s="29" t="str">
        <f>VLOOKUP($W88,'[1]Live-Unsorted Extra Tables'!$A:$BJ,V$1,0)</f>
        <v>Business Energy Rebates</v>
      </c>
      <c r="W88" s="32" t="str">
        <f t="shared" si="7"/>
        <v>HVAC Hotel Occupancy SensorOther Commercial</v>
      </c>
      <c r="X88" s="41"/>
      <c r="Y88" s="34" t="str">
        <f t="shared" si="8"/>
        <v>HVAC Hotel Occupancy Sensor</v>
      </c>
      <c r="Z88" s="42">
        <f>VLOOKUP($W88,'[1]Live-Unsorted Extra Tables'!$A:$BJ,Z$1,0)</f>
        <v>14.422225147666193</v>
      </c>
      <c r="AA88" s="43">
        <f>VLOOKUP($W88,'[1]Live-Unsorted Extra Tables'!$A:$BJ,AA$1,0)</f>
        <v>21.152714840495236</v>
      </c>
      <c r="AB88" s="44">
        <f>VLOOKUP($W88,'[1]Live-Unsorted Extra Tables'!$A:$BJ,AB$1,0)</f>
        <v>14.422225147666193</v>
      </c>
      <c r="AC88" s="43">
        <f>VLOOKUP($W88,'[1]Live-Unsorted Extra Tables'!$A:$BJ,AC$1,0)</f>
        <v>21.152714840495236</v>
      </c>
      <c r="AD88" s="26">
        <f>VLOOKUP($W88,'[1]Live-Unsorted Extra Tables'!$A:$BJ,AD$1,0)</f>
        <v>26868.118728979854</v>
      </c>
      <c r="AE88" s="26">
        <f>VLOOKUP($W88,'[1]Live-Unsorted Extra Tables'!$A:$BJ,AE$1,0)</f>
        <v>14679.209161593657</v>
      </c>
      <c r="AF88" s="26">
        <f>VLOOKUP($W88,'[1]Live-Unsorted Extra Tables'!$A:$BJ,AF$1,0)</f>
        <v>12188.909567386198</v>
      </c>
      <c r="AG88" s="28">
        <f>VLOOKUP($W88,'[1]Live-Unsorted Extra Tables'!$A:$BJ,AG$1,0)</f>
        <v>1.8303519238132377</v>
      </c>
      <c r="AH88" s="26">
        <f>VLOOKUP($W88,'[1]Live-Unsorted Extra Tables'!$A:$BJ,AH$1,0)</f>
        <v>4772.8553645698703</v>
      </c>
      <c r="AI88" s="28">
        <f>VLOOKUP($W88,'[1]Live-Unsorted Extra Tables'!$A:$BJ,AI$1,0)</f>
        <v>5.6293595084461998</v>
      </c>
      <c r="AJ88" s="26">
        <f>VLOOKUP($W88,'[1]Live-Unsorted Extra Tables'!$A:$BJ,AJ$1,0)</f>
        <v>32843.512447853849</v>
      </c>
      <c r="AK88" s="45">
        <f>VLOOKUP($W88,'[1]Live-Unsorted Extra Tables'!$A:$BJ,AK$1,0)</f>
        <v>0.81806471739704401</v>
      </c>
      <c r="AL88" s="42">
        <f>VLOOKUP($W88,'[1]Live-Unsorted Extra Tables'!$A:$BJ,AL$1,0)</f>
        <v>15.228049078331034</v>
      </c>
      <c r="AM88" s="43">
        <f>VLOOKUP($W88,'[1]Live-Unsorted Extra Tables'!$A:$BJ,AM$1,0)</f>
        <v>22.334596529518699</v>
      </c>
      <c r="AN88" s="44">
        <f>VLOOKUP($W88,'[1]Live-Unsorted Extra Tables'!$A:$BJ,AN$1,0)</f>
        <v>29.650274225997229</v>
      </c>
      <c r="AO88" s="43">
        <f>VLOOKUP($W88,'[1]Live-Unsorted Extra Tables'!$A:$BJ,AO$1,0)</f>
        <v>43.487311370013934</v>
      </c>
      <c r="AP88" s="26">
        <f>VLOOKUP($W88,'[1]Live-Unsorted Extra Tables'!$A:$BJ,AP$1,0)</f>
        <v>31675.025920797951</v>
      </c>
      <c r="AQ88" s="26">
        <f>VLOOKUP($W88,'[1]Live-Unsorted Extra Tables'!$A:$BJ,AQ$1,0)</f>
        <v>15499.391755093167</v>
      </c>
      <c r="AR88" s="26">
        <f>VLOOKUP($W88,'[1]Live-Unsorted Extra Tables'!$A:$BJ,AR$1,0)</f>
        <v>16175.634165704783</v>
      </c>
      <c r="AS88" s="28">
        <f>VLOOKUP($W88,'[1]Live-Unsorted Extra Tables'!$A:$BJ,AS$1,0)</f>
        <v>2.0436302547414096</v>
      </c>
      <c r="AT88" s="26">
        <f>VLOOKUP($W88,'[1]Live-Unsorted Extra Tables'!$A:$BJ,AT$1,0)</f>
        <v>5039.5327344620482</v>
      </c>
      <c r="AU88" s="28">
        <f>VLOOKUP($W88,'[1]Live-Unsorted Extra Tables'!$A:$BJ,AU$1,0)</f>
        <v>6.2853100852373256</v>
      </c>
      <c r="AV88" s="26">
        <f>VLOOKUP($W88,'[1]Live-Unsorted Extra Tables'!$A:$BJ,AV$1,0)</f>
        <v>36372.938326690099</v>
      </c>
      <c r="AW88" s="45">
        <f>VLOOKUP($W88,'[1]Live-Unsorted Extra Tables'!$A:$BJ,AW$1,0)</f>
        <v>0.87084044836584273</v>
      </c>
      <c r="AX88" s="42">
        <f>VLOOKUP($W88,'[1]Live-Unsorted Extra Tables'!$A:$BJ,AX$1,0)</f>
        <v>18.600900625939008</v>
      </c>
      <c r="AY88" s="43">
        <f>VLOOKUP($W88,'[1]Live-Unsorted Extra Tables'!$A:$BJ,AY$1,0)</f>
        <v>27.28147305206554</v>
      </c>
      <c r="AZ88" s="44">
        <f>VLOOKUP($W88,'[1]Live-Unsorted Extra Tables'!$A:$BJ,AZ$1,0)</f>
        <v>48.251174851936241</v>
      </c>
      <c r="BA88" s="43">
        <f>VLOOKUP($W88,'[1]Live-Unsorted Extra Tables'!$A:$BJ,BA$1,0)</f>
        <v>70.768784422079477</v>
      </c>
      <c r="BB88" s="26">
        <f>VLOOKUP($W88,'[1]Live-Unsorted Extra Tables'!$A:$BJ,BB$1,0)</f>
        <v>43061.159032091309</v>
      </c>
      <c r="BC88" s="26">
        <f>VLOOKUP($W88,'[1]Live-Unsorted Extra Tables'!$A:$BJ,BC$1,0)</f>
        <v>18932.342831047921</v>
      </c>
      <c r="BD88" s="26">
        <f>VLOOKUP($W88,'[1]Live-Unsorted Extra Tables'!$A:$BJ,BD$1,0)</f>
        <v>24128.816201043388</v>
      </c>
      <c r="BE88" s="28">
        <f>VLOOKUP($W88,'[1]Live-Unsorted Extra Tables'!$A:$BJ,BE$1,0)</f>
        <v>2.2744759809374231</v>
      </c>
      <c r="BF88" s="26">
        <f>VLOOKUP($W88,'[1]Live-Unsorted Extra Tables'!$A:$BJ,BF$1,0)</f>
        <v>6155.7358472323085</v>
      </c>
      <c r="BG88" s="28">
        <f>VLOOKUP($W88,'[1]Live-Unsorted Extra Tables'!$A:$BJ,BG$1,0)</f>
        <v>6.9952902627314844</v>
      </c>
      <c r="BH88" s="26">
        <f>VLOOKUP($W88,'[1]Live-Unsorted Extra Tables'!$A:$BJ,BH$1,0)</f>
        <v>46617.082221938181</v>
      </c>
      <c r="BI88" s="45">
        <f>VLOOKUP($W88,'[1]Live-Unsorted Extra Tables'!$A:$BJ,BI$1,0)</f>
        <v>0.92372059724979017</v>
      </c>
      <c r="BK88" s="124">
        <f t="shared" si="9"/>
        <v>75</v>
      </c>
    </row>
    <row r="89" spans="1:63" ht="16.5">
      <c r="A89" s="22" t="s">
        <v>101</v>
      </c>
      <c r="B89" s="23" t="s">
        <v>85</v>
      </c>
      <c r="C89" s="23" t="s">
        <v>86</v>
      </c>
      <c r="D89" s="24">
        <f>VLOOKUP($W89,'[1]Live-Unsorted Extra Tables'!$A:$BJ,D$1,0)</f>
        <v>10</v>
      </c>
      <c r="E89" s="25">
        <f>VLOOKUP($W89,'[1]Live-Unsorted Extra Tables'!$A:$BJ,E$1,0)</f>
        <v>602.09819102912854</v>
      </c>
      <c r="F89" s="25">
        <f>VLOOKUP($W89,'[1]Live-Unsorted Extra Tables'!$A:$BJ,F$1,0)</f>
        <v>0</v>
      </c>
      <c r="G89" s="26">
        <f>VLOOKUP($W89,'[1]Live-Unsorted Extra Tables'!$A:$BJ,G$1,0)</f>
        <v>145.56</v>
      </c>
      <c r="H89" s="27">
        <f>VLOOKUP($W89,'[1]Live-Unsorted Extra Tables'!$A:$BJ,H$1,0)</f>
        <v>0.27480076944215442</v>
      </c>
      <c r="I89" s="26">
        <f>VLOOKUP($W89,'[1]Live-Unsorted Extra Tables'!$A:$BJ,I$1,0)</f>
        <v>19.267142112932113</v>
      </c>
      <c r="J89" s="26">
        <f>VLOOKUP($W89,'[1]Live-Unsorted Extra Tables'!$A:$BJ,J$1,0)</f>
        <v>59.267142112932113</v>
      </c>
      <c r="K89" s="26">
        <f>VLOOKUP($W89,'[1]Live-Unsorted Extra Tables'!$A:$BJ,K$1,0)</f>
        <v>105.56</v>
      </c>
      <c r="L89" s="26">
        <f>VLOOKUP($W89,'[1]Live-Unsorted Extra Tables'!$A:$BJ,L$1,0)</f>
        <v>164.82714211293211</v>
      </c>
      <c r="M89" s="26">
        <f>VLOOKUP($W89,'[1]Live-Unsorted Extra Tables'!$A:$BJ,M$1,0)</f>
        <v>305.95265245089024</v>
      </c>
      <c r="N89" s="28">
        <f>VLOOKUP($W89,'[1]Live-Unsorted Extra Tables'!$A:$BJ,N$1,0)</f>
        <v>0.82</v>
      </c>
      <c r="O89" s="28">
        <f>VLOOKUP($W89,'[1]Live-Unsorted Extra Tables'!$A:$BJ,O$1,0)</f>
        <v>1.8097655264202912</v>
      </c>
      <c r="P89" s="29">
        <f>VLOOKUP($W89,'[1]Live-Unsorted Extra Tables'!$A:$BJ,P$1,0)</f>
        <v>9.8434346749374083E-2</v>
      </c>
      <c r="Q89" s="30">
        <f>VLOOKUP($W89,'[1]Live-Unsorted Extra Tables'!$A:$BJ,Q$1,0)</f>
        <v>0</v>
      </c>
      <c r="R89" s="31"/>
      <c r="S89" s="29" t="str">
        <f>VLOOKUP($W89,'[1]Live-Unsorted Extra Tables'!$A:$BJ,S$1,0)</f>
        <v>IND</v>
      </c>
      <c r="T89" s="29" t="str">
        <f>VLOOKUP($W89,'[1]Live-Unsorted Extra Tables'!$A:$BJ,T$1,0)</f>
        <v xml:space="preserve">Industrial </v>
      </c>
      <c r="U89" s="29" t="s">
        <v>0</v>
      </c>
      <c r="V89" s="29" t="str">
        <f>VLOOKUP($W89,'[1]Live-Unsorted Extra Tables'!$A:$BJ,V$1,0)</f>
        <v>Business Energy Rebates</v>
      </c>
      <c r="W89" s="32" t="str">
        <f t="shared" si="7"/>
        <v xml:space="preserve">Lighting Controls - Occupancy SensorsIndustrial </v>
      </c>
      <c r="X89" s="41"/>
      <c r="Y89" s="34" t="str">
        <f t="shared" si="8"/>
        <v>Lighting Controls - Occupancy Sensors</v>
      </c>
      <c r="Z89" s="42">
        <f>VLOOKUP($W89,'[1]Live-Unsorted Extra Tables'!$A:$BJ,Z$1,0)</f>
        <v>0</v>
      </c>
      <c r="AA89" s="43">
        <f>VLOOKUP($W89,'[1]Live-Unsorted Extra Tables'!$A:$BJ,AA$1,0)</f>
        <v>67.97773526603531</v>
      </c>
      <c r="AB89" s="44">
        <f>VLOOKUP($W89,'[1]Live-Unsorted Extra Tables'!$A:$BJ,AB$1,0)</f>
        <v>0</v>
      </c>
      <c r="AC89" s="43">
        <f>VLOOKUP($W89,'[1]Live-Unsorted Extra Tables'!$A:$BJ,AC$1,0)</f>
        <v>67.97773526603531</v>
      </c>
      <c r="AD89" s="26">
        <f>VLOOKUP($W89,'[1]Live-Unsorted Extra Tables'!$A:$BJ,AD$1,0)</f>
        <v>34542.486129545192</v>
      </c>
      <c r="AE89" s="26">
        <f>VLOOKUP($W89,'[1]Live-Unsorted Extra Tables'!$A:$BJ,AE$1,0)</f>
        <v>19086.719039161992</v>
      </c>
      <c r="AF89" s="26">
        <f>VLOOKUP($W89,'[1]Live-Unsorted Extra Tables'!$A:$BJ,AF$1,0)</f>
        <v>15455.7670903832</v>
      </c>
      <c r="AG89" s="28">
        <f>VLOOKUP($W89,'[1]Live-Unsorted Extra Tables'!$A:$BJ,AG$1,0)</f>
        <v>1.809765526420291</v>
      </c>
      <c r="AH89" s="26">
        <f>VLOOKUP($W89,'[1]Live-Unsorted Extra Tables'!$A:$BJ,AH$1,0)</f>
        <v>8160.1755663586282</v>
      </c>
      <c r="AI89" s="28">
        <f>VLOOKUP($W89,'[1]Live-Unsorted Extra Tables'!$A:$BJ,AI$1,0)</f>
        <v>4.2330567337240916</v>
      </c>
      <c r="AJ89" s="26">
        <f>VLOOKUP($W89,'[1]Live-Unsorted Extra Tables'!$A:$BJ,AJ$1,0)</f>
        <v>55151.024050041429</v>
      </c>
      <c r="AK89" s="45">
        <f>VLOOKUP($W89,'[1]Live-Unsorted Extra Tables'!$A:$BJ,AK$1,0)</f>
        <v>0.62632538061674026</v>
      </c>
      <c r="AL89" s="42">
        <f>VLOOKUP($W89,'[1]Live-Unsorted Extra Tables'!$A:$BJ,AL$1,0)</f>
        <v>0</v>
      </c>
      <c r="AM89" s="43">
        <f>VLOOKUP($W89,'[1]Live-Unsorted Extra Tables'!$A:$BJ,AM$1,0)</f>
        <v>64.864259101551482</v>
      </c>
      <c r="AN89" s="44">
        <f>VLOOKUP($W89,'[1]Live-Unsorted Extra Tables'!$A:$BJ,AN$1,0)</f>
        <v>0</v>
      </c>
      <c r="AO89" s="43">
        <f>VLOOKUP($W89,'[1]Live-Unsorted Extra Tables'!$A:$BJ,AO$1,0)</f>
        <v>132.84199436758678</v>
      </c>
      <c r="AP89" s="26">
        <f>VLOOKUP($W89,'[1]Live-Unsorted Extra Tables'!$A:$BJ,AP$1,0)</f>
        <v>34253.301184121934</v>
      </c>
      <c r="AQ89" s="26">
        <f>VLOOKUP($W89,'[1]Live-Unsorted Extra Tables'!$A:$BJ,AQ$1,0)</f>
        <v>18212.520383468876</v>
      </c>
      <c r="AR89" s="26">
        <f>VLOOKUP($W89,'[1]Live-Unsorted Extra Tables'!$A:$BJ,AR$1,0)</f>
        <v>16040.780800653058</v>
      </c>
      <c r="AS89" s="28">
        <f>VLOOKUP($W89,'[1]Live-Unsorted Extra Tables'!$A:$BJ,AS$1,0)</f>
        <v>1.8807556814164468</v>
      </c>
      <c r="AT89" s="26">
        <f>VLOOKUP($W89,'[1]Live-Unsorted Extra Tables'!$A:$BJ,AT$1,0)</f>
        <v>7786.4280146870278</v>
      </c>
      <c r="AU89" s="28">
        <f>VLOOKUP($W89,'[1]Live-Unsorted Extra Tables'!$A:$BJ,AU$1,0)</f>
        <v>4.3991033012200438</v>
      </c>
      <c r="AV89" s="26">
        <f>VLOOKUP($W89,'[1]Live-Unsorted Extra Tables'!$A:$BJ,AV$1,0)</f>
        <v>53561.182490643543</v>
      </c>
      <c r="AW89" s="45">
        <f>VLOOKUP($W89,'[1]Live-Unsorted Extra Tables'!$A:$BJ,AW$1,0)</f>
        <v>0.63951726962162481</v>
      </c>
      <c r="AX89" s="42">
        <f>VLOOKUP($W89,'[1]Live-Unsorted Extra Tables'!$A:$BJ,AX$1,0)</f>
        <v>0</v>
      </c>
      <c r="AY89" s="43">
        <f>VLOOKUP($W89,'[1]Live-Unsorted Extra Tables'!$A:$BJ,AY$1,0)</f>
        <v>70.000818197493615</v>
      </c>
      <c r="AZ89" s="44">
        <f>VLOOKUP($W89,'[1]Live-Unsorted Extra Tables'!$A:$BJ,AZ$1,0)</f>
        <v>0</v>
      </c>
      <c r="BA89" s="43">
        <f>VLOOKUP($W89,'[1]Live-Unsorted Extra Tables'!$A:$BJ,BA$1,0)</f>
        <v>202.84281256508041</v>
      </c>
      <c r="BB89" s="26">
        <f>VLOOKUP($W89,'[1]Live-Unsorted Extra Tables'!$A:$BJ,BB$1,0)</f>
        <v>38703.611218479033</v>
      </c>
      <c r="BC89" s="26">
        <f>VLOOKUP($W89,'[1]Live-Unsorted Extra Tables'!$A:$BJ,BC$1,0)</f>
        <v>19654.758197197341</v>
      </c>
      <c r="BD89" s="26">
        <f>VLOOKUP($W89,'[1]Live-Unsorted Extra Tables'!$A:$BJ,BD$1,0)</f>
        <v>19048.853021281691</v>
      </c>
      <c r="BE89" s="28">
        <f>VLOOKUP($W89,'[1]Live-Unsorted Extra Tables'!$A:$BJ,BE$1,0)</f>
        <v>1.9691725957736763</v>
      </c>
      <c r="BF89" s="26">
        <f>VLOOKUP($W89,'[1]Live-Unsorted Extra Tables'!$A:$BJ,BF$1,0)</f>
        <v>8403.0302575511978</v>
      </c>
      <c r="BG89" s="28">
        <f>VLOOKUP($W89,'[1]Live-Unsorted Extra Tables'!$A:$BJ,BG$1,0)</f>
        <v>4.6059112049131192</v>
      </c>
      <c r="BH89" s="26">
        <f>VLOOKUP($W89,'[1]Live-Unsorted Extra Tables'!$A:$BJ,BH$1,0)</f>
        <v>58519.566169514183</v>
      </c>
      <c r="BI89" s="45">
        <f>VLOOKUP($W89,'[1]Live-Unsorted Extra Tables'!$A:$BJ,BI$1,0)</f>
        <v>0.66137898401990736</v>
      </c>
      <c r="BK89" s="124">
        <f t="shared" si="9"/>
        <v>40</v>
      </c>
    </row>
    <row r="90" spans="1:63" ht="16.5">
      <c r="A90" s="22" t="s">
        <v>57</v>
      </c>
      <c r="B90" s="23" t="s">
        <v>48</v>
      </c>
      <c r="C90" s="23" t="s">
        <v>49</v>
      </c>
      <c r="D90" s="24">
        <f>VLOOKUP($W90,'[1]Live-Unsorted Extra Tables'!$A:$BJ,D$1,0)</f>
        <v>12</v>
      </c>
      <c r="E90" s="25">
        <f>VLOOKUP($W90,'[1]Live-Unsorted Extra Tables'!$A:$BJ,E$1,0)</f>
        <v>1319.164628327951</v>
      </c>
      <c r="F90" s="25">
        <f>VLOOKUP($W90,'[1]Live-Unsorted Extra Tables'!$A:$BJ,F$1,0)</f>
        <v>150.58971338817403</v>
      </c>
      <c r="G90" s="26">
        <f>VLOOKUP($W90,'[1]Live-Unsorted Extra Tables'!$A:$BJ,G$1,0)</f>
        <v>500</v>
      </c>
      <c r="H90" s="27">
        <f>VLOOKUP($W90,'[1]Live-Unsorted Extra Tables'!$A:$BJ,H$1,0)</f>
        <v>0.5</v>
      </c>
      <c r="I90" s="26">
        <f>VLOOKUP($W90,'[1]Live-Unsorted Extra Tables'!$A:$BJ,I$1,0)</f>
        <v>42.213268106494432</v>
      </c>
      <c r="J90" s="26">
        <f>VLOOKUP($W90,'[1]Live-Unsorted Extra Tables'!$A:$BJ,J$1,0)</f>
        <v>292.21326810649441</v>
      </c>
      <c r="K90" s="26">
        <f>VLOOKUP($W90,'[1]Live-Unsorted Extra Tables'!$A:$BJ,K$1,0)</f>
        <v>250</v>
      </c>
      <c r="L90" s="26">
        <f>VLOOKUP($W90,'[1]Live-Unsorted Extra Tables'!$A:$BJ,L$1,0)</f>
        <v>542.21326810649441</v>
      </c>
      <c r="M90" s="26">
        <f>VLOOKUP($W90,'[1]Live-Unsorted Extra Tables'!$A:$BJ,M$1,0)</f>
        <v>988.67438731864081</v>
      </c>
      <c r="N90" s="28">
        <f>VLOOKUP($W90,'[1]Live-Unsorted Extra Tables'!$A:$BJ,N$1,0)</f>
        <v>0.82</v>
      </c>
      <c r="O90" s="28">
        <f>VLOOKUP($W90,'[1]Live-Unsorted Extra Tables'!$A:$BJ,O$1,0)</f>
        <v>1.7927669415713954</v>
      </c>
      <c r="P90" s="29">
        <f>VLOOKUP($W90,'[1]Live-Unsorted Extra Tables'!$A:$BJ,P$1,0)</f>
        <v>0.22151387463813099</v>
      </c>
      <c r="Q90" s="30">
        <f>VLOOKUP($W90,'[1]Live-Unsorted Extra Tables'!$A:$BJ,Q$1,0)</f>
        <v>1.9404596869990605</v>
      </c>
      <c r="R90" s="31"/>
      <c r="S90" s="29" t="str">
        <f>VLOOKUP($W90,'[1]Live-Unsorted Extra Tables'!$A:$BJ,S$1,0)</f>
        <v>COM</v>
      </c>
      <c r="T90" s="29" t="str">
        <f>VLOOKUP($W90,'[1]Live-Unsorted Extra Tables'!$A:$BJ,T$1,0)</f>
        <v>Retail</v>
      </c>
      <c r="U90" s="29" t="s">
        <v>0</v>
      </c>
      <c r="V90" s="29" t="str">
        <f>VLOOKUP($W90,'[1]Live-Unsorted Extra Tables'!$A:$BJ,V$1,0)</f>
        <v>Business Energy Rebates</v>
      </c>
      <c r="W90" s="32" t="str">
        <f t="shared" si="7"/>
        <v>Standard Capacity Commercial Electric FryersRetail</v>
      </c>
      <c r="X90" s="41"/>
      <c r="Y90" s="34" t="str">
        <f t="shared" si="8"/>
        <v>Standard Capacity Commercial Electric Fryers</v>
      </c>
      <c r="Z90" s="42">
        <f>VLOOKUP($W90,'[1]Live-Unsorted Extra Tables'!$A:$BJ,Z$1,0)</f>
        <v>7.2557054278495086</v>
      </c>
      <c r="AA90" s="43">
        <f>VLOOKUP($W90,'[1]Live-Unsorted Extra Tables'!$A:$BJ,AA$1,0)</f>
        <v>63.559918792818763</v>
      </c>
      <c r="AB90" s="44">
        <f>VLOOKUP($W90,'[1]Live-Unsorted Extra Tables'!$A:$BJ,AB$1,0)</f>
        <v>7.2557054278495086</v>
      </c>
      <c r="AC90" s="43">
        <f>VLOOKUP($W90,'[1]Live-Unsorted Extra Tables'!$A:$BJ,AC$1,0)</f>
        <v>63.559918792818763</v>
      </c>
      <c r="AD90" s="26">
        <f>VLOOKUP($W90,'[1]Live-Unsorted Extra Tables'!$A:$BJ,AD$1,0)</f>
        <v>47636.255870628374</v>
      </c>
      <c r="AE90" s="26">
        <f>VLOOKUP($W90,'[1]Live-Unsorted Extra Tables'!$A:$BJ,AE$1,0)</f>
        <v>26571.360039065788</v>
      </c>
      <c r="AF90" s="26">
        <f>VLOOKUP($W90,'[1]Live-Unsorted Extra Tables'!$A:$BJ,AF$1,0)</f>
        <v>21064.895831562586</v>
      </c>
      <c r="AG90" s="28">
        <f>VLOOKUP($W90,'[1]Live-Unsorted Extra Tables'!$A:$BJ,AG$1,0)</f>
        <v>1.7927669415713956</v>
      </c>
      <c r="AH90" s="26">
        <f>VLOOKUP($W90,'[1]Live-Unsorted Extra Tables'!$A:$BJ,AH$1,0)</f>
        <v>17170.004735953953</v>
      </c>
      <c r="AI90" s="28">
        <f>VLOOKUP($W90,'[1]Live-Unsorted Extra Tables'!$A:$BJ,AI$1,0)</f>
        <v>2.7743880449187155</v>
      </c>
      <c r="AJ90" s="26">
        <f>VLOOKUP($W90,'[1]Live-Unsorted Extra Tables'!$A:$BJ,AJ$1,0)</f>
        <v>117369.70931700739</v>
      </c>
      <c r="AK90" s="45">
        <f>VLOOKUP($W90,'[1]Live-Unsorted Extra Tables'!$A:$BJ,AK$1,0)</f>
        <v>0.4058649897646604</v>
      </c>
      <c r="AL90" s="42">
        <f>VLOOKUP($W90,'[1]Live-Unsorted Extra Tables'!$A:$BJ,AL$1,0)</f>
        <v>5.8531962465713638</v>
      </c>
      <c r="AM90" s="43">
        <f>VLOOKUP($W90,'[1]Live-Unsorted Extra Tables'!$A:$BJ,AM$1,0)</f>
        <v>51.273950108634949</v>
      </c>
      <c r="AN90" s="44">
        <f>VLOOKUP($W90,'[1]Live-Unsorted Extra Tables'!$A:$BJ,AN$1,0)</f>
        <v>13.108901674420872</v>
      </c>
      <c r="AO90" s="43">
        <f>VLOOKUP($W90,'[1]Live-Unsorted Extra Tables'!$A:$BJ,AO$1,0)</f>
        <v>114.83386890145371</v>
      </c>
      <c r="AP90" s="26">
        <f>VLOOKUP($W90,'[1]Live-Unsorted Extra Tables'!$A:$BJ,AP$1,0)</f>
        <v>40775.333103364217</v>
      </c>
      <c r="AQ90" s="26">
        <f>VLOOKUP($W90,'[1]Live-Unsorted Extra Tables'!$A:$BJ,AQ$1,0)</f>
        <v>21435.184544565011</v>
      </c>
      <c r="AR90" s="26">
        <f>VLOOKUP($W90,'[1]Live-Unsorted Extra Tables'!$A:$BJ,AR$1,0)</f>
        <v>19340.148558799207</v>
      </c>
      <c r="AS90" s="28">
        <f>VLOOKUP($W90,'[1]Live-Unsorted Extra Tables'!$A:$BJ,AS$1,0)</f>
        <v>1.9022618171814616</v>
      </c>
      <c r="AT90" s="26">
        <f>VLOOKUP($W90,'[1]Live-Unsorted Extra Tables'!$A:$BJ,AT$1,0)</f>
        <v>13851.087020202373</v>
      </c>
      <c r="AU90" s="28">
        <f>VLOOKUP($W90,'[1]Live-Unsorted Extra Tables'!$A:$BJ,AU$1,0)</f>
        <v>2.9438363244626027</v>
      </c>
      <c r="AV90" s="26">
        <f>VLOOKUP($W90,'[1]Live-Unsorted Extra Tables'!$A:$BJ,AV$1,0)</f>
        <v>99303.220227376558</v>
      </c>
      <c r="AW90" s="45">
        <f>VLOOKUP($W90,'[1]Live-Unsorted Extra Tables'!$A:$BJ,AW$1,0)</f>
        <v>0.41061440918028769</v>
      </c>
      <c r="AX90" s="42">
        <f>VLOOKUP($W90,'[1]Live-Unsorted Extra Tables'!$A:$BJ,AX$1,0)</f>
        <v>6.1698293076344299</v>
      </c>
      <c r="AY90" s="43">
        <f>VLOOKUP($W90,'[1]Live-Unsorted Extra Tables'!$A:$BJ,AY$1,0)</f>
        <v>54.047653072242575</v>
      </c>
      <c r="AZ90" s="44">
        <f>VLOOKUP($W90,'[1]Live-Unsorted Extra Tables'!$A:$BJ,AZ$1,0)</f>
        <v>19.278730982055304</v>
      </c>
      <c r="BA90" s="43">
        <f>VLOOKUP($W90,'[1]Live-Unsorted Extra Tables'!$A:$BJ,BA$1,0)</f>
        <v>168.88152197369629</v>
      </c>
      <c r="BB90" s="26">
        <f>VLOOKUP($W90,'[1]Live-Unsorted Extra Tables'!$A:$BJ,BB$1,0)</f>
        <v>45797.504910323274</v>
      </c>
      <c r="BC90" s="26">
        <f>VLOOKUP($W90,'[1]Live-Unsorted Extra Tables'!$A:$BJ,BC$1,0)</f>
        <v>22594.737002894599</v>
      </c>
      <c r="BD90" s="26">
        <f>VLOOKUP($W90,'[1]Live-Unsorted Extra Tables'!$A:$BJ,BD$1,0)</f>
        <v>23202.767907428675</v>
      </c>
      <c r="BE90" s="28">
        <f>VLOOKUP($W90,'[1]Live-Unsorted Extra Tables'!$A:$BJ,BE$1,0)</f>
        <v>2.0269102890844084</v>
      </c>
      <c r="BF90" s="26">
        <f>VLOOKUP($W90,'[1]Live-Unsorted Extra Tables'!$A:$BJ,BF$1,0)</f>
        <v>14600.372008695047</v>
      </c>
      <c r="BG90" s="28">
        <f>VLOOKUP($W90,'[1]Live-Unsorted Extra Tables'!$A:$BJ,BG$1,0)</f>
        <v>3.1367354806472885</v>
      </c>
      <c r="BH90" s="26">
        <f>VLOOKUP($W90,'[1]Live-Unsorted Extra Tables'!$A:$BJ,BH$1,0)</f>
        <v>109824.27923223272</v>
      </c>
      <c r="BI90" s="45">
        <f>VLOOKUP($W90,'[1]Live-Unsorted Extra Tables'!$A:$BJ,BI$1,0)</f>
        <v>0.41700710653862416</v>
      </c>
      <c r="BK90" s="124">
        <f t="shared" si="9"/>
        <v>250</v>
      </c>
    </row>
    <row r="91" spans="1:63" ht="16.5">
      <c r="A91" s="22" t="s">
        <v>67</v>
      </c>
      <c r="B91" s="23" t="s">
        <v>63</v>
      </c>
      <c r="C91" s="23" t="s">
        <v>49</v>
      </c>
      <c r="D91" s="24">
        <f>VLOOKUP($W91,'[1]Live-Unsorted Extra Tables'!$A:$BJ,D$1,0)</f>
        <v>8</v>
      </c>
      <c r="E91" s="25">
        <f>VLOOKUP($W91,'[1]Live-Unsorted Extra Tables'!$A:$BJ,E$1,0)</f>
        <v>1447.1464702500009</v>
      </c>
      <c r="F91" s="25">
        <f>VLOOKUP($W91,'[1]Live-Unsorted Extra Tables'!$A:$BJ,F$1,0)</f>
        <v>146.62199993003023</v>
      </c>
      <c r="G91" s="26">
        <f>VLOOKUP($W91,'[1]Live-Unsorted Extra Tables'!$A:$BJ,G$1,0)</f>
        <v>350</v>
      </c>
      <c r="H91" s="27">
        <f>VLOOKUP($W91,'[1]Live-Unsorted Extra Tables'!$A:$BJ,H$1,0)</f>
        <v>0.68571428571428572</v>
      </c>
      <c r="I91" s="26">
        <f>VLOOKUP($W91,'[1]Live-Unsorted Extra Tables'!$A:$BJ,I$1,0)</f>
        <v>46.308687048000031</v>
      </c>
      <c r="J91" s="26">
        <f>VLOOKUP($W91,'[1]Live-Unsorted Extra Tables'!$A:$BJ,J$1,0)</f>
        <v>286.30868704800002</v>
      </c>
      <c r="K91" s="26">
        <f>VLOOKUP($W91,'[1]Live-Unsorted Extra Tables'!$A:$BJ,K$1,0)</f>
        <v>110</v>
      </c>
      <c r="L91" s="26">
        <f>VLOOKUP($W91,'[1]Live-Unsorted Extra Tables'!$A:$BJ,L$1,0)</f>
        <v>396.30868704800002</v>
      </c>
      <c r="M91" s="26">
        <f>VLOOKUP($W91,'[1]Live-Unsorted Extra Tables'!$A:$BJ,M$1,0)</f>
        <v>721.76479981269517</v>
      </c>
      <c r="N91" s="28">
        <f>VLOOKUP($W91,'[1]Live-Unsorted Extra Tables'!$A:$BJ,N$1,0)</f>
        <v>0.82</v>
      </c>
      <c r="O91" s="28">
        <f>VLOOKUP($W91,'[1]Live-Unsorted Extra Tables'!$A:$BJ,O$1,0)</f>
        <v>1.7756726987472056</v>
      </c>
      <c r="P91" s="29">
        <f>VLOOKUP($W91,'[1]Live-Unsorted Extra Tables'!$A:$BJ,P$1,0)</f>
        <v>0.19784361357599065</v>
      </c>
      <c r="Q91" s="30">
        <f>VLOOKUP($W91,'[1]Live-Unsorted Extra Tables'!$A:$BJ,Q$1,0)</f>
        <v>1.952699371067302</v>
      </c>
      <c r="R91" s="31"/>
      <c r="S91" s="29" t="str">
        <f>VLOOKUP($W91,'[1]Live-Unsorted Extra Tables'!$A:$BJ,S$1,0)</f>
        <v>COM</v>
      </c>
      <c r="T91" s="29" t="str">
        <f>VLOOKUP($W91,'[1]Live-Unsorted Extra Tables'!$A:$BJ,T$1,0)</f>
        <v>Retail</v>
      </c>
      <c r="U91" s="29" t="s">
        <v>0</v>
      </c>
      <c r="V91" s="29" t="str">
        <f>VLOOKUP($W91,'[1]Live-Unsorted Extra Tables'!$A:$BJ,V$1,0)</f>
        <v>Business Energy Rebates</v>
      </c>
      <c r="W91" s="32" t="str">
        <f t="shared" si="7"/>
        <v>ENERGY STAR® Remote Condensing Head/Split System Ice MakerRetail</v>
      </c>
      <c r="X91" s="41"/>
      <c r="Y91" s="34" t="str">
        <f t="shared" si="8"/>
        <v>ENERGY STAR® Remote Condensing Head/Split System Ice Maker</v>
      </c>
      <c r="Z91" s="42">
        <f>VLOOKUP($W91,'[1]Live-Unsorted Extra Tables'!$A:$BJ,Z$1,0)</f>
        <v>4.9032051933129912</v>
      </c>
      <c r="AA91" s="43">
        <f>VLOOKUP($W91,'[1]Live-Unsorted Extra Tables'!$A:$BJ,AA$1,0)</f>
        <v>48.394211590351389</v>
      </c>
      <c r="AB91" s="44">
        <f>VLOOKUP($W91,'[1]Live-Unsorted Extra Tables'!$A:$BJ,AB$1,0)</f>
        <v>4.9032051933129912</v>
      </c>
      <c r="AC91" s="43">
        <f>VLOOKUP($W91,'[1]Live-Unsorted Extra Tables'!$A:$BJ,AC$1,0)</f>
        <v>48.394211590351389</v>
      </c>
      <c r="AD91" s="26">
        <f>VLOOKUP($W91,'[1]Live-Unsorted Extra Tables'!$A:$BJ,AD$1,0)</f>
        <v>24136.629676862638</v>
      </c>
      <c r="AE91" s="26">
        <f>VLOOKUP($W91,'[1]Live-Unsorted Extra Tables'!$A:$BJ,AE$1,0)</f>
        <v>13592.949699509265</v>
      </c>
      <c r="AF91" s="26">
        <f>VLOOKUP($W91,'[1]Live-Unsorted Extra Tables'!$A:$BJ,AF$1,0)</f>
        <v>10543.679977353373</v>
      </c>
      <c r="AG91" s="28">
        <f>VLOOKUP($W91,'[1]Live-Unsorted Extra Tables'!$A:$BJ,AG$1,0)</f>
        <v>1.7756726987472058</v>
      </c>
      <c r="AH91" s="26">
        <f>VLOOKUP($W91,'[1]Live-Unsorted Extra Tables'!$A:$BJ,AH$1,0)</f>
        <v>11676.202069751474</v>
      </c>
      <c r="AI91" s="28">
        <f>VLOOKUP($W91,'[1]Live-Unsorted Extra Tables'!$A:$BJ,AI$1,0)</f>
        <v>2.0671644369183464</v>
      </c>
      <c r="AJ91" s="26">
        <f>VLOOKUP($W91,'[1]Live-Unsorted Extra Tables'!$A:$BJ,AJ$1,0)</f>
        <v>63576.493066815296</v>
      </c>
      <c r="AK91" s="45">
        <f>VLOOKUP($W91,'[1]Live-Unsorted Extra Tables'!$A:$BJ,AK$1,0)</f>
        <v>0.37964707571234552</v>
      </c>
      <c r="AL91" s="42">
        <f>VLOOKUP($W91,'[1]Live-Unsorted Extra Tables'!$A:$BJ,AL$1,0)</f>
        <v>3.8722226807544127</v>
      </c>
      <c r="AM91" s="43">
        <f>VLOOKUP($W91,'[1]Live-Unsorted Extra Tables'!$A:$BJ,AM$1,0)</f>
        <v>38.218503274746524</v>
      </c>
      <c r="AN91" s="44">
        <f>VLOOKUP($W91,'[1]Live-Unsorted Extra Tables'!$A:$BJ,AN$1,0)</f>
        <v>8.7754278740674039</v>
      </c>
      <c r="AO91" s="43">
        <f>VLOOKUP($W91,'[1]Live-Unsorted Extra Tables'!$A:$BJ,AO$1,0)</f>
        <v>86.612714865097914</v>
      </c>
      <c r="AP91" s="26">
        <f>VLOOKUP($W91,'[1]Live-Unsorted Extra Tables'!$A:$BJ,AP$1,0)</f>
        <v>20480.676097421692</v>
      </c>
      <c r="AQ91" s="26">
        <f>VLOOKUP($W91,'[1]Live-Unsorted Extra Tables'!$A:$BJ,AQ$1,0)</f>
        <v>10734.800207133358</v>
      </c>
      <c r="AR91" s="26">
        <f>VLOOKUP($W91,'[1]Live-Unsorted Extra Tables'!$A:$BJ,AR$1,0)</f>
        <v>9745.8758902883346</v>
      </c>
      <c r="AS91" s="28">
        <f>VLOOKUP($W91,'[1]Live-Unsorted Extra Tables'!$A:$BJ,AS$1,0)</f>
        <v>1.9078767841260915</v>
      </c>
      <c r="AT91" s="26">
        <f>VLOOKUP($W91,'[1]Live-Unsorted Extra Tables'!$A:$BJ,AT$1,0)</f>
        <v>9221.0814552947377</v>
      </c>
      <c r="AU91" s="28">
        <f>VLOOKUP($W91,'[1]Live-Unsorted Extra Tables'!$A:$BJ,AU$1,0)</f>
        <v>2.2210709445215566</v>
      </c>
      <c r="AV91" s="26">
        <f>VLOOKUP($W91,'[1]Live-Unsorted Extra Tables'!$A:$BJ,AV$1,0)</f>
        <v>52551.518937558183</v>
      </c>
      <c r="AW91" s="45">
        <f>VLOOKUP($W91,'[1]Live-Unsorted Extra Tables'!$A:$BJ,AW$1,0)</f>
        <v>0.3897256732342384</v>
      </c>
      <c r="AX91" s="42">
        <f>VLOOKUP($W91,'[1]Live-Unsorted Extra Tables'!$A:$BJ,AX$1,0)</f>
        <v>4.0237149368093545</v>
      </c>
      <c r="AY91" s="43">
        <f>VLOOKUP($W91,'[1]Live-Unsorted Extra Tables'!$A:$BJ,AY$1,0)</f>
        <v>39.713718752128763</v>
      </c>
      <c r="AZ91" s="44">
        <f>VLOOKUP($W91,'[1]Live-Unsorted Extra Tables'!$A:$BJ,AZ$1,0)</f>
        <v>12.799142810876759</v>
      </c>
      <c r="BA91" s="43">
        <f>VLOOKUP($W91,'[1]Live-Unsorted Extra Tables'!$A:$BJ,BA$1,0)</f>
        <v>126.32643361722668</v>
      </c>
      <c r="BB91" s="26">
        <f>VLOOKUP($W91,'[1]Live-Unsorted Extra Tables'!$A:$BJ,BB$1,0)</f>
        <v>22973.476957862742</v>
      </c>
      <c r="BC91" s="26">
        <f>VLOOKUP($W91,'[1]Live-Unsorted Extra Tables'!$A:$BJ,BC$1,0)</f>
        <v>11154.77582211035</v>
      </c>
      <c r="BD91" s="26">
        <f>VLOOKUP($W91,'[1]Live-Unsorted Extra Tables'!$A:$BJ,BD$1,0)</f>
        <v>11818.701135752392</v>
      </c>
      <c r="BE91" s="28">
        <f>VLOOKUP($W91,'[1]Live-Unsorted Extra Tables'!$A:$BJ,BE$1,0)</f>
        <v>2.0595193775500218</v>
      </c>
      <c r="BF91" s="26">
        <f>VLOOKUP($W91,'[1]Live-Unsorted Extra Tables'!$A:$BJ,BF$1,0)</f>
        <v>9581.8361298313866</v>
      </c>
      <c r="BG91" s="28">
        <f>VLOOKUP($W91,'[1]Live-Unsorted Extra Tables'!$A:$BJ,BG$1,0)</f>
        <v>2.3976069561802253</v>
      </c>
      <c r="BH91" s="26">
        <f>VLOOKUP($W91,'[1]Live-Unsorted Extra Tables'!$A:$BJ,BH$1,0)</f>
        <v>57181.400662770015</v>
      </c>
      <c r="BI91" s="45">
        <f>VLOOKUP($W91,'[1]Live-Unsorted Extra Tables'!$A:$BJ,BI$1,0)</f>
        <v>0.40176485171025972</v>
      </c>
      <c r="BK91" s="124">
        <f t="shared" si="9"/>
        <v>240</v>
      </c>
    </row>
    <row r="92" spans="1:63" ht="16.5">
      <c r="A92" s="22" t="s">
        <v>90</v>
      </c>
      <c r="B92" s="23" t="s">
        <v>85</v>
      </c>
      <c r="C92" s="23" t="s">
        <v>86</v>
      </c>
      <c r="D92" s="24">
        <f>VLOOKUP($W92,'[1]Live-Unsorted Extra Tables'!$A:$BJ,D$1,0)</f>
        <v>15</v>
      </c>
      <c r="E92" s="25">
        <f>VLOOKUP($W92,'[1]Live-Unsorted Extra Tables'!$A:$BJ,E$1,0)</f>
        <v>85.14195337391628</v>
      </c>
      <c r="F92" s="25">
        <f>VLOOKUP($W92,'[1]Live-Unsorted Extra Tables'!$A:$BJ,F$1,0)</f>
        <v>15.357495196937624</v>
      </c>
      <c r="G92" s="26">
        <f>VLOOKUP($W92,'[1]Live-Unsorted Extra Tables'!$A:$BJ,G$1,0)</f>
        <v>44.476701245850407</v>
      </c>
      <c r="H92" s="27">
        <f>VLOOKUP($W92,'[1]Live-Unsorted Extra Tables'!$A:$BJ,H$1,0)</f>
        <v>0.56209204594129947</v>
      </c>
      <c r="I92" s="26">
        <f>VLOOKUP($W92,'[1]Live-Unsorted Extra Tables'!$A:$BJ,I$1,0)</f>
        <v>2.7245425079653209</v>
      </c>
      <c r="J92" s="26">
        <f>VLOOKUP($W92,'[1]Live-Unsorted Extra Tables'!$A:$BJ,J$1,0)</f>
        <v>27.724542507965317</v>
      </c>
      <c r="K92" s="26">
        <f>VLOOKUP($W92,'[1]Live-Unsorted Extra Tables'!$A:$BJ,K$1,0)</f>
        <v>19.476701245850411</v>
      </c>
      <c r="L92" s="26">
        <f>VLOOKUP($W92,'[1]Live-Unsorted Extra Tables'!$A:$BJ,L$1,0)</f>
        <v>47.201243753815731</v>
      </c>
      <c r="M92" s="26">
        <f>VLOOKUP($W92,'[1]Live-Unsorted Extra Tables'!$A:$BJ,M$1,0)</f>
        <v>86.212249829452645</v>
      </c>
      <c r="N92" s="28">
        <f>VLOOKUP($W92,'[1]Live-Unsorted Extra Tables'!$A:$BJ,N$1,0)</f>
        <v>0.65</v>
      </c>
      <c r="O92" s="28">
        <f>VLOOKUP($W92,'[1]Live-Unsorted Extra Tables'!$A:$BJ,O$1,0)</f>
        <v>1.771424947812881</v>
      </c>
      <c r="P92" s="29">
        <f>VLOOKUP($W92,'[1]Live-Unsorted Extra Tables'!$A:$BJ,P$1,0)</f>
        <v>0.32562727784982776</v>
      </c>
      <c r="Q92" s="30">
        <f>VLOOKUP($W92,'[1]Live-Unsorted Extra Tables'!$A:$BJ,Q$1,0)</f>
        <v>1.8052776284438465</v>
      </c>
      <c r="R92" s="31"/>
      <c r="S92" s="29" t="str">
        <f>VLOOKUP($W92,'[1]Live-Unsorted Extra Tables'!$A:$BJ,S$1,0)</f>
        <v>IND</v>
      </c>
      <c r="T92" s="29" t="str">
        <f>VLOOKUP($W92,'[1]Live-Unsorted Extra Tables'!$A:$BJ,T$1,0)</f>
        <v xml:space="preserve">Industrial </v>
      </c>
      <c r="U92" s="29" t="s">
        <v>0</v>
      </c>
      <c r="V92" s="29" t="str">
        <f>VLOOKUP($W92,'[1]Live-Unsorted Extra Tables'!$A:$BJ,V$1,0)</f>
        <v>Business Energy Rebates</v>
      </c>
      <c r="W92" s="32" t="str">
        <f t="shared" si="7"/>
        <v xml:space="preserve">Relamp/Reballast-Retrofit (dual baseline)Industrial </v>
      </c>
      <c r="X92" s="41"/>
      <c r="Y92" s="34" t="str">
        <f t="shared" si="8"/>
        <v>Relamp/Reballast-Retrofit (dual baseline)</v>
      </c>
      <c r="Z92" s="42">
        <f>VLOOKUP($W92,'[1]Live-Unsorted Extra Tables'!$A:$BJ,Z$1,0)</f>
        <v>433.0562647195058</v>
      </c>
      <c r="AA92" s="43">
        <f>VLOOKUP($W92,'[1]Live-Unsorted Extra Tables'!$A:$BJ,AA$1,0)</f>
        <v>2400.8639316639901</v>
      </c>
      <c r="AB92" s="44">
        <f>VLOOKUP($W92,'[1]Live-Unsorted Extra Tables'!$A:$BJ,AB$1,0)</f>
        <v>433.0562647195058</v>
      </c>
      <c r="AC92" s="43">
        <f>VLOOKUP($W92,'[1]Live-Unsorted Extra Tables'!$A:$BJ,AC$1,0)</f>
        <v>2400.8639316639901</v>
      </c>
      <c r="AD92" s="26">
        <f>VLOOKUP($W92,'[1]Live-Unsorted Extra Tables'!$A:$BJ,AD$1,0)</f>
        <v>756459.03353534115</v>
      </c>
      <c r="AE92" s="26">
        <f>VLOOKUP($W92,'[1]Live-Unsorted Extra Tables'!$A:$BJ,AE$1,0)</f>
        <v>346364.87156709994</v>
      </c>
      <c r="AF92" s="26">
        <f>VLOOKUP($W92,'[1]Live-Unsorted Extra Tables'!$A:$BJ,AF$1,0)</f>
        <v>410094.16196824121</v>
      </c>
      <c r="AG92" s="28">
        <f>VLOOKUP($W92,'[1]Live-Unsorted Extra Tables'!$A:$BJ,AG$1,0)</f>
        <v>2.1839946704548971</v>
      </c>
      <c r="AH92" s="26">
        <f>VLOOKUP($W92,'[1]Live-Unsorted Extra Tables'!$A:$BJ,AH$1,0)</f>
        <v>315506.67859044828</v>
      </c>
      <c r="AI92" s="28">
        <f>VLOOKUP($W92,'[1]Live-Unsorted Extra Tables'!$A:$BJ,AI$1,0)</f>
        <v>2.3976007002922515</v>
      </c>
      <c r="AJ92" s="26">
        <f>VLOOKUP($W92,'[1]Live-Unsorted Extra Tables'!$A:$BJ,AJ$1,0)</f>
        <v>417415.08821844164</v>
      </c>
      <c r="AK92" s="45">
        <f>VLOOKUP($W92,'[1]Live-Unsorted Extra Tables'!$A:$BJ,AK$1,0)</f>
        <v>1.8122465020705505</v>
      </c>
      <c r="AL92" s="42">
        <f>VLOOKUP($W92,'[1]Live-Unsorted Extra Tables'!$A:$BJ,AL$1,0)</f>
        <v>430.40540090501935</v>
      </c>
      <c r="AM92" s="43">
        <f>VLOOKUP($W92,'[1]Live-Unsorted Extra Tables'!$A:$BJ,AM$1,0)</f>
        <v>2386.1675426761158</v>
      </c>
      <c r="AN92" s="44">
        <f>VLOOKUP($W92,'[1]Live-Unsorted Extra Tables'!$A:$BJ,AN$1,0)</f>
        <v>863.46166562452515</v>
      </c>
      <c r="AO92" s="43">
        <f>VLOOKUP($W92,'[1]Live-Unsorted Extra Tables'!$A:$BJ,AO$1,0)</f>
        <v>4787.0314743401059</v>
      </c>
      <c r="AP92" s="26">
        <f>VLOOKUP($W92,'[1]Live-Unsorted Extra Tables'!$A:$BJ,AP$1,0)</f>
        <v>834110.97021995182</v>
      </c>
      <c r="AQ92" s="26">
        <f>VLOOKUP($W92,'[1]Live-Unsorted Extra Tables'!$A:$BJ,AQ$1,0)</f>
        <v>344244.67107712157</v>
      </c>
      <c r="AR92" s="26">
        <f>VLOOKUP($W92,'[1]Live-Unsorted Extra Tables'!$A:$BJ,AR$1,0)</f>
        <v>489866.29914283025</v>
      </c>
      <c r="AS92" s="28">
        <f>VLOOKUP($W92,'[1]Live-Unsorted Extra Tables'!$A:$BJ,AS$1,0)</f>
        <v>2.4230178134931388</v>
      </c>
      <c r="AT92" s="26">
        <f>VLOOKUP($W92,'[1]Live-Unsorted Extra Tables'!$A:$BJ,AT$1,0)</f>
        <v>313575.37010782887</v>
      </c>
      <c r="AU92" s="28">
        <f>VLOOKUP($W92,'[1]Live-Unsorted Extra Tables'!$A:$BJ,AU$1,0)</f>
        <v>2.6600015490155582</v>
      </c>
      <c r="AV92" s="26">
        <f>VLOOKUP($W92,'[1]Live-Unsorted Extra Tables'!$A:$BJ,AV$1,0)</f>
        <v>416469.4321750009</v>
      </c>
      <c r="AW92" s="45">
        <f>VLOOKUP($W92,'[1]Live-Unsorted Extra Tables'!$A:$BJ,AW$1,0)</f>
        <v>2.0028143863136094</v>
      </c>
      <c r="AX92" s="42">
        <f>VLOOKUP($W92,'[1]Live-Unsorted Extra Tables'!$A:$BJ,AX$1,0)</f>
        <v>471.18339979727381</v>
      </c>
      <c r="AY92" s="43">
        <f>VLOOKUP($W92,'[1]Live-Unsorted Extra Tables'!$A:$BJ,AY$1,0)</f>
        <v>2612.240768540335</v>
      </c>
      <c r="AZ92" s="44">
        <f>VLOOKUP($W92,'[1]Live-Unsorted Extra Tables'!$A:$BJ,AZ$1,0)</f>
        <v>1334.645065421799</v>
      </c>
      <c r="BA92" s="43">
        <f>VLOOKUP($W92,'[1]Live-Unsorted Extra Tables'!$A:$BJ,BA$1,0)</f>
        <v>7399.2722428804409</v>
      </c>
      <c r="BB92" s="26">
        <f>VLOOKUP($W92,'[1]Live-Unsorted Extra Tables'!$A:$BJ,BB$1,0)</f>
        <v>1012110.6681011497</v>
      </c>
      <c r="BC92" s="26">
        <f>VLOOKUP($W92,'[1]Live-Unsorted Extra Tables'!$A:$BJ,BC$1,0)</f>
        <v>376859.52392592485</v>
      </c>
      <c r="BD92" s="26">
        <f>VLOOKUP($W92,'[1]Live-Unsorted Extra Tables'!$A:$BJ,BD$1,0)</f>
        <v>635251.14417522494</v>
      </c>
      <c r="BE92" s="28">
        <f>VLOOKUP($W92,'[1]Live-Unsorted Extra Tables'!$A:$BJ,BE$1,0)</f>
        <v>2.6856443949127562</v>
      </c>
      <c r="BF92" s="26">
        <f>VLOOKUP($W92,'[1]Live-Unsorted Extra Tables'!$A:$BJ,BF$1,0)</f>
        <v>343284.51424962637</v>
      </c>
      <c r="BG92" s="28">
        <f>VLOOKUP($W92,'[1]Live-Unsorted Extra Tables'!$A:$BJ,BG$1,0)</f>
        <v>2.9483143750701575</v>
      </c>
      <c r="BH92" s="26">
        <f>VLOOKUP($W92,'[1]Live-Unsorted Extra Tables'!$A:$BJ,BH$1,0)</f>
        <v>457177.39261158265</v>
      </c>
      <c r="BI92" s="45">
        <f>VLOOKUP($W92,'[1]Live-Unsorted Extra Tables'!$A:$BJ,BI$1,0)</f>
        <v>2.213824840111982</v>
      </c>
      <c r="BK92" s="124">
        <f t="shared" si="9"/>
        <v>24.999999999999996</v>
      </c>
    </row>
    <row r="93" spans="1:63" ht="16.5">
      <c r="A93" s="22" t="s">
        <v>70</v>
      </c>
      <c r="B93" s="23" t="s">
        <v>71</v>
      </c>
      <c r="C93" s="23" t="s">
        <v>72</v>
      </c>
      <c r="D93" s="24">
        <f>VLOOKUP($W93,'[1]Live-Unsorted Extra Tables'!$A:$BJ,D$1,0)</f>
        <v>15</v>
      </c>
      <c r="E93" s="25">
        <f>VLOOKUP($W93,'[1]Live-Unsorted Extra Tables'!$A:$BJ,E$1,0)</f>
        <v>19911.631434449802</v>
      </c>
      <c r="F93" s="25">
        <f>VLOOKUP($W93,'[1]Live-Unsorted Extra Tables'!$A:$BJ,F$1,0)</f>
        <v>2273.019459751094</v>
      </c>
      <c r="G93" s="26">
        <f>VLOOKUP($W93,'[1]Live-Unsorted Extra Tables'!$A:$BJ,G$1,0)</f>
        <v>9500</v>
      </c>
      <c r="H93" s="27">
        <f>VLOOKUP($W93,'[1]Live-Unsorted Extra Tables'!$A:$BJ,H$1,0)</f>
        <v>0.5</v>
      </c>
      <c r="I93" s="26">
        <f>VLOOKUP($W93,'[1]Live-Unsorted Extra Tables'!$A:$BJ,I$1,0)</f>
        <v>637.17220590239367</v>
      </c>
      <c r="J93" s="26">
        <f>VLOOKUP($W93,'[1]Live-Unsorted Extra Tables'!$A:$BJ,J$1,0)</f>
        <v>5387.1722059023941</v>
      </c>
      <c r="K93" s="26">
        <f>VLOOKUP($W93,'[1]Live-Unsorted Extra Tables'!$A:$BJ,K$1,0)</f>
        <v>4750</v>
      </c>
      <c r="L93" s="26">
        <f>VLOOKUP($W93,'[1]Live-Unsorted Extra Tables'!$A:$BJ,L$1,0)</f>
        <v>10137.172205902394</v>
      </c>
      <c r="M93" s="26">
        <f>VLOOKUP($W93,'[1]Live-Unsorted Extra Tables'!$A:$BJ,M$1,0)</f>
        <v>18096.527800036682</v>
      </c>
      <c r="N93" s="28">
        <f>VLOOKUP($W93,'[1]Live-Unsorted Extra Tables'!$A:$BJ,N$1,0)</f>
        <v>0.82</v>
      </c>
      <c r="O93" s="28">
        <f>VLOOKUP($W93,'[1]Live-Unsorted Extra Tables'!$A:$BJ,O$1,0)</f>
        <v>1.7608697714325492</v>
      </c>
      <c r="P93" s="29">
        <f>VLOOKUP($W93,'[1]Live-Unsorted Extra Tables'!$A:$BJ,P$1,0)</f>
        <v>0.27055403388904947</v>
      </c>
      <c r="Q93" s="30">
        <f>VLOOKUP($W93,'[1]Live-Unsorted Extra Tables'!$A:$BJ,Q$1,0)</f>
        <v>2.3700510714027558</v>
      </c>
      <c r="R93" s="31"/>
      <c r="S93" s="29" t="str">
        <f>VLOOKUP($W93,'[1]Live-Unsorted Extra Tables'!$A:$BJ,S$1,0)</f>
        <v>COM</v>
      </c>
      <c r="T93" s="29" t="str">
        <f>VLOOKUP($W93,'[1]Live-Unsorted Extra Tables'!$A:$BJ,T$1,0)</f>
        <v>Other Commercial</v>
      </c>
      <c r="U93" s="29" t="s">
        <v>0</v>
      </c>
      <c r="V93" s="29" t="str">
        <f>VLOOKUP($W93,'[1]Live-Unsorted Extra Tables'!$A:$BJ,V$1,0)</f>
        <v>Business Energy Rebates</v>
      </c>
      <c r="W93" s="32" t="str">
        <f t="shared" si="7"/>
        <v>Variable Speed Drive for Kitchen exhaust fans (Demand Controlled Ventilation) Other Commercial</v>
      </c>
      <c r="X93" s="41"/>
      <c r="Y93" s="34" t="str">
        <f t="shared" si="8"/>
        <v xml:space="preserve">Variable Speed Drive for Kitchen exhaust fans (Demand Controlled Ventilation) </v>
      </c>
      <c r="Z93" s="42">
        <f>VLOOKUP($W93,'[1]Live-Unsorted Extra Tables'!$A:$BJ,Z$1,0)</f>
        <v>6.3137292534232001</v>
      </c>
      <c r="AA93" s="43">
        <f>VLOOKUP($W93,'[1]Live-Unsorted Extra Tables'!$A:$BJ,AA$1,0)</f>
        <v>55.308215392416045</v>
      </c>
      <c r="AB93" s="44">
        <f>VLOOKUP($W93,'[1]Live-Unsorted Extra Tables'!$A:$BJ,AB$1,0)</f>
        <v>6.3137292534232001</v>
      </c>
      <c r="AC93" s="43">
        <f>VLOOKUP($W93,'[1]Live-Unsorted Extra Tables'!$A:$BJ,AC$1,0)</f>
        <v>55.308215392416045</v>
      </c>
      <c r="AD93" s="26">
        <f>VLOOKUP($W93,'[1]Live-Unsorted Extra Tables'!$A:$BJ,AD$1,0)</f>
        <v>50266.431493283111</v>
      </c>
      <c r="AE93" s="26">
        <f>VLOOKUP($W93,'[1]Live-Unsorted Extra Tables'!$A:$BJ,AE$1,0)</f>
        <v>28546.365159297977</v>
      </c>
      <c r="AF93" s="26">
        <f>VLOOKUP($W93,'[1]Live-Unsorted Extra Tables'!$A:$BJ,AF$1,0)</f>
        <v>21720.066333985134</v>
      </c>
      <c r="AG93" s="28">
        <f>VLOOKUP($W93,'[1]Live-Unsorted Extra Tables'!$A:$BJ,AG$1,0)</f>
        <v>1.7608697714325492</v>
      </c>
      <c r="AH93" s="26">
        <f>VLOOKUP($W93,'[1]Live-Unsorted Extra Tables'!$A:$BJ,AH$1,0)</f>
        <v>18248.610709295826</v>
      </c>
      <c r="AI93" s="28">
        <f>VLOOKUP($W93,'[1]Live-Unsorted Extra Tables'!$A:$BJ,AI$1,0)</f>
        <v>2.7545347037118519</v>
      </c>
      <c r="AJ93" s="26">
        <f>VLOOKUP($W93,'[1]Live-Unsorted Extra Tables'!$A:$BJ,AJ$1,0)</f>
        <v>125606.65195495365</v>
      </c>
      <c r="AK93" s="45">
        <f>VLOOKUP($W93,'[1]Live-Unsorted Extra Tables'!$A:$BJ,AK$1,0)</f>
        <v>0.40018924723278332</v>
      </c>
      <c r="AL93" s="42">
        <f>VLOOKUP($W93,'[1]Live-Unsorted Extra Tables'!$A:$BJ,AL$1,0)</f>
        <v>6.1793205436639163</v>
      </c>
      <c r="AM93" s="43">
        <f>VLOOKUP($W93,'[1]Live-Unsorted Extra Tables'!$A:$BJ,AM$1,0)</f>
        <v>54.130796220386671</v>
      </c>
      <c r="AN93" s="44">
        <f>VLOOKUP($W93,'[1]Live-Unsorted Extra Tables'!$A:$BJ,AN$1,0)</f>
        <v>12.493049797087115</v>
      </c>
      <c r="AO93" s="43">
        <f>VLOOKUP($W93,'[1]Live-Unsorted Extra Tables'!$A:$BJ,AO$1,0)</f>
        <v>109.43901161280272</v>
      </c>
      <c r="AP93" s="26">
        <f>VLOOKUP($W93,'[1]Live-Unsorted Extra Tables'!$A:$BJ,AP$1,0)</f>
        <v>51992.536134900431</v>
      </c>
      <c r="AQ93" s="26">
        <f>VLOOKUP($W93,'[1]Live-Unsorted Extra Tables'!$A:$BJ,AQ$1,0)</f>
        <v>27938.66090791623</v>
      </c>
      <c r="AR93" s="26">
        <f>VLOOKUP($W93,'[1]Live-Unsorted Extra Tables'!$A:$BJ,AR$1,0)</f>
        <v>24053.875226984201</v>
      </c>
      <c r="AS93" s="28">
        <f>VLOOKUP($W93,'[1]Live-Unsorted Extra Tables'!$A:$BJ,AS$1,0)</f>
        <v>1.8609530466139377</v>
      </c>
      <c r="AT93" s="26">
        <f>VLOOKUP($W93,'[1]Live-Unsorted Extra Tables'!$A:$BJ,AT$1,0)</f>
        <v>17860.12838420942</v>
      </c>
      <c r="AU93" s="28">
        <f>VLOOKUP($W93,'[1]Live-Unsorted Extra Tables'!$A:$BJ,AU$1,0)</f>
        <v>2.9110953189378144</v>
      </c>
      <c r="AV93" s="26">
        <f>VLOOKUP($W93,'[1]Live-Unsorted Extra Tables'!$A:$BJ,AV$1,0)</f>
        <v>128939.2338960479</v>
      </c>
      <c r="AW93" s="45">
        <f>VLOOKUP($W93,'[1]Live-Unsorted Extra Tables'!$A:$BJ,AW$1,0)</f>
        <v>0.40323286065758179</v>
      </c>
      <c r="AX93" s="42">
        <f>VLOOKUP($W93,'[1]Live-Unsorted Extra Tables'!$A:$BJ,AX$1,0)</f>
        <v>6.9242946442835169</v>
      </c>
      <c r="AY93" s="43">
        <f>VLOOKUP($W93,'[1]Live-Unsorted Extra Tables'!$A:$BJ,AY$1,0)</f>
        <v>60.656763103825739</v>
      </c>
      <c r="AZ93" s="44">
        <f>VLOOKUP($W93,'[1]Live-Unsorted Extra Tables'!$A:$BJ,AZ$1,0)</f>
        <v>19.417344441370634</v>
      </c>
      <c r="BA93" s="43">
        <f>VLOOKUP($W93,'[1]Live-Unsorted Extra Tables'!$A:$BJ,BA$1,0)</f>
        <v>170.09577471662845</v>
      </c>
      <c r="BB93" s="26">
        <f>VLOOKUP($W93,'[1]Live-Unsorted Extra Tables'!$A:$BJ,BB$1,0)</f>
        <v>61851.201189179788</v>
      </c>
      <c r="BC93" s="26">
        <f>VLOOKUP($W93,'[1]Live-Unsorted Extra Tables'!$A:$BJ,BC$1,0)</f>
        <v>31306.924236435814</v>
      </c>
      <c r="BD93" s="26">
        <f>VLOOKUP($W93,'[1]Live-Unsorted Extra Tables'!$A:$BJ,BD$1,0)</f>
        <v>30544.276952743974</v>
      </c>
      <c r="BE93" s="28">
        <f>VLOOKUP($W93,'[1]Live-Unsorted Extra Tables'!$A:$BJ,BE$1,0)</f>
        <v>1.9756396611199432</v>
      </c>
      <c r="BF93" s="26">
        <f>VLOOKUP($W93,'[1]Live-Unsorted Extra Tables'!$A:$BJ,BF$1,0)</f>
        <v>20013.331634625014</v>
      </c>
      <c r="BG93" s="28">
        <f>VLOOKUP($W93,'[1]Live-Unsorted Extra Tables'!$A:$BJ,BG$1,0)</f>
        <v>3.0904999886261408</v>
      </c>
      <c r="BH93" s="26">
        <f>VLOOKUP($W93,'[1]Live-Unsorted Extra Tables'!$A:$BJ,BH$1,0)</f>
        <v>151599.49193169369</v>
      </c>
      <c r="BI93" s="45">
        <f>VLOOKUP($W93,'[1]Live-Unsorted Extra Tables'!$A:$BJ,BI$1,0)</f>
        <v>0.40799082108433543</v>
      </c>
      <c r="BK93" s="124">
        <f t="shared" si="9"/>
        <v>4750</v>
      </c>
    </row>
    <row r="94" spans="1:63" ht="16.5">
      <c r="A94" s="22" t="s">
        <v>90</v>
      </c>
      <c r="B94" s="23" t="s">
        <v>89</v>
      </c>
      <c r="C94" s="23" t="s">
        <v>75</v>
      </c>
      <c r="D94" s="24">
        <f>VLOOKUP($W94,'[1]Live-Unsorted Extra Tables'!$A:$BJ,D$1,0)</f>
        <v>15</v>
      </c>
      <c r="E94" s="25">
        <f>VLOOKUP($W94,'[1]Live-Unsorted Extra Tables'!$A:$BJ,E$1,0)</f>
        <v>87.840289392333787</v>
      </c>
      <c r="F94" s="25">
        <f>VLOOKUP($W94,'[1]Live-Unsorted Extra Tables'!$A:$BJ,F$1,0)</f>
        <v>11.322798854679398</v>
      </c>
      <c r="G94" s="26">
        <f>VLOOKUP($W94,'[1]Live-Unsorted Extra Tables'!$A:$BJ,G$1,0)</f>
        <v>44.476701245850407</v>
      </c>
      <c r="H94" s="27">
        <f>VLOOKUP($W94,'[1]Live-Unsorted Extra Tables'!$A:$BJ,H$1,0)</f>
        <v>0.56209204594129947</v>
      </c>
      <c r="I94" s="26">
        <f>VLOOKUP($W94,'[1]Live-Unsorted Extra Tables'!$A:$BJ,I$1,0)</f>
        <v>2.8108892605546814</v>
      </c>
      <c r="J94" s="26">
        <f>VLOOKUP($W94,'[1]Live-Unsorted Extra Tables'!$A:$BJ,J$1,0)</f>
        <v>27.810889260554678</v>
      </c>
      <c r="K94" s="26">
        <f>VLOOKUP($W94,'[1]Live-Unsorted Extra Tables'!$A:$BJ,K$1,0)</f>
        <v>19.476701245850411</v>
      </c>
      <c r="L94" s="26">
        <f>VLOOKUP($W94,'[1]Live-Unsorted Extra Tables'!$A:$BJ,L$1,0)</f>
        <v>47.287590506405088</v>
      </c>
      <c r="M94" s="26">
        <f>VLOOKUP($W94,'[1]Live-Unsorted Extra Tables'!$A:$BJ,M$1,0)</f>
        <v>81.86203673578359</v>
      </c>
      <c r="N94" s="28">
        <f>VLOOKUP($W94,'[1]Live-Unsorted Extra Tables'!$A:$BJ,N$1,0)</f>
        <v>0.65</v>
      </c>
      <c r="O94" s="28">
        <f>VLOOKUP($W94,'[1]Live-Unsorted Extra Tables'!$A:$BJ,O$1,0)</f>
        <v>1.6774613509309899</v>
      </c>
      <c r="P94" s="29">
        <f>VLOOKUP($W94,'[1]Live-Unsorted Extra Tables'!$A:$BJ,P$1,0)</f>
        <v>0.31660744122026829</v>
      </c>
      <c r="Q94" s="30">
        <f>VLOOKUP($W94,'[1]Live-Unsorted Extra Tables'!$A:$BJ,Q$1,0)</f>
        <v>2.4561850490756716</v>
      </c>
      <c r="R94" s="31"/>
      <c r="S94" s="29" t="str">
        <f>VLOOKUP($W94,'[1]Live-Unsorted Extra Tables'!$A:$BJ,S$1,0)</f>
        <v>COM</v>
      </c>
      <c r="T94" s="29" t="str">
        <f>VLOOKUP($W94,'[1]Live-Unsorted Extra Tables'!$A:$BJ,T$1,0)</f>
        <v>School</v>
      </c>
      <c r="U94" s="29" t="s">
        <v>0</v>
      </c>
      <c r="V94" s="29" t="str">
        <f>VLOOKUP($W94,'[1]Live-Unsorted Extra Tables'!$A:$BJ,V$1,0)</f>
        <v>Business Energy Rebates</v>
      </c>
      <c r="W94" s="32" t="str">
        <f t="shared" si="7"/>
        <v>Relamp/Reballast-Retrofit (dual baseline)School</v>
      </c>
      <c r="X94" s="41"/>
      <c r="Y94" s="34" t="str">
        <f t="shared" si="8"/>
        <v>Relamp/Reballast-Retrofit (dual baseline)</v>
      </c>
      <c r="Z94" s="42">
        <f>VLOOKUP($W94,'[1]Live-Unsorted Extra Tables'!$A:$BJ,Z$1,0)</f>
        <v>275.59295471015287</v>
      </c>
      <c r="AA94" s="43">
        <f>VLOOKUP($W94,'[1]Live-Unsorted Extra Tables'!$A:$BJ,AA$1,0)</f>
        <v>2138.001849800909</v>
      </c>
      <c r="AB94" s="44">
        <f>VLOOKUP($W94,'[1]Live-Unsorted Extra Tables'!$A:$BJ,AB$1,0)</f>
        <v>275.59295471015287</v>
      </c>
      <c r="AC94" s="43">
        <f>VLOOKUP($W94,'[1]Live-Unsorted Extra Tables'!$A:$BJ,AC$1,0)</f>
        <v>2138.001849800909</v>
      </c>
      <c r="AD94" s="26">
        <f>VLOOKUP($W94,'[1]Live-Unsorted Extra Tables'!$A:$BJ,AD$1,0)</f>
        <v>630153.15070962382</v>
      </c>
      <c r="AE94" s="26">
        <f>VLOOKUP($W94,'[1]Live-Unsorted Extra Tables'!$A:$BJ,AE$1,0)</f>
        <v>307277.81052887219</v>
      </c>
      <c r="AF94" s="26">
        <f>VLOOKUP($W94,'[1]Live-Unsorted Extra Tables'!$A:$BJ,AF$1,0)</f>
        <v>322875.34018075163</v>
      </c>
      <c r="AG94" s="28">
        <f>VLOOKUP($W94,'[1]Live-Unsorted Extra Tables'!$A:$BJ,AG$1,0)</f>
        <v>2.0507603514390893</v>
      </c>
      <c r="AH94" s="26">
        <f>VLOOKUP($W94,'[1]Live-Unsorted Extra Tables'!$A:$BJ,AH$1,0)</f>
        <v>279955.70263578638</v>
      </c>
      <c r="AI94" s="28">
        <f>VLOOKUP($W94,'[1]Live-Unsorted Extra Tables'!$A:$BJ,AI$1,0)</f>
        <v>2.2509030706526931</v>
      </c>
      <c r="AJ94" s="26">
        <f>VLOOKUP($W94,'[1]Live-Unsorted Extra Tables'!$A:$BJ,AJ$1,0)</f>
        <v>473573.60797972989</v>
      </c>
      <c r="AK94" s="45">
        <f>VLOOKUP($W94,'[1]Live-Unsorted Extra Tables'!$A:$BJ,AK$1,0)</f>
        <v>1.3306340135757648</v>
      </c>
      <c r="AL94" s="42">
        <f>VLOOKUP($W94,'[1]Live-Unsorted Extra Tables'!$A:$BJ,AL$1,0)</f>
        <v>180.93922804411369</v>
      </c>
      <c r="AM94" s="43">
        <f>VLOOKUP($W94,'[1]Live-Unsorted Extra Tables'!$A:$BJ,AM$1,0)</f>
        <v>1403.6948247342555</v>
      </c>
      <c r="AN94" s="44">
        <f>VLOOKUP($W94,'[1]Live-Unsorted Extra Tables'!$A:$BJ,AN$1,0)</f>
        <v>456.53218275426656</v>
      </c>
      <c r="AO94" s="43">
        <f>VLOOKUP($W94,'[1]Live-Unsorted Extra Tables'!$A:$BJ,AO$1,0)</f>
        <v>3541.6966745351647</v>
      </c>
      <c r="AP94" s="26">
        <f>VLOOKUP($W94,'[1]Live-Unsorted Extra Tables'!$A:$BJ,AP$1,0)</f>
        <v>448909.13508726668</v>
      </c>
      <c r="AQ94" s="26">
        <f>VLOOKUP($W94,'[1]Live-Unsorted Extra Tables'!$A:$BJ,AQ$1,0)</f>
        <v>201741.76763935728</v>
      </c>
      <c r="AR94" s="26">
        <f>VLOOKUP($W94,'[1]Live-Unsorted Extra Tables'!$A:$BJ,AR$1,0)</f>
        <v>247167.3674479094</v>
      </c>
      <c r="AS94" s="28">
        <f>VLOOKUP($W94,'[1]Live-Unsorted Extra Tables'!$A:$BJ,AS$1,0)</f>
        <v>2.2251670555883947</v>
      </c>
      <c r="AT94" s="26">
        <f>VLOOKUP($W94,'[1]Live-Unsorted Extra Tables'!$A:$BJ,AT$1,0)</f>
        <v>183803.56919770167</v>
      </c>
      <c r="AU94" s="28">
        <f>VLOOKUP($W94,'[1]Live-Unsorted Extra Tables'!$A:$BJ,AU$1,0)</f>
        <v>2.4423308918686653</v>
      </c>
      <c r="AV94" s="26">
        <f>VLOOKUP($W94,'[1]Live-Unsorted Extra Tables'!$A:$BJ,AV$1,0)</f>
        <v>318189.30217025068</v>
      </c>
      <c r="AW94" s="45">
        <f>VLOOKUP($W94,'[1]Live-Unsorted Extra Tables'!$A:$BJ,AW$1,0)</f>
        <v>1.4108240975589836</v>
      </c>
      <c r="AX94" s="42">
        <f>VLOOKUP($W94,'[1]Live-Unsorted Extra Tables'!$A:$BJ,AX$1,0)</f>
        <v>150.34347080382074</v>
      </c>
      <c r="AY94" s="43">
        <f>VLOOKUP($W94,'[1]Live-Unsorted Extra Tables'!$A:$BJ,AY$1,0)</f>
        <v>1166.3383014348735</v>
      </c>
      <c r="AZ94" s="44">
        <f>VLOOKUP($W94,'[1]Live-Unsorted Extra Tables'!$A:$BJ,AZ$1,0)</f>
        <v>606.87565355808738</v>
      </c>
      <c r="BA94" s="43">
        <f>VLOOKUP($W94,'[1]Live-Unsorted Extra Tables'!$A:$BJ,BA$1,0)</f>
        <v>4708.0349759700384</v>
      </c>
      <c r="BB94" s="26">
        <f>VLOOKUP($W94,'[1]Live-Unsorted Extra Tables'!$A:$BJ,BB$1,0)</f>
        <v>406265.34826558235</v>
      </c>
      <c r="BC94" s="26">
        <f>VLOOKUP($W94,'[1]Live-Unsorted Extra Tables'!$A:$BJ,BC$1,0)</f>
        <v>167628.42353679208</v>
      </c>
      <c r="BD94" s="26">
        <f>VLOOKUP($W94,'[1]Live-Unsorted Extra Tables'!$A:$BJ,BD$1,0)</f>
        <v>238636.92472879027</v>
      </c>
      <c r="BE94" s="28">
        <f>VLOOKUP($W94,'[1]Live-Unsorted Extra Tables'!$A:$BJ,BE$1,0)</f>
        <v>2.4236065679900212</v>
      </c>
      <c r="BF94" s="26">
        <f>VLOOKUP($W94,'[1]Live-Unsorted Extra Tables'!$A:$BJ,BF$1,0)</f>
        <v>152723.46874706191</v>
      </c>
      <c r="BG94" s="28">
        <f>VLOOKUP($W94,'[1]Live-Unsorted Extra Tables'!$A:$BJ,BG$1,0)</f>
        <v>2.6601369887586324</v>
      </c>
      <c r="BH94" s="26">
        <f>VLOOKUP($W94,'[1]Live-Unsorted Extra Tables'!$A:$BJ,BH$1,0)</f>
        <v>270768.58610207099</v>
      </c>
      <c r="BI94" s="45">
        <f>VLOOKUP($W94,'[1]Live-Unsorted Extra Tables'!$A:$BJ,BI$1,0)</f>
        <v>1.5004153698702458</v>
      </c>
      <c r="BK94" s="124">
        <f t="shared" si="9"/>
        <v>24.999999999999996</v>
      </c>
    </row>
    <row r="95" spans="1:63" ht="16.5">
      <c r="A95" s="22" t="s">
        <v>59</v>
      </c>
      <c r="B95" s="23" t="s">
        <v>48</v>
      </c>
      <c r="C95" s="23" t="s">
        <v>49</v>
      </c>
      <c r="D95" s="24">
        <f>VLOOKUP($W95,'[1]Live-Unsorted Extra Tables'!$A:$BJ,D$1,0)</f>
        <v>12</v>
      </c>
      <c r="E95" s="25">
        <f>VLOOKUP($W95,'[1]Live-Unsorted Extra Tables'!$A:$BJ,E$1,0)</f>
        <v>4411.098</v>
      </c>
      <c r="F95" s="25">
        <f>VLOOKUP($W95,'[1]Live-Unsorted Extra Tables'!$A:$BJ,F$1,0)</f>
        <v>503.55048132931574</v>
      </c>
      <c r="G95" s="26">
        <f>VLOOKUP($W95,'[1]Live-Unsorted Extra Tables'!$A:$BJ,G$1,0)</f>
        <v>1800</v>
      </c>
      <c r="H95" s="27">
        <f>VLOOKUP($W95,'[1]Live-Unsorted Extra Tables'!$A:$BJ,H$1,0)</f>
        <v>0.26666666666666666</v>
      </c>
      <c r="I95" s="26">
        <f>VLOOKUP($W95,'[1]Live-Unsorted Extra Tables'!$A:$BJ,I$1,0)</f>
        <v>141.155136</v>
      </c>
      <c r="J95" s="26">
        <f>VLOOKUP($W95,'[1]Live-Unsorted Extra Tables'!$A:$BJ,J$1,0)</f>
        <v>621.15513599999997</v>
      </c>
      <c r="K95" s="26">
        <f>VLOOKUP($W95,'[1]Live-Unsorted Extra Tables'!$A:$BJ,K$1,0)</f>
        <v>1320</v>
      </c>
      <c r="L95" s="26">
        <f>VLOOKUP($W95,'[1]Live-Unsorted Extra Tables'!$A:$BJ,L$1,0)</f>
        <v>1941.1551359999999</v>
      </c>
      <c r="M95" s="26">
        <f>VLOOKUP($W95,'[1]Live-Unsorted Extra Tables'!$A:$BJ,M$1,0)</f>
        <v>3305.985863250633</v>
      </c>
      <c r="N95" s="28">
        <f>VLOOKUP($W95,'[1]Live-Unsorted Extra Tables'!$A:$BJ,N$1,0)</f>
        <v>0.82</v>
      </c>
      <c r="O95" s="28">
        <f>VLOOKUP($W95,'[1]Live-Unsorted Extra Tables'!$A:$BJ,O$1,0)</f>
        <v>1.6763440609482247</v>
      </c>
      <c r="P95" s="29">
        <f>VLOOKUP($W95,'[1]Live-Unsorted Extra Tables'!$A:$BJ,P$1,0)</f>
        <v>0.14081644434106882</v>
      </c>
      <c r="Q95" s="30">
        <f>VLOOKUP($W95,'[1]Live-Unsorted Extra Tables'!$A:$BJ,Q$1,0)</f>
        <v>1.2335508733110956</v>
      </c>
      <c r="R95" s="31"/>
      <c r="S95" s="29" t="str">
        <f>VLOOKUP($W95,'[1]Live-Unsorted Extra Tables'!$A:$BJ,S$1,0)</f>
        <v>COM</v>
      </c>
      <c r="T95" s="29" t="str">
        <f>VLOOKUP($W95,'[1]Live-Unsorted Extra Tables'!$A:$BJ,T$1,0)</f>
        <v>Retail</v>
      </c>
      <c r="U95" s="29" t="s">
        <v>0</v>
      </c>
      <c r="V95" s="29" t="str">
        <f>VLOOKUP($W95,'[1]Live-Unsorted Extra Tables'!$A:$BJ,V$1,0)</f>
        <v>Business Energy Rebates</v>
      </c>
      <c r="W95" s="32" t="str">
        <f t="shared" si="7"/>
        <v>Three Quarter Size Commercial Hot Food Holding CabinetRetail</v>
      </c>
      <c r="X95" s="41"/>
      <c r="Y95" s="34" t="str">
        <f t="shared" si="8"/>
        <v>Three Quarter Size Commercial Hot Food Holding Cabinet</v>
      </c>
      <c r="Z95" s="42">
        <f>VLOOKUP($W95,'[1]Live-Unsorted Extra Tables'!$A:$BJ,Z$1,0)</f>
        <v>6.7230889257394129</v>
      </c>
      <c r="AA95" s="43">
        <f>VLOOKUP($W95,'[1]Live-Unsorted Extra Tables'!$A:$BJ,AA$1,0)</f>
        <v>58.894202694161429</v>
      </c>
      <c r="AB95" s="44">
        <f>VLOOKUP($W95,'[1]Live-Unsorted Extra Tables'!$A:$BJ,AB$1,0)</f>
        <v>6.7230889257394129</v>
      </c>
      <c r="AC95" s="43">
        <f>VLOOKUP($W95,'[1]Live-Unsorted Extra Tables'!$A:$BJ,AC$1,0)</f>
        <v>58.894202694161429</v>
      </c>
      <c r="AD95" s="26">
        <f>VLOOKUP($W95,'[1]Live-Unsorted Extra Tables'!$A:$BJ,AD$1,0)</f>
        <v>44139.441366824096</v>
      </c>
      <c r="AE95" s="26">
        <f>VLOOKUP($W95,'[1]Live-Unsorted Extra Tables'!$A:$BJ,AE$1,0)</f>
        <v>26330.776834593609</v>
      </c>
      <c r="AF95" s="26">
        <f>VLOOKUP($W95,'[1]Live-Unsorted Extra Tables'!$A:$BJ,AF$1,0)</f>
        <v>17808.664532230487</v>
      </c>
      <c r="AG95" s="28">
        <f>VLOOKUP($W95,'[1]Live-Unsorted Extra Tables'!$A:$BJ,AG$1,0)</f>
        <v>1.6763440609482247</v>
      </c>
      <c r="AH95" s="26">
        <f>VLOOKUP($W95,'[1]Live-Unsorted Extra Tables'!$A:$BJ,AH$1,0)</f>
        <v>10113.74660450489</v>
      </c>
      <c r="AI95" s="28">
        <f>VLOOKUP($W95,'[1]Live-Unsorted Extra Tables'!$A:$BJ,AI$1,0)</f>
        <v>4.364301686890534</v>
      </c>
      <c r="AJ95" s="26">
        <f>VLOOKUP($W95,'[1]Live-Unsorted Extra Tables'!$A:$BJ,AJ$1,0)</f>
        <v>102958.13381537078</v>
      </c>
      <c r="AK95" s="45">
        <f>VLOOKUP($W95,'[1]Live-Unsorted Extra Tables'!$A:$BJ,AK$1,0)</f>
        <v>0.42871252353871292</v>
      </c>
      <c r="AL95" s="42">
        <f>VLOOKUP($W95,'[1]Live-Unsorted Extra Tables'!$A:$BJ,AL$1,0)</f>
        <v>5.5652471769799057</v>
      </c>
      <c r="AM95" s="43">
        <f>VLOOKUP($W95,'[1]Live-Unsorted Extra Tables'!$A:$BJ,AM$1,0)</f>
        <v>48.751518670135205</v>
      </c>
      <c r="AN95" s="44">
        <f>VLOOKUP($W95,'[1]Live-Unsorted Extra Tables'!$A:$BJ,AN$1,0)</f>
        <v>12.288336102719319</v>
      </c>
      <c r="AO95" s="43">
        <f>VLOOKUP($W95,'[1]Live-Unsorted Extra Tables'!$A:$BJ,AO$1,0)</f>
        <v>107.64572136429663</v>
      </c>
      <c r="AP95" s="26">
        <f>VLOOKUP($W95,'[1]Live-Unsorted Extra Tables'!$A:$BJ,AP$1,0)</f>
        <v>38769.383066019545</v>
      </c>
      <c r="AQ95" s="26">
        <f>VLOOKUP($W95,'[1]Live-Unsorted Extra Tables'!$A:$BJ,AQ$1,0)</f>
        <v>21796.124231733796</v>
      </c>
      <c r="AR95" s="26">
        <f>VLOOKUP($W95,'[1]Live-Unsorted Extra Tables'!$A:$BJ,AR$1,0)</f>
        <v>16973.258834285749</v>
      </c>
      <c r="AS95" s="28">
        <f>VLOOKUP($W95,'[1]Live-Unsorted Extra Tables'!$A:$BJ,AS$1,0)</f>
        <v>1.778728302969284</v>
      </c>
      <c r="AT95" s="26">
        <f>VLOOKUP($W95,'[1]Live-Unsorted Extra Tables'!$A:$BJ,AT$1,0)</f>
        <v>8371.9701406776494</v>
      </c>
      <c r="AU95" s="28">
        <f>VLOOKUP($W95,'[1]Live-Unsorted Extra Tables'!$A:$BJ,AU$1,0)</f>
        <v>4.6308553918088204</v>
      </c>
      <c r="AV95" s="26">
        <f>VLOOKUP($W95,'[1]Live-Unsorted Extra Tables'!$A:$BJ,AV$1,0)</f>
        <v>89620.269884037174</v>
      </c>
      <c r="AW95" s="45">
        <f>VLOOKUP($W95,'[1]Live-Unsorted Extra Tables'!$A:$BJ,AW$1,0)</f>
        <v>0.4325961427719936</v>
      </c>
      <c r="AX95" s="42">
        <f>VLOOKUP($W95,'[1]Live-Unsorted Extra Tables'!$A:$BJ,AX$1,0)</f>
        <v>6.1002020418413778</v>
      </c>
      <c r="AY95" s="43">
        <f>VLOOKUP($W95,'[1]Live-Unsorted Extra Tables'!$A:$BJ,AY$1,0)</f>
        <v>53.437718806914482</v>
      </c>
      <c r="AZ95" s="44">
        <f>VLOOKUP($W95,'[1]Live-Unsorted Extra Tables'!$A:$BJ,AZ$1,0)</f>
        <v>18.388538144560698</v>
      </c>
      <c r="BA95" s="43">
        <f>VLOOKUP($W95,'[1]Live-Unsorted Extra Tables'!$A:$BJ,BA$1,0)</f>
        <v>161.08344017121112</v>
      </c>
      <c r="BB95" s="26">
        <f>VLOOKUP($W95,'[1]Live-Unsorted Extra Tables'!$A:$BJ,BB$1,0)</f>
        <v>45280.674559262508</v>
      </c>
      <c r="BC95" s="26">
        <f>VLOOKUP($W95,'[1]Live-Unsorted Extra Tables'!$A:$BJ,BC$1,0)</f>
        <v>23891.258970963569</v>
      </c>
      <c r="BD95" s="26">
        <f>VLOOKUP($W95,'[1]Live-Unsorted Extra Tables'!$A:$BJ,BD$1,0)</f>
        <v>21389.41558829894</v>
      </c>
      <c r="BE95" s="28">
        <f>VLOOKUP($W95,'[1]Live-Unsorted Extra Tables'!$A:$BJ,BE$1,0)</f>
        <v>1.8952820617069506</v>
      </c>
      <c r="BF95" s="26">
        <f>VLOOKUP($W95,'[1]Live-Unsorted Extra Tables'!$A:$BJ,BF$1,0)</f>
        <v>9176.7189708384885</v>
      </c>
      <c r="BG95" s="28">
        <f>VLOOKUP($W95,'[1]Live-Unsorted Extra Tables'!$A:$BJ,BG$1,0)</f>
        <v>4.9342989257003644</v>
      </c>
      <c r="BH95" s="26">
        <f>VLOOKUP($W95,'[1]Live-Unsorted Extra Tables'!$A:$BJ,BH$1,0)</f>
        <v>103326.01294860902</v>
      </c>
      <c r="BI95" s="45">
        <f>VLOOKUP($W95,'[1]Live-Unsorted Extra Tables'!$A:$BJ,BI$1,0)</f>
        <v>0.43823112173875939</v>
      </c>
      <c r="BK95" s="124">
        <f t="shared" si="9"/>
        <v>480</v>
      </c>
    </row>
    <row r="96" spans="1:63" ht="16.5">
      <c r="A96" s="22" t="s">
        <v>90</v>
      </c>
      <c r="B96" s="23" t="s">
        <v>89</v>
      </c>
      <c r="C96" s="23" t="s">
        <v>49</v>
      </c>
      <c r="D96" s="24">
        <f>VLOOKUP($W96,'[1]Live-Unsorted Extra Tables'!$A:$BJ,D$1,0)</f>
        <v>15</v>
      </c>
      <c r="E96" s="25">
        <f>VLOOKUP($W96,'[1]Live-Unsorted Extra Tables'!$A:$BJ,E$1,0)</f>
        <v>85.16894192420628</v>
      </c>
      <c r="F96" s="25">
        <f>VLOOKUP($W96,'[1]Live-Unsorted Extra Tables'!$A:$BJ,F$1,0)</f>
        <v>11.483772532253406</v>
      </c>
      <c r="G96" s="26">
        <f>VLOOKUP($W96,'[1]Live-Unsorted Extra Tables'!$A:$BJ,G$1,0)</f>
        <v>44.476701245850407</v>
      </c>
      <c r="H96" s="27">
        <f>VLOOKUP($W96,'[1]Live-Unsorted Extra Tables'!$A:$BJ,H$1,0)</f>
        <v>0.56209204594129947</v>
      </c>
      <c r="I96" s="26">
        <f>VLOOKUP($W96,'[1]Live-Unsorted Extra Tables'!$A:$BJ,I$1,0)</f>
        <v>2.7254061415746009</v>
      </c>
      <c r="J96" s="26">
        <f>VLOOKUP($W96,'[1]Live-Unsorted Extra Tables'!$A:$BJ,J$1,0)</f>
        <v>27.725406141574599</v>
      </c>
      <c r="K96" s="26">
        <f>VLOOKUP($W96,'[1]Live-Unsorted Extra Tables'!$A:$BJ,K$1,0)</f>
        <v>19.476701245850411</v>
      </c>
      <c r="L96" s="26">
        <f>VLOOKUP($W96,'[1]Live-Unsorted Extra Tables'!$A:$BJ,L$1,0)</f>
        <v>47.202107387425009</v>
      </c>
      <c r="M96" s="26">
        <f>VLOOKUP($W96,'[1]Live-Unsorted Extra Tables'!$A:$BJ,M$1,0)</f>
        <v>80.16403833992247</v>
      </c>
      <c r="N96" s="28">
        <f>VLOOKUP($W96,'[1]Live-Unsorted Extra Tables'!$A:$BJ,N$1,0)</f>
        <v>0.65</v>
      </c>
      <c r="O96" s="28">
        <f>VLOOKUP($W96,'[1]Live-Unsorted Extra Tables'!$A:$BJ,O$1,0)</f>
        <v>1.6471058466668058</v>
      </c>
      <c r="P96" s="29">
        <f>VLOOKUP($W96,'[1]Live-Unsorted Extra Tables'!$A:$BJ,P$1,0)</f>
        <v>0.32553423249343699</v>
      </c>
      <c r="Q96" s="30">
        <f>VLOOKUP($W96,'[1]Live-Unsorted Extra Tables'!$A:$BJ,Q$1,0)</f>
        <v>2.4143116788237338</v>
      </c>
      <c r="R96" s="31"/>
      <c r="S96" s="29" t="str">
        <f>VLOOKUP($W96,'[1]Live-Unsorted Extra Tables'!$A:$BJ,S$1,0)</f>
        <v>COM</v>
      </c>
      <c r="T96" s="29" t="str">
        <f>VLOOKUP($W96,'[1]Live-Unsorted Extra Tables'!$A:$BJ,T$1,0)</f>
        <v>Retail</v>
      </c>
      <c r="U96" s="29" t="s">
        <v>0</v>
      </c>
      <c r="V96" s="29" t="str">
        <f>VLOOKUP($W96,'[1]Live-Unsorted Extra Tables'!$A:$BJ,V$1,0)</f>
        <v>Business Energy Rebates</v>
      </c>
      <c r="W96" s="32" t="str">
        <f t="shared" si="7"/>
        <v>Relamp/Reballast-Retrofit (dual baseline)Retail</v>
      </c>
      <c r="X96" s="41"/>
      <c r="Y96" s="34" t="str">
        <f t="shared" si="8"/>
        <v>Relamp/Reballast-Retrofit (dual baseline)</v>
      </c>
      <c r="Z96" s="42">
        <f>VLOOKUP($W96,'[1]Live-Unsorted Extra Tables'!$A:$BJ,Z$1,0)</f>
        <v>228.27297598211504</v>
      </c>
      <c r="AA96" s="43">
        <f>VLOOKUP($W96,'[1]Live-Unsorted Extra Tables'!$A:$BJ,AA$1,0)</f>
        <v>1692.9774409656934</v>
      </c>
      <c r="AB96" s="44">
        <f>VLOOKUP($W96,'[1]Live-Unsorted Extra Tables'!$A:$BJ,AB$1,0)</f>
        <v>228.27297598211504</v>
      </c>
      <c r="AC96" s="43">
        <f>VLOOKUP($W96,'[1]Live-Unsorted Extra Tables'!$A:$BJ,AC$1,0)</f>
        <v>1692.9774409656934</v>
      </c>
      <c r="AD96" s="26">
        <f>VLOOKUP($W96,'[1]Live-Unsorted Extra Tables'!$A:$BJ,AD$1,0)</f>
        <v>501423.18269927625</v>
      </c>
      <c r="AE96" s="26">
        <f>VLOOKUP($W96,'[1]Live-Unsorted Extra Tables'!$A:$BJ,AE$1,0)</f>
        <v>244231.09998595127</v>
      </c>
      <c r="AF96" s="26">
        <f>VLOOKUP($W96,'[1]Live-Unsorted Extra Tables'!$A:$BJ,AF$1,0)</f>
        <v>257192.08271332498</v>
      </c>
      <c r="AG96" s="28">
        <f>VLOOKUP($W96,'[1]Live-Unsorted Extra Tables'!$A:$BJ,AG$1,0)</f>
        <v>2.0530685188254862</v>
      </c>
      <c r="AH96" s="26">
        <f>VLOOKUP($W96,'[1]Live-Unsorted Extra Tables'!$A:$BJ,AH$1,0)</f>
        <v>222472.59407604457</v>
      </c>
      <c r="AI96" s="28">
        <f>VLOOKUP($W96,'[1]Live-Unsorted Extra Tables'!$A:$BJ,AI$1,0)</f>
        <v>2.2538649525877426</v>
      </c>
      <c r="AJ96" s="26">
        <f>VLOOKUP($W96,'[1]Live-Unsorted Extra Tables'!$A:$BJ,AJ$1,0)</f>
        <v>371974.89604860067</v>
      </c>
      <c r="AK96" s="45">
        <f>VLOOKUP($W96,'[1]Live-Unsorted Extra Tables'!$A:$BJ,AK$1,0)</f>
        <v>1.3480027497171809</v>
      </c>
      <c r="AL96" s="42">
        <f>VLOOKUP($W96,'[1]Live-Unsorted Extra Tables'!$A:$BJ,AL$1,0)</f>
        <v>150.33663269102854</v>
      </c>
      <c r="AM96" s="43">
        <f>VLOOKUP($W96,'[1]Live-Unsorted Extra Tables'!$A:$BJ,AM$1,0)</f>
        <v>1114.9656528620278</v>
      </c>
      <c r="AN96" s="44">
        <f>VLOOKUP($W96,'[1]Live-Unsorted Extra Tables'!$A:$BJ,AN$1,0)</f>
        <v>378.60960867314355</v>
      </c>
      <c r="AO96" s="43">
        <f>VLOOKUP($W96,'[1]Live-Unsorted Extra Tables'!$A:$BJ,AO$1,0)</f>
        <v>2807.943093827721</v>
      </c>
      <c r="AP96" s="26">
        <f>VLOOKUP($W96,'[1]Live-Unsorted Extra Tables'!$A:$BJ,AP$1,0)</f>
        <v>359340.31955430185</v>
      </c>
      <c r="AQ96" s="26">
        <f>VLOOKUP($W96,'[1]Live-Unsorted Extra Tables'!$A:$BJ,AQ$1,0)</f>
        <v>160846.37707264366</v>
      </c>
      <c r="AR96" s="26">
        <f>VLOOKUP($W96,'[1]Live-Unsorted Extra Tables'!$A:$BJ,AR$1,0)</f>
        <v>198493.94248165819</v>
      </c>
      <c r="AS96" s="28">
        <f>VLOOKUP($W96,'[1]Live-Unsorted Extra Tables'!$A:$BJ,AS$1,0)</f>
        <v>2.2340591444718187</v>
      </c>
      <c r="AT96" s="26">
        <f>VLOOKUP($W96,'[1]Live-Unsorted Extra Tables'!$A:$BJ,AT$1,0)</f>
        <v>146516.60151857417</v>
      </c>
      <c r="AU96" s="28">
        <f>VLOOKUP($W96,'[1]Live-Unsorted Extra Tables'!$A:$BJ,AU$1,0)</f>
        <v>2.4525570196818114</v>
      </c>
      <c r="AV96" s="26">
        <f>VLOOKUP($W96,'[1]Live-Unsorted Extra Tables'!$A:$BJ,AV$1,0)</f>
        <v>250604.73540001636</v>
      </c>
      <c r="AW96" s="45">
        <f>VLOOKUP($W96,'[1]Live-Unsorted Extra Tables'!$A:$BJ,AW$1,0)</f>
        <v>1.4338927753329214</v>
      </c>
      <c r="AX96" s="42">
        <f>VLOOKUP($W96,'[1]Live-Unsorted Extra Tables'!$A:$BJ,AX$1,0)</f>
        <v>125.07157008728495</v>
      </c>
      <c r="AY96" s="43">
        <f>VLOOKUP($W96,'[1]Live-Unsorted Extra Tables'!$A:$BJ,AY$1,0)</f>
        <v>927.58832162648514</v>
      </c>
      <c r="AZ96" s="44">
        <f>VLOOKUP($W96,'[1]Live-Unsorted Extra Tables'!$A:$BJ,AZ$1,0)</f>
        <v>503.68117876042851</v>
      </c>
      <c r="BA96" s="43">
        <f>VLOOKUP($W96,'[1]Live-Unsorted Extra Tables'!$A:$BJ,BA$1,0)</f>
        <v>3735.5314154542061</v>
      </c>
      <c r="BB96" s="26">
        <f>VLOOKUP($W96,'[1]Live-Unsorted Extra Tables'!$A:$BJ,BB$1,0)</f>
        <v>326363.17979827808</v>
      </c>
      <c r="BC96" s="26">
        <f>VLOOKUP($W96,'[1]Live-Unsorted Extra Tables'!$A:$BJ,BC$1,0)</f>
        <v>133815.08261311176</v>
      </c>
      <c r="BD96" s="26">
        <f>VLOOKUP($W96,'[1]Live-Unsorted Extra Tables'!$A:$BJ,BD$1,0)</f>
        <v>192548.09718516632</v>
      </c>
      <c r="BE96" s="28">
        <f>VLOOKUP($W96,'[1]Live-Unsorted Extra Tables'!$A:$BJ,BE$1,0)</f>
        <v>2.4389117685774209</v>
      </c>
      <c r="BF96" s="26">
        <f>VLOOKUP($W96,'[1]Live-Unsorted Extra Tables'!$A:$BJ,BF$1,0)</f>
        <v>121893.52034671928</v>
      </c>
      <c r="BG96" s="28">
        <f>VLOOKUP($W96,'[1]Live-Unsorted Extra Tables'!$A:$BJ,BG$1,0)</f>
        <v>2.6774448622860043</v>
      </c>
      <c r="BH96" s="26">
        <f>VLOOKUP($W96,'[1]Live-Unsorted Extra Tables'!$A:$BJ,BH$1,0)</f>
        <v>213439.23738813831</v>
      </c>
      <c r="BI96" s="45">
        <f>VLOOKUP($W96,'[1]Live-Unsorted Extra Tables'!$A:$BJ,BI$1,0)</f>
        <v>1.5290683371623377</v>
      </c>
      <c r="BK96" s="124">
        <f t="shared" si="9"/>
        <v>24.999999999999996</v>
      </c>
    </row>
    <row r="97" spans="1:63" ht="16.5">
      <c r="A97" s="22" t="s">
        <v>90</v>
      </c>
      <c r="B97" s="23" t="s">
        <v>89</v>
      </c>
      <c r="C97" s="23" t="s">
        <v>82</v>
      </c>
      <c r="D97" s="24">
        <f>VLOOKUP($W97,'[1]Live-Unsorted Extra Tables'!$A:$BJ,D$1,0)</f>
        <v>15</v>
      </c>
      <c r="E97" s="25">
        <f>VLOOKUP($W97,'[1]Live-Unsorted Extra Tables'!$A:$BJ,E$1,0)</f>
        <v>87.468158804681281</v>
      </c>
      <c r="F97" s="25">
        <f>VLOOKUP($W97,'[1]Live-Unsorted Extra Tables'!$A:$BJ,F$1,0)</f>
        <v>9.9963577389163394</v>
      </c>
      <c r="G97" s="26">
        <f>VLOOKUP($W97,'[1]Live-Unsorted Extra Tables'!$A:$BJ,G$1,0)</f>
        <v>44.476701245850407</v>
      </c>
      <c r="H97" s="27">
        <f>VLOOKUP($W97,'[1]Live-Unsorted Extra Tables'!$A:$BJ,H$1,0)</f>
        <v>0.56209204594129947</v>
      </c>
      <c r="I97" s="26">
        <f>VLOOKUP($W97,'[1]Live-Unsorted Extra Tables'!$A:$BJ,I$1,0)</f>
        <v>2.7989810817498011</v>
      </c>
      <c r="J97" s="26">
        <f>VLOOKUP($W97,'[1]Live-Unsorted Extra Tables'!$A:$BJ,J$1,0)</f>
        <v>27.798981081749798</v>
      </c>
      <c r="K97" s="26">
        <f>VLOOKUP($W97,'[1]Live-Unsorted Extra Tables'!$A:$BJ,K$1,0)</f>
        <v>19.476701245850411</v>
      </c>
      <c r="L97" s="26">
        <f>VLOOKUP($W97,'[1]Live-Unsorted Extra Tables'!$A:$BJ,L$1,0)</f>
        <v>47.275682327600208</v>
      </c>
      <c r="M97" s="26">
        <f>VLOOKUP($W97,'[1]Live-Unsorted Extra Tables'!$A:$BJ,M$1,0)</f>
        <v>79.512595219968418</v>
      </c>
      <c r="N97" s="28">
        <f>VLOOKUP($W97,'[1]Live-Unsorted Extra Tables'!$A:$BJ,N$1,0)</f>
        <v>0.65</v>
      </c>
      <c r="O97" s="28">
        <f>VLOOKUP($W97,'[1]Live-Unsorted Extra Tables'!$A:$BJ,O$1,0)</f>
        <v>1.6299300750053118</v>
      </c>
      <c r="P97" s="29">
        <f>VLOOKUP($W97,'[1]Live-Unsorted Extra Tables'!$A:$BJ,P$1,0)</f>
        <v>0.31781829481315205</v>
      </c>
      <c r="Q97" s="30">
        <f>VLOOKUP($W97,'[1]Live-Unsorted Extra Tables'!$A:$BJ,Q$1,0)</f>
        <v>2.7809109885620562</v>
      </c>
      <c r="R97" s="31"/>
      <c r="S97" s="29" t="str">
        <f>VLOOKUP($W97,'[1]Live-Unsorted Extra Tables'!$A:$BJ,S$1,0)</f>
        <v>COM</v>
      </c>
      <c r="T97" s="29" t="str">
        <f>VLOOKUP($W97,'[1]Live-Unsorted Extra Tables'!$A:$BJ,T$1,0)</f>
        <v>Office</v>
      </c>
      <c r="U97" s="29" t="s">
        <v>0</v>
      </c>
      <c r="V97" s="29" t="str">
        <f>VLOOKUP($W97,'[1]Live-Unsorted Extra Tables'!$A:$BJ,V$1,0)</f>
        <v>Business Energy Rebates</v>
      </c>
      <c r="W97" s="32" t="str">
        <f t="shared" si="7"/>
        <v>Relamp/Reballast-Retrofit (dual baseline)Office</v>
      </c>
      <c r="X97" s="41"/>
      <c r="Y97" s="34" t="str">
        <f t="shared" si="8"/>
        <v>Relamp/Reballast-Retrofit (dual baseline)</v>
      </c>
      <c r="Z97" s="42">
        <f>VLOOKUP($W97,'[1]Live-Unsorted Extra Tables'!$A:$BJ,Z$1,0)</f>
        <v>99.768792839810288</v>
      </c>
      <c r="AA97" s="43">
        <f>VLOOKUP($W97,'[1]Live-Unsorted Extra Tables'!$A:$BJ,AA$1,0)</f>
        <v>872.97722268289749</v>
      </c>
      <c r="AB97" s="44">
        <f>VLOOKUP($W97,'[1]Live-Unsorted Extra Tables'!$A:$BJ,AB$1,0)</f>
        <v>99.768792839810288</v>
      </c>
      <c r="AC97" s="43">
        <f>VLOOKUP($W97,'[1]Live-Unsorted Extra Tables'!$A:$BJ,AC$1,0)</f>
        <v>872.97722268289749</v>
      </c>
      <c r="AD97" s="26">
        <f>VLOOKUP($W97,'[1]Live-Unsorted Extra Tables'!$A:$BJ,AD$1,0)</f>
        <v>251857.72008166066</v>
      </c>
      <c r="AE97" s="26">
        <f>VLOOKUP($W97,'[1]Live-Unsorted Extra Tables'!$A:$BJ,AE$1,0)</f>
        <v>125531.26183237082</v>
      </c>
      <c r="AF97" s="26">
        <f>VLOOKUP($W97,'[1]Live-Unsorted Extra Tables'!$A:$BJ,AF$1,0)</f>
        <v>126326.45824928985</v>
      </c>
      <c r="AG97" s="28">
        <f>VLOOKUP($W97,'[1]Live-Unsorted Extra Tables'!$A:$BJ,AG$1,0)</f>
        <v>2.0063346484796822</v>
      </c>
      <c r="AH97" s="26">
        <f>VLOOKUP($W97,'[1]Live-Unsorted Extra Tables'!$A:$BJ,AH$1,0)</f>
        <v>114366.42129270172</v>
      </c>
      <c r="AI97" s="28">
        <f>VLOOKUP($W97,'[1]Live-Unsorted Extra Tables'!$A:$BJ,AI$1,0)</f>
        <v>2.2021998872997255</v>
      </c>
      <c r="AJ97" s="26">
        <f>VLOOKUP($W97,'[1]Live-Unsorted Extra Tables'!$A:$BJ,AJ$1,0)</f>
        <v>193150.79137167992</v>
      </c>
      <c r="AK97" s="45">
        <f>VLOOKUP($W97,'[1]Live-Unsorted Extra Tables'!$A:$BJ,AK$1,0)</f>
        <v>1.3039435059678892</v>
      </c>
      <c r="AL97" s="42">
        <f>VLOOKUP($W97,'[1]Live-Unsorted Extra Tables'!$A:$BJ,AL$1,0)</f>
        <v>65.530435891728587</v>
      </c>
      <c r="AM97" s="43">
        <f>VLOOKUP($W97,'[1]Live-Unsorted Extra Tables'!$A:$BJ,AM$1,0)</f>
        <v>573.39150146691964</v>
      </c>
      <c r="AN97" s="44">
        <f>VLOOKUP($W97,'[1]Live-Unsorted Extra Tables'!$A:$BJ,AN$1,0)</f>
        <v>165.29922873153888</v>
      </c>
      <c r="AO97" s="43">
        <f>VLOOKUP($W97,'[1]Live-Unsorted Extra Tables'!$A:$BJ,AO$1,0)</f>
        <v>1446.3687241498171</v>
      </c>
      <c r="AP97" s="26">
        <f>VLOOKUP($W97,'[1]Live-Unsorted Extra Tables'!$A:$BJ,AP$1,0)</f>
        <v>178253.8520108689</v>
      </c>
      <c r="AQ97" s="26">
        <f>VLOOKUP($W97,'[1]Live-Unsorted Extra Tables'!$A:$BJ,AQ$1,0)</f>
        <v>82451.817565056685</v>
      </c>
      <c r="AR97" s="26">
        <f>VLOOKUP($W97,'[1]Live-Unsorted Extra Tables'!$A:$BJ,AR$1,0)</f>
        <v>95802.034445812213</v>
      </c>
      <c r="AS97" s="28">
        <f>VLOOKUP($W97,'[1]Live-Unsorted Extra Tables'!$A:$BJ,AS$1,0)</f>
        <v>2.1619153740331054</v>
      </c>
      <c r="AT97" s="26">
        <f>VLOOKUP($W97,'[1]Live-Unsorted Extra Tables'!$A:$BJ,AT$1,0)</f>
        <v>75118.493722992353</v>
      </c>
      <c r="AU97" s="28">
        <f>VLOOKUP($W97,'[1]Live-Unsorted Extra Tables'!$A:$BJ,AU$1,0)</f>
        <v>2.3729689344970022</v>
      </c>
      <c r="AV97" s="26">
        <f>VLOOKUP($W97,'[1]Live-Unsorted Extra Tables'!$A:$BJ,AV$1,0)</f>
        <v>129824.04907254752</v>
      </c>
      <c r="AW97" s="45">
        <f>VLOOKUP($W97,'[1]Live-Unsorted Extra Tables'!$A:$BJ,AW$1,0)</f>
        <v>1.3730418461317448</v>
      </c>
      <c r="AX97" s="42">
        <f>VLOOKUP($W97,'[1]Live-Unsorted Extra Tables'!$A:$BJ,AX$1,0)</f>
        <v>54.458824062543705</v>
      </c>
      <c r="AY97" s="43">
        <f>VLOOKUP($W97,'[1]Live-Unsorted Extra Tables'!$A:$BJ,AY$1,0)</f>
        <v>476.51486629720705</v>
      </c>
      <c r="AZ97" s="44">
        <f>VLOOKUP($W97,'[1]Live-Unsorted Extra Tables'!$A:$BJ,AZ$1,0)</f>
        <v>219.7580527940826</v>
      </c>
      <c r="BA97" s="43">
        <f>VLOOKUP($W97,'[1]Live-Unsorted Extra Tables'!$A:$BJ,BA$1,0)</f>
        <v>1922.8835904470243</v>
      </c>
      <c r="BB97" s="26">
        <f>VLOOKUP($W97,'[1]Live-Unsorted Extra Tables'!$A:$BJ,BB$1,0)</f>
        <v>160448.78885470901</v>
      </c>
      <c r="BC97" s="26">
        <f>VLOOKUP($W97,'[1]Live-Unsorted Extra Tables'!$A:$BJ,BC$1,0)</f>
        <v>68521.275119110578</v>
      </c>
      <c r="BD97" s="26">
        <f>VLOOKUP($W97,'[1]Live-Unsorted Extra Tables'!$A:$BJ,BD$1,0)</f>
        <v>91927.513735598433</v>
      </c>
      <c r="BE97" s="28">
        <f>VLOOKUP($W97,'[1]Live-Unsorted Extra Tables'!$A:$BJ,BE$1,0)</f>
        <v>2.3415908208917711</v>
      </c>
      <c r="BF97" s="26">
        <f>VLOOKUP($W97,'[1]Live-Unsorted Extra Tables'!$A:$BJ,BF$1,0)</f>
        <v>62426.94372219326</v>
      </c>
      <c r="BG97" s="28">
        <f>VLOOKUP($W97,'[1]Live-Unsorted Extra Tables'!$A:$BJ,BG$1,0)</f>
        <v>2.5701849119624325</v>
      </c>
      <c r="BH97" s="26">
        <f>VLOOKUP($W97,'[1]Live-Unsorted Extra Tables'!$A:$BJ,BH$1,0)</f>
        <v>110488.70241649527</v>
      </c>
      <c r="BI97" s="45">
        <f>VLOOKUP($W97,'[1]Live-Unsorted Extra Tables'!$A:$BJ,BI$1,0)</f>
        <v>1.4521737095787906</v>
      </c>
      <c r="BK97" s="124">
        <f t="shared" si="9"/>
        <v>24.999999999999996</v>
      </c>
    </row>
    <row r="98" spans="1:63" ht="16.5">
      <c r="A98" s="22" t="s">
        <v>90</v>
      </c>
      <c r="B98" s="23" t="s">
        <v>89</v>
      </c>
      <c r="C98" s="23" t="s">
        <v>72</v>
      </c>
      <c r="D98" s="24">
        <f>VLOOKUP($W98,'[1]Live-Unsorted Extra Tables'!$A:$BJ,D$1,0)</f>
        <v>15</v>
      </c>
      <c r="E98" s="25">
        <f>VLOOKUP($W98,'[1]Live-Unsorted Extra Tables'!$A:$BJ,E$1,0)</f>
        <v>84.736735861629398</v>
      </c>
      <c r="F98" s="25">
        <f>VLOOKUP($W98,'[1]Live-Unsorted Extra Tables'!$A:$BJ,F$1,0)</f>
        <v>10.273041186242946</v>
      </c>
      <c r="G98" s="26">
        <f>VLOOKUP($W98,'[1]Live-Unsorted Extra Tables'!$A:$BJ,G$1,0)</f>
        <v>44.476701245850407</v>
      </c>
      <c r="H98" s="27">
        <f>VLOOKUP($W98,'[1]Live-Unsorted Extra Tables'!$A:$BJ,H$1,0)</f>
        <v>0.56209204594129947</v>
      </c>
      <c r="I98" s="26">
        <f>VLOOKUP($W98,'[1]Live-Unsorted Extra Tables'!$A:$BJ,I$1,0)</f>
        <v>2.7115755475721408</v>
      </c>
      <c r="J98" s="26">
        <f>VLOOKUP($W98,'[1]Live-Unsorted Extra Tables'!$A:$BJ,J$1,0)</f>
        <v>27.711575547572139</v>
      </c>
      <c r="K98" s="26">
        <f>VLOOKUP($W98,'[1]Live-Unsorted Extra Tables'!$A:$BJ,K$1,0)</f>
        <v>19.476701245850411</v>
      </c>
      <c r="L98" s="26">
        <f>VLOOKUP($W98,'[1]Live-Unsorted Extra Tables'!$A:$BJ,L$1,0)</f>
        <v>47.188276793422546</v>
      </c>
      <c r="M98" s="26">
        <f>VLOOKUP($W98,'[1]Live-Unsorted Extra Tables'!$A:$BJ,M$1,0)</f>
        <v>77.951991390733767</v>
      </c>
      <c r="N98" s="28">
        <f>VLOOKUP($W98,'[1]Live-Unsorted Extra Tables'!$A:$BJ,N$1,0)</f>
        <v>0.65</v>
      </c>
      <c r="O98" s="28">
        <f>VLOOKUP($W98,'[1]Live-Unsorted Extra Tables'!$A:$BJ,O$1,0)</f>
        <v>1.6023561309206746</v>
      </c>
      <c r="P98" s="29">
        <f>VLOOKUP($W98,'[1]Live-Unsorted Extra Tables'!$A:$BJ,P$1,0)</f>
        <v>0.32703142581304612</v>
      </c>
      <c r="Q98" s="30">
        <f>VLOOKUP($W98,'[1]Live-Unsorted Extra Tables'!$A:$BJ,Q$1,0)</f>
        <v>2.6975045699886668</v>
      </c>
      <c r="R98" s="31"/>
      <c r="S98" s="29" t="str">
        <f>VLOOKUP($W98,'[1]Live-Unsorted Extra Tables'!$A:$BJ,S$1,0)</f>
        <v>COM</v>
      </c>
      <c r="T98" s="29" t="str">
        <f>VLOOKUP($W98,'[1]Live-Unsorted Extra Tables'!$A:$BJ,T$1,0)</f>
        <v>Other Commercial</v>
      </c>
      <c r="U98" s="29" t="s">
        <v>0</v>
      </c>
      <c r="V98" s="29" t="str">
        <f>VLOOKUP($W98,'[1]Live-Unsorted Extra Tables'!$A:$BJ,V$1,0)</f>
        <v>Business Energy Rebates</v>
      </c>
      <c r="W98" s="32" t="str">
        <f t="shared" si="7"/>
        <v>Relamp/Reballast-Retrofit (dual baseline)Other Commercial</v>
      </c>
      <c r="X98" s="41"/>
      <c r="Y98" s="34" t="str">
        <f t="shared" si="8"/>
        <v>Relamp/Reballast-Retrofit (dual baseline)</v>
      </c>
      <c r="Z98" s="42">
        <f>VLOOKUP($W98,'[1]Live-Unsorted Extra Tables'!$A:$BJ,Z$1,0)</f>
        <v>143.43605814490911</v>
      </c>
      <c r="AA98" s="43">
        <f>VLOOKUP($W98,'[1]Live-Unsorted Extra Tables'!$A:$BJ,AA$1,0)</f>
        <v>1183.1261212439031</v>
      </c>
      <c r="AB98" s="44">
        <f>VLOOKUP($W98,'[1]Live-Unsorted Extra Tables'!$A:$BJ,AB$1,0)</f>
        <v>143.43605814490911</v>
      </c>
      <c r="AC98" s="43">
        <f>VLOOKUP($W98,'[1]Live-Unsorted Extra Tables'!$A:$BJ,AC$1,0)</f>
        <v>1183.1261212439031</v>
      </c>
      <c r="AD98" s="26">
        <f>VLOOKUP($W98,'[1]Live-Unsorted Extra Tables'!$A:$BJ,AD$1,0)</f>
        <v>343539.60039435938</v>
      </c>
      <c r="AE98" s="26">
        <f>VLOOKUP($W98,'[1]Live-Unsorted Extra Tables'!$A:$BJ,AE$1,0)</f>
        <v>170783.21799360187</v>
      </c>
      <c r="AF98" s="26">
        <f>VLOOKUP($W98,'[1]Live-Unsorted Extra Tables'!$A:$BJ,AF$1,0)</f>
        <v>172756.38240075752</v>
      </c>
      <c r="AG98" s="28">
        <f>VLOOKUP($W98,'[1]Live-Unsorted Extra Tables'!$A:$BJ,AG$1,0)</f>
        <v>2.0115536200238924</v>
      </c>
      <c r="AH98" s="26">
        <f>VLOOKUP($W98,'[1]Live-Unsorted Extra Tables'!$A:$BJ,AH$1,0)</f>
        <v>155563.37458978305</v>
      </c>
      <c r="AI98" s="28">
        <f>VLOOKUP($W98,'[1]Live-Unsorted Extra Tables'!$A:$BJ,AI$1,0)</f>
        <v>2.2083578560844748</v>
      </c>
      <c r="AJ98" s="26">
        <f>VLOOKUP($W98,'[1]Live-Unsorted Extra Tables'!$A:$BJ,AJ$1,0)</f>
        <v>259607.95714402746</v>
      </c>
      <c r="AK98" s="45">
        <f>VLOOKUP($W98,'[1]Live-Unsorted Extra Tables'!$A:$BJ,AK$1,0)</f>
        <v>1.3233015049834072</v>
      </c>
      <c r="AL98" s="42">
        <f>VLOOKUP($W98,'[1]Live-Unsorted Extra Tables'!$A:$BJ,AL$1,0)</f>
        <v>94.513175109862104</v>
      </c>
      <c r="AM98" s="43">
        <f>VLOOKUP($W98,'[1]Live-Unsorted Extra Tables'!$A:$BJ,AM$1,0)</f>
        <v>779.58783670147693</v>
      </c>
      <c r="AN98" s="44">
        <f>VLOOKUP($W98,'[1]Live-Unsorted Extra Tables'!$A:$BJ,AN$1,0)</f>
        <v>237.94923325477126</v>
      </c>
      <c r="AO98" s="43">
        <f>VLOOKUP($W98,'[1]Live-Unsorted Extra Tables'!$A:$BJ,AO$1,0)</f>
        <v>1962.7139579453801</v>
      </c>
      <c r="AP98" s="26">
        <f>VLOOKUP($W98,'[1]Live-Unsorted Extra Tables'!$A:$BJ,AP$1,0)</f>
        <v>244765.24576384207</v>
      </c>
      <c r="AQ98" s="26">
        <f>VLOOKUP($W98,'[1]Live-Unsorted Extra Tables'!$A:$BJ,AQ$1,0)</f>
        <v>112532.82052514309</v>
      </c>
      <c r="AR98" s="26">
        <f>VLOOKUP($W98,'[1]Live-Unsorted Extra Tables'!$A:$BJ,AR$1,0)</f>
        <v>132232.42523869898</v>
      </c>
      <c r="AS98" s="28">
        <f>VLOOKUP($W98,'[1]Live-Unsorted Extra Tables'!$A:$BJ,AS$1,0)</f>
        <v>2.1750565268125883</v>
      </c>
      <c r="AT98" s="26">
        <f>VLOOKUP($W98,'[1]Live-Unsorted Extra Tables'!$A:$BJ,AT$1,0)</f>
        <v>102504.1307844047</v>
      </c>
      <c r="AU98" s="28">
        <f>VLOOKUP($W98,'[1]Live-Unsorted Extra Tables'!$A:$BJ,AU$1,0)</f>
        <v>2.3878573857540717</v>
      </c>
      <c r="AV98" s="26">
        <f>VLOOKUP($W98,'[1]Live-Unsorted Extra Tables'!$A:$BJ,AV$1,0)</f>
        <v>174980.51333203929</v>
      </c>
      <c r="AW98" s="45">
        <f>VLOOKUP($W98,'[1]Live-Unsorted Extra Tables'!$A:$BJ,AW$1,0)</f>
        <v>1.398814308536064</v>
      </c>
      <c r="AX98" s="42">
        <f>VLOOKUP($W98,'[1]Live-Unsorted Extra Tables'!$A:$BJ,AX$1,0)</f>
        <v>78.646108842540798</v>
      </c>
      <c r="AY98" s="43">
        <f>VLOOKUP($W98,'[1]Live-Unsorted Extra Tables'!$A:$BJ,AY$1,0)</f>
        <v>648.70902692959726</v>
      </c>
      <c r="AZ98" s="44">
        <f>VLOOKUP($W98,'[1]Live-Unsorted Extra Tables'!$A:$BJ,AZ$1,0)</f>
        <v>316.59534209731203</v>
      </c>
      <c r="BA98" s="43">
        <f>VLOOKUP($W98,'[1]Live-Unsorted Extra Tables'!$A:$BJ,BA$1,0)</f>
        <v>2611.4229848749774</v>
      </c>
      <c r="BB98" s="26">
        <f>VLOOKUP($W98,'[1]Live-Unsorted Extra Tables'!$A:$BJ,BB$1,0)</f>
        <v>221223.63009621802</v>
      </c>
      <c r="BC98" s="26">
        <f>VLOOKUP($W98,'[1]Live-Unsorted Extra Tables'!$A:$BJ,BC$1,0)</f>
        <v>93640.579115990549</v>
      </c>
      <c r="BD98" s="26">
        <f>VLOOKUP($W98,'[1]Live-Unsorted Extra Tables'!$A:$BJ,BD$1,0)</f>
        <v>127583.05098022748</v>
      </c>
      <c r="BE98" s="28">
        <f>VLOOKUP($W98,'[1]Live-Unsorted Extra Tables'!$A:$BJ,BE$1,0)</f>
        <v>2.3624760994076417</v>
      </c>
      <c r="BF98" s="26">
        <f>VLOOKUP($W98,'[1]Live-Unsorted Extra Tables'!$A:$BJ,BF$1,0)</f>
        <v>85295.526439669193</v>
      </c>
      <c r="BG98" s="28">
        <f>VLOOKUP($W98,'[1]Live-Unsorted Extra Tables'!$A:$BJ,BG$1,0)</f>
        <v>2.5936135144519312</v>
      </c>
      <c r="BH98" s="26">
        <f>VLOOKUP($W98,'[1]Live-Unsorted Extra Tables'!$A:$BJ,BH$1,0)</f>
        <v>149052.01945558048</v>
      </c>
      <c r="BI98" s="45">
        <f>VLOOKUP($W98,'[1]Live-Unsorted Extra Tables'!$A:$BJ,BI$1,0)</f>
        <v>1.4842041785428186</v>
      </c>
      <c r="BK98" s="124">
        <f t="shared" si="9"/>
        <v>24.999999999999996</v>
      </c>
    </row>
    <row r="99" spans="1:63" ht="16.5">
      <c r="A99" s="22" t="s">
        <v>91</v>
      </c>
      <c r="B99" s="23" t="s">
        <v>89</v>
      </c>
      <c r="C99" s="23" t="s">
        <v>82</v>
      </c>
      <c r="D99" s="24">
        <f>VLOOKUP($W99,'[1]Live-Unsorted Extra Tables'!$A:$BJ,D$1,0)</f>
        <v>10</v>
      </c>
      <c r="E99" s="25">
        <f>VLOOKUP($W99,'[1]Live-Unsorted Extra Tables'!$A:$BJ,E$1,0)</f>
        <v>286.55840330774993</v>
      </c>
      <c r="F99" s="25">
        <f>VLOOKUP($W99,'[1]Live-Unsorted Extra Tables'!$A:$BJ,F$1,0)</f>
        <v>21.192330061541021</v>
      </c>
      <c r="G99" s="26">
        <f>VLOOKUP($W99,'[1]Live-Unsorted Extra Tables'!$A:$BJ,G$1,0)</f>
        <v>95</v>
      </c>
      <c r="H99" s="27">
        <f>VLOOKUP($W99,'[1]Live-Unsorted Extra Tables'!$A:$BJ,H$1,0)</f>
        <v>0.52631578947368418</v>
      </c>
      <c r="I99" s="26">
        <f>VLOOKUP($W99,'[1]Live-Unsorted Extra Tables'!$A:$BJ,I$1,0)</f>
        <v>9.1698689058479985</v>
      </c>
      <c r="J99" s="26">
        <f>VLOOKUP($W99,'[1]Live-Unsorted Extra Tables'!$A:$BJ,J$1,0)</f>
        <v>59.169868905847999</v>
      </c>
      <c r="K99" s="26">
        <f>VLOOKUP($W99,'[1]Live-Unsorted Extra Tables'!$A:$BJ,K$1,0)</f>
        <v>45</v>
      </c>
      <c r="L99" s="26">
        <f>VLOOKUP($W99,'[1]Live-Unsorted Extra Tables'!$A:$BJ,L$1,0)</f>
        <v>104.16986890584801</v>
      </c>
      <c r="M99" s="26">
        <f>VLOOKUP($W99,'[1]Live-Unsorted Extra Tables'!$A:$BJ,M$1,0)</f>
        <v>169.29929577381824</v>
      </c>
      <c r="N99" s="28">
        <f>VLOOKUP($W99,'[1]Live-Unsorted Extra Tables'!$A:$BJ,N$1,0)</f>
        <v>0.82</v>
      </c>
      <c r="O99" s="28">
        <f>VLOOKUP($W99,'[1]Live-Unsorted Extra Tables'!$A:$BJ,O$1,0)</f>
        <v>1.5944140525196868</v>
      </c>
      <c r="P99" s="29">
        <f>VLOOKUP($W99,'[1]Live-Unsorted Extra Tables'!$A:$BJ,P$1,0)</f>
        <v>0.20648450097030449</v>
      </c>
      <c r="Q99" s="30">
        <f>VLOOKUP($W99,'[1]Live-Unsorted Extra Tables'!$A:$BJ,Q$1,0)</f>
        <v>2.792041683666822</v>
      </c>
      <c r="R99" s="31"/>
      <c r="S99" s="29" t="str">
        <f>VLOOKUP($W99,'[1]Live-Unsorted Extra Tables'!$A:$BJ,S$1,0)</f>
        <v>COM</v>
      </c>
      <c r="T99" s="29" t="str">
        <f>VLOOKUP($W99,'[1]Live-Unsorted Extra Tables'!$A:$BJ,T$1,0)</f>
        <v>Office</v>
      </c>
      <c r="U99" s="29" t="s">
        <v>0</v>
      </c>
      <c r="V99" s="29" t="str">
        <f>VLOOKUP($W99,'[1]Live-Unsorted Extra Tables'!$A:$BJ,V$1,0)</f>
        <v>Business Energy Rebates</v>
      </c>
      <c r="W99" s="32" t="str">
        <f t="shared" si="7"/>
        <v>T8 Dimmable Stairwell LightingOffice</v>
      </c>
      <c r="X99" s="41"/>
      <c r="Y99" s="34" t="str">
        <f t="shared" si="8"/>
        <v>T8 Dimmable Stairwell Lighting</v>
      </c>
      <c r="Z99" s="42">
        <f>VLOOKUP($W99,'[1]Live-Unsorted Extra Tables'!$A:$BJ,Z$1,0)</f>
        <v>0.40414106104041503</v>
      </c>
      <c r="AA99" s="43">
        <f>VLOOKUP($W99,'[1]Live-Unsorted Extra Tables'!$A:$BJ,AA$1,0)</f>
        <v>5.4647137349473685</v>
      </c>
      <c r="AB99" s="44">
        <f>VLOOKUP($W99,'[1]Live-Unsorted Extra Tables'!$A:$BJ,AB$1,0)</f>
        <v>0.40414106104041503</v>
      </c>
      <c r="AC99" s="43">
        <f>VLOOKUP($W99,'[1]Live-Unsorted Extra Tables'!$A:$BJ,AC$1,0)</f>
        <v>5.4647137349473685</v>
      </c>
      <c r="AD99" s="26">
        <f>VLOOKUP($W99,'[1]Live-Unsorted Extra Tables'!$A:$BJ,AD$1,0)</f>
        <v>3228.5641469690599</v>
      </c>
      <c r="AE99" s="26">
        <f>VLOOKUP($W99,'[1]Live-Unsorted Extra Tables'!$A:$BJ,AE$1,0)</f>
        <v>2024.9220344407347</v>
      </c>
      <c r="AF99" s="26">
        <f>VLOOKUP($W99,'[1]Live-Unsorted Extra Tables'!$A:$BJ,AF$1,0)</f>
        <v>1203.6421125283252</v>
      </c>
      <c r="AG99" s="28">
        <f>VLOOKUP($W99,'[1]Live-Unsorted Extra Tables'!$A:$BJ,AG$1,0)</f>
        <v>1.5944140525196864</v>
      </c>
      <c r="AH99" s="26">
        <f>VLOOKUP($W99,'[1]Live-Unsorted Extra Tables'!$A:$BJ,AH$1,0)</f>
        <v>1376.0715713489956</v>
      </c>
      <c r="AI99" s="28">
        <f>VLOOKUP($W99,'[1]Live-Unsorted Extra Tables'!$A:$BJ,AI$1,0)</f>
        <v>2.346218186750288</v>
      </c>
      <c r="AJ99" s="26">
        <f>VLOOKUP($W99,'[1]Live-Unsorted Extra Tables'!$A:$BJ,AJ$1,0)</f>
        <v>8628.0062033211907</v>
      </c>
      <c r="AK99" s="45">
        <f>VLOOKUP($W99,'[1]Live-Unsorted Extra Tables'!$A:$BJ,AK$1,0)</f>
        <v>0.37419585369865455</v>
      </c>
      <c r="AL99" s="42">
        <f>VLOOKUP($W99,'[1]Live-Unsorted Extra Tables'!$A:$BJ,AL$1,0)</f>
        <v>0.39011303040658651</v>
      </c>
      <c r="AM99" s="43">
        <f>VLOOKUP($W99,'[1]Live-Unsorted Extra Tables'!$A:$BJ,AM$1,0)</f>
        <v>5.2750295403208813</v>
      </c>
      <c r="AN99" s="44">
        <f>VLOOKUP($W99,'[1]Live-Unsorted Extra Tables'!$A:$BJ,AN$1,0)</f>
        <v>0.79425409144700154</v>
      </c>
      <c r="AO99" s="43">
        <f>VLOOKUP($W99,'[1]Live-Unsorted Extra Tables'!$A:$BJ,AO$1,0)</f>
        <v>10.73974327526825</v>
      </c>
      <c r="AP99" s="26">
        <f>VLOOKUP($W99,'[1]Live-Unsorted Extra Tables'!$A:$BJ,AP$1,0)</f>
        <v>3294.9235166184903</v>
      </c>
      <c r="AQ99" s="26">
        <f>VLOOKUP($W99,'[1]Live-Unsorted Extra Tables'!$A:$BJ,AQ$1,0)</f>
        <v>1954.6355155279523</v>
      </c>
      <c r="AR99" s="26">
        <f>VLOOKUP($W99,'[1]Live-Unsorted Extra Tables'!$A:$BJ,AR$1,0)</f>
        <v>1340.288001090538</v>
      </c>
      <c r="AS99" s="28">
        <f>VLOOKUP($W99,'[1]Live-Unsorted Extra Tables'!$A:$BJ,AS$1,0)</f>
        <v>1.6856971493882442</v>
      </c>
      <c r="AT99" s="26">
        <f>VLOOKUP($W99,'[1]Live-Unsorted Extra Tables'!$A:$BJ,AT$1,0)</f>
        <v>1328.3071246789902</v>
      </c>
      <c r="AU99" s="28">
        <f>VLOOKUP($W99,'[1]Live-Unsorted Extra Tables'!$A:$BJ,AU$1,0)</f>
        <v>2.4805434341209072</v>
      </c>
      <c r="AV99" s="26">
        <f>VLOOKUP($W99,'[1]Live-Unsorted Extra Tables'!$A:$BJ,AV$1,0)</f>
        <v>8728.6933317639796</v>
      </c>
      <c r="AW99" s="45">
        <f>VLOOKUP($W99,'[1]Live-Unsorted Extra Tables'!$A:$BJ,AW$1,0)</f>
        <v>0.37748187401981048</v>
      </c>
      <c r="AX99" s="42">
        <f>VLOOKUP($W99,'[1]Live-Unsorted Extra Tables'!$A:$BJ,AX$1,0)</f>
        <v>0.4296514926250346</v>
      </c>
      <c r="AY99" s="43">
        <f>VLOOKUP($W99,'[1]Live-Unsorted Extra Tables'!$A:$BJ,AY$1,0)</f>
        <v>5.8096606341959074</v>
      </c>
      <c r="AZ99" s="44">
        <f>VLOOKUP($W99,'[1]Live-Unsorted Extra Tables'!$A:$BJ,AZ$1,0)</f>
        <v>1.2239055840720361</v>
      </c>
      <c r="BA99" s="43">
        <f>VLOOKUP($W99,'[1]Live-Unsorted Extra Tables'!$A:$BJ,BA$1,0)</f>
        <v>16.549403909464157</v>
      </c>
      <c r="BB99" s="26">
        <f>VLOOKUP($W99,'[1]Live-Unsorted Extra Tables'!$A:$BJ,BB$1,0)</f>
        <v>3858.4031026302473</v>
      </c>
      <c r="BC99" s="26">
        <f>VLOOKUP($W99,'[1]Live-Unsorted Extra Tables'!$A:$BJ,BC$1,0)</f>
        <v>2152.7403632460409</v>
      </c>
      <c r="BD99" s="26">
        <f>VLOOKUP($W99,'[1]Live-Unsorted Extra Tables'!$A:$BJ,BD$1,0)</f>
        <v>1705.6627393842064</v>
      </c>
      <c r="BE99" s="28">
        <f>VLOOKUP($W99,'[1]Live-Unsorted Extra Tables'!$A:$BJ,BE$1,0)</f>
        <v>1.7923216234085462</v>
      </c>
      <c r="BF99" s="26">
        <f>VLOOKUP($W99,'[1]Live-Unsorted Extra Tables'!$A:$BJ,BF$1,0)</f>
        <v>1462.9327766570304</v>
      </c>
      <c r="BG99" s="28">
        <f>VLOOKUP($W99,'[1]Live-Unsorted Extra Tables'!$A:$BJ,BG$1,0)</f>
        <v>2.6374438827238129</v>
      </c>
      <c r="BH99" s="26">
        <f>VLOOKUP($W99,'[1]Live-Unsorted Extra Tables'!$A:$BJ,BH$1,0)</f>
        <v>10079.281710275063</v>
      </c>
      <c r="BI99" s="45">
        <f>VLOOKUP($W99,'[1]Live-Unsorted Extra Tables'!$A:$BJ,BI$1,0)</f>
        <v>0.38280536386803216</v>
      </c>
      <c r="BK99" s="124">
        <f t="shared" si="9"/>
        <v>50</v>
      </c>
    </row>
    <row r="100" spans="1:63" ht="16.5">
      <c r="A100" s="22" t="s">
        <v>100</v>
      </c>
      <c r="B100" s="23" t="s">
        <v>85</v>
      </c>
      <c r="C100" s="23" t="s">
        <v>86</v>
      </c>
      <c r="D100" s="24">
        <f>VLOOKUP($W100,'[1]Live-Unsorted Extra Tables'!$A:$BJ,D$1,0)</f>
        <v>10</v>
      </c>
      <c r="E100" s="25">
        <f>VLOOKUP($W100,'[1]Live-Unsorted Extra Tables'!$A:$BJ,E$1,0)</f>
        <v>107.82684</v>
      </c>
      <c r="F100" s="25">
        <f>VLOOKUP($W100,'[1]Live-Unsorted Extra Tables'!$A:$BJ,F$1,0)</f>
        <v>12.309000000000056</v>
      </c>
      <c r="G100" s="26">
        <f>VLOOKUP($W100,'[1]Live-Unsorted Extra Tables'!$A:$BJ,G$1,0)</f>
        <v>40</v>
      </c>
      <c r="H100" s="27">
        <f>VLOOKUP($W100,'[1]Live-Unsorted Extra Tables'!$A:$BJ,H$1,0)</f>
        <v>0.375</v>
      </c>
      <c r="I100" s="26">
        <f>VLOOKUP($W100,'[1]Live-Unsorted Extra Tables'!$A:$BJ,I$1,0)</f>
        <v>3.4504588800000002</v>
      </c>
      <c r="J100" s="26">
        <f>VLOOKUP($W100,'[1]Live-Unsorted Extra Tables'!$A:$BJ,J$1,0)</f>
        <v>18.450458879999999</v>
      </c>
      <c r="K100" s="26">
        <f>VLOOKUP($W100,'[1]Live-Unsorted Extra Tables'!$A:$BJ,K$1,0)</f>
        <v>25</v>
      </c>
      <c r="L100" s="26">
        <f>VLOOKUP($W100,'[1]Live-Unsorted Extra Tables'!$A:$BJ,L$1,0)</f>
        <v>43.450458879999999</v>
      </c>
      <c r="M100" s="26">
        <f>VLOOKUP($W100,'[1]Live-Unsorted Extra Tables'!$A:$BJ,M$1,0)</f>
        <v>68.549147291534794</v>
      </c>
      <c r="N100" s="28">
        <f>VLOOKUP($W100,'[1]Live-Unsorted Extra Tables'!$A:$BJ,N$1,0)</f>
        <v>0.82</v>
      </c>
      <c r="O100" s="28">
        <f>VLOOKUP($W100,'[1]Live-Unsorted Extra Tables'!$A:$BJ,O$1,0)</f>
        <v>1.5506093582189306</v>
      </c>
      <c r="P100" s="29">
        <f>VLOOKUP($W100,'[1]Live-Unsorted Extra Tables'!$A:$BJ,P$1,0)</f>
        <v>0.17111193168602548</v>
      </c>
      <c r="Q100" s="30">
        <f>VLOOKUP($W100,'[1]Live-Unsorted Extra Tables'!$A:$BJ,Q$1,0)</f>
        <v>1.4989405215695764</v>
      </c>
      <c r="R100" s="31"/>
      <c r="S100" s="29" t="str">
        <f>VLOOKUP($W100,'[1]Live-Unsorted Extra Tables'!$A:$BJ,S$1,0)</f>
        <v>IND</v>
      </c>
      <c r="T100" s="29" t="str">
        <f>VLOOKUP($W100,'[1]Live-Unsorted Extra Tables'!$A:$BJ,T$1,0)</f>
        <v xml:space="preserve">Industrial </v>
      </c>
      <c r="U100" s="29" t="s">
        <v>0</v>
      </c>
      <c r="V100" s="29" t="str">
        <f>VLOOKUP($W100,'[1]Live-Unsorted Extra Tables'!$A:$BJ,V$1,0)</f>
        <v>Business Energy Rebates</v>
      </c>
      <c r="W100" s="32" t="str">
        <f t="shared" si="7"/>
        <v xml:space="preserve">Photoluminescent Exit SignIndustrial </v>
      </c>
      <c r="X100" s="41"/>
      <c r="Y100" s="34" t="str">
        <f t="shared" si="8"/>
        <v>Photoluminescent Exit Sign</v>
      </c>
      <c r="Z100" s="42">
        <f>VLOOKUP($W100,'[1]Live-Unsorted Extra Tables'!$A:$BJ,Z$1,0)</f>
        <v>0.14092980614055212</v>
      </c>
      <c r="AA100" s="43">
        <f>VLOOKUP($W100,'[1]Live-Unsorted Extra Tables'!$A:$BJ,AA$1,0)</f>
        <v>1.234545101791231</v>
      </c>
      <c r="AB100" s="44">
        <f>VLOOKUP($W100,'[1]Live-Unsorted Extra Tables'!$A:$BJ,AB$1,0)</f>
        <v>0.14092980614055212</v>
      </c>
      <c r="AC100" s="43">
        <f>VLOOKUP($W100,'[1]Live-Unsorted Extra Tables'!$A:$BJ,AC$1,0)</f>
        <v>1.234545101791231</v>
      </c>
      <c r="AD100" s="26">
        <f>VLOOKUP($W100,'[1]Live-Unsorted Extra Tables'!$A:$BJ,AD$1,0)</f>
        <v>784.84182621627326</v>
      </c>
      <c r="AE100" s="26">
        <f>VLOOKUP($W100,'[1]Live-Unsorted Extra Tables'!$A:$BJ,AE$1,0)</f>
        <v>506.15058012919684</v>
      </c>
      <c r="AF100" s="26">
        <f>VLOOKUP($W100,'[1]Live-Unsorted Extra Tables'!$A:$BJ,AF$1,0)</f>
        <v>278.69124608707642</v>
      </c>
      <c r="AG100" s="28">
        <f>VLOOKUP($W100,'[1]Live-Unsorted Extra Tables'!$A:$BJ,AG$1,0)</f>
        <v>1.5506093582189304</v>
      </c>
      <c r="AH100" s="26">
        <f>VLOOKUP($W100,'[1]Live-Unsorted Extra Tables'!$A:$BJ,AH$1,0)</f>
        <v>257.61633795246161</v>
      </c>
      <c r="AI100" s="28">
        <f>VLOOKUP($W100,'[1]Live-Unsorted Extra Tables'!$A:$BJ,AI$1,0)</f>
        <v>3.0465529960335882</v>
      </c>
      <c r="AJ100" s="26">
        <f>VLOOKUP($W100,'[1]Live-Unsorted Extra Tables'!$A:$BJ,AJ$1,0)</f>
        <v>1125.8095991772473</v>
      </c>
      <c r="AK100" s="45">
        <f>VLOOKUP($W100,'[1]Live-Unsorted Extra Tables'!$A:$BJ,AK$1,0)</f>
        <v>0.69713548968657169</v>
      </c>
      <c r="AL100" s="42">
        <f>VLOOKUP($W100,'[1]Live-Unsorted Extra Tables'!$A:$BJ,AL$1,0)</f>
        <v>0.11235447551199949</v>
      </c>
      <c r="AM100" s="43">
        <f>VLOOKUP($W100,'[1]Live-Unsorted Extra Tables'!$A:$BJ,AM$1,0)</f>
        <v>0.98422520548511105</v>
      </c>
      <c r="AN100" s="44">
        <f>VLOOKUP($W100,'[1]Live-Unsorted Extra Tables'!$A:$BJ,AN$1,0)</f>
        <v>0.25328428165255162</v>
      </c>
      <c r="AO100" s="43">
        <f>VLOOKUP($W100,'[1]Live-Unsorted Extra Tables'!$A:$BJ,AO$1,0)</f>
        <v>2.2187703072763423</v>
      </c>
      <c r="AP100" s="26">
        <f>VLOOKUP($W100,'[1]Live-Unsorted Extra Tables'!$A:$BJ,AP$1,0)</f>
        <v>666.42828860706754</v>
      </c>
      <c r="AQ100" s="26">
        <f>VLOOKUP($W100,'[1]Live-Unsorted Extra Tables'!$A:$BJ,AQ$1,0)</f>
        <v>403.52204063769381</v>
      </c>
      <c r="AR100" s="26">
        <f>VLOOKUP($W100,'[1]Live-Unsorted Extra Tables'!$A:$BJ,AR$1,0)</f>
        <v>262.90624796937374</v>
      </c>
      <c r="AS100" s="28">
        <f>VLOOKUP($W100,'[1]Live-Unsorted Extra Tables'!$A:$BJ,AS$1,0)</f>
        <v>1.6515288422756236</v>
      </c>
      <c r="AT100" s="26">
        <f>VLOOKUP($W100,'[1]Live-Unsorted Extra Tables'!$A:$BJ,AT$1,0)</f>
        <v>205.38131234711307</v>
      </c>
      <c r="AU100" s="28">
        <f>VLOOKUP($W100,'[1]Live-Unsorted Extra Tables'!$A:$BJ,AU$1,0)</f>
        <v>3.2448341136351453</v>
      </c>
      <c r="AV100" s="26">
        <f>VLOOKUP($W100,'[1]Live-Unsorted Extra Tables'!$A:$BJ,AV$1,0)</f>
        <v>911.98965078606773</v>
      </c>
      <c r="AW100" s="45">
        <f>VLOOKUP($W100,'[1]Live-Unsorted Extra Tables'!$A:$BJ,AW$1,0)</f>
        <v>0.73074106491521651</v>
      </c>
      <c r="AX100" s="42">
        <f>VLOOKUP($W100,'[1]Live-Unsorted Extra Tables'!$A:$BJ,AX$1,0)</f>
        <v>0.11700925320539583</v>
      </c>
      <c r="AY100" s="43">
        <f>VLOOKUP($W100,'[1]Live-Unsorted Extra Tables'!$A:$BJ,AY$1,0)</f>
        <v>1.0250010580792628</v>
      </c>
      <c r="AZ100" s="44">
        <f>VLOOKUP($W100,'[1]Live-Unsorted Extra Tables'!$A:$BJ,AZ$1,0)</f>
        <v>0.37029353485794747</v>
      </c>
      <c r="BA100" s="43">
        <f>VLOOKUP($W100,'[1]Live-Unsorted Extra Tables'!$A:$BJ,BA$1,0)</f>
        <v>3.2437713653556051</v>
      </c>
      <c r="BB100" s="26">
        <f>VLOOKUP($W100,'[1]Live-Unsorted Extra Tables'!$A:$BJ,BB$1,0)</f>
        <v>742.71623586541261</v>
      </c>
      <c r="BC100" s="26">
        <f>VLOOKUP($W100,'[1]Live-Unsorted Extra Tables'!$A:$BJ,BC$1,0)</f>
        <v>420.23971374323463</v>
      </c>
      <c r="BD100" s="26">
        <f>VLOOKUP($W100,'[1]Live-Unsorted Extra Tables'!$A:$BJ,BD$1,0)</f>
        <v>322.47652212217798</v>
      </c>
      <c r="BE100" s="28">
        <f>VLOOKUP($W100,'[1]Live-Unsorted Extra Tables'!$A:$BJ,BE$1,0)</f>
        <v>1.7673632728562401</v>
      </c>
      <c r="BF100" s="26">
        <f>VLOOKUP($W100,'[1]Live-Unsorted Extra Tables'!$A:$BJ,BF$1,0)</f>
        <v>213.89013540019832</v>
      </c>
      <c r="BG100" s="28">
        <f>VLOOKUP($W100,'[1]Live-Unsorted Extra Tables'!$A:$BJ,BG$1,0)</f>
        <v>3.4724193075840373</v>
      </c>
      <c r="BH100" s="26">
        <f>VLOOKUP($W100,'[1]Live-Unsorted Extra Tables'!$A:$BJ,BH$1,0)</f>
        <v>960.45330802089325</v>
      </c>
      <c r="BI100" s="45">
        <f>VLOOKUP($W100,'[1]Live-Unsorted Extra Tables'!$A:$BJ,BI$1,0)</f>
        <v>0.77329759777271334</v>
      </c>
      <c r="BK100" s="124">
        <f t="shared" si="9"/>
        <v>15</v>
      </c>
    </row>
    <row r="101" spans="1:63" ht="16.5">
      <c r="A101" s="22" t="s">
        <v>100</v>
      </c>
      <c r="B101" s="23" t="s">
        <v>89</v>
      </c>
      <c r="C101" s="23" t="s">
        <v>82</v>
      </c>
      <c r="D101" s="24">
        <f>VLOOKUP($W101,'[1]Live-Unsorted Extra Tables'!$A:$BJ,D$1,0)</f>
        <v>10</v>
      </c>
      <c r="E101" s="25">
        <f>VLOOKUP($W101,'[1]Live-Unsorted Extra Tables'!$A:$BJ,E$1,0)</f>
        <v>107.82684</v>
      </c>
      <c r="F101" s="25">
        <f>VLOOKUP($W101,'[1]Live-Unsorted Extra Tables'!$A:$BJ,F$1,0)</f>
        <v>12.309000000000056</v>
      </c>
      <c r="G101" s="26">
        <f>VLOOKUP($W101,'[1]Live-Unsorted Extra Tables'!$A:$BJ,G$1,0)</f>
        <v>40</v>
      </c>
      <c r="H101" s="27">
        <f>VLOOKUP($W101,'[1]Live-Unsorted Extra Tables'!$A:$BJ,H$1,0)</f>
        <v>0.375</v>
      </c>
      <c r="I101" s="26">
        <f>VLOOKUP($W101,'[1]Live-Unsorted Extra Tables'!$A:$BJ,I$1,0)</f>
        <v>3.4504588800000002</v>
      </c>
      <c r="J101" s="26">
        <f>VLOOKUP($W101,'[1]Live-Unsorted Extra Tables'!$A:$BJ,J$1,0)</f>
        <v>18.450458879999999</v>
      </c>
      <c r="K101" s="26">
        <f>VLOOKUP($W101,'[1]Live-Unsorted Extra Tables'!$A:$BJ,K$1,0)</f>
        <v>25</v>
      </c>
      <c r="L101" s="26">
        <f>VLOOKUP($W101,'[1]Live-Unsorted Extra Tables'!$A:$BJ,L$1,0)</f>
        <v>43.450458879999999</v>
      </c>
      <c r="M101" s="26">
        <f>VLOOKUP($W101,'[1]Live-Unsorted Extra Tables'!$A:$BJ,M$1,0)</f>
        <v>68.549147291534794</v>
      </c>
      <c r="N101" s="28">
        <f>VLOOKUP($W101,'[1]Live-Unsorted Extra Tables'!$A:$BJ,N$1,0)</f>
        <v>0.82</v>
      </c>
      <c r="O101" s="28">
        <f>VLOOKUP($W101,'[1]Live-Unsorted Extra Tables'!$A:$BJ,O$1,0)</f>
        <v>1.5506093582189306</v>
      </c>
      <c r="P101" s="29">
        <f>VLOOKUP($W101,'[1]Live-Unsorted Extra Tables'!$A:$BJ,P$1,0)</f>
        <v>0.17111193168602548</v>
      </c>
      <c r="Q101" s="30">
        <f>VLOOKUP($W101,'[1]Live-Unsorted Extra Tables'!$A:$BJ,Q$1,0)</f>
        <v>1.4989405215695764</v>
      </c>
      <c r="R101" s="31"/>
      <c r="S101" s="29" t="str">
        <f>VLOOKUP($W101,'[1]Live-Unsorted Extra Tables'!$A:$BJ,S$1,0)</f>
        <v>COM</v>
      </c>
      <c r="T101" s="29" t="str">
        <f>VLOOKUP($W101,'[1]Live-Unsorted Extra Tables'!$A:$BJ,T$1,0)</f>
        <v>Office</v>
      </c>
      <c r="U101" s="29" t="s">
        <v>0</v>
      </c>
      <c r="V101" s="29" t="str">
        <f>VLOOKUP($W101,'[1]Live-Unsorted Extra Tables'!$A:$BJ,V$1,0)</f>
        <v>Business Energy Rebates</v>
      </c>
      <c r="W101" s="32" t="str">
        <f t="shared" si="7"/>
        <v>Photoluminescent Exit SignOffice</v>
      </c>
      <c r="X101" s="41"/>
      <c r="Y101" s="34" t="str">
        <f t="shared" si="8"/>
        <v>Photoluminescent Exit Sign</v>
      </c>
      <c r="Z101" s="42">
        <f>VLOOKUP($W101,'[1]Live-Unsorted Extra Tables'!$A:$BJ,Z$1,0)</f>
        <v>0.19663711768268999</v>
      </c>
      <c r="AA101" s="43">
        <f>VLOOKUP($W101,'[1]Live-Unsorted Extra Tables'!$A:$BJ,AA$1,0)</f>
        <v>1.7225411509003565</v>
      </c>
      <c r="AB101" s="44">
        <f>VLOOKUP($W101,'[1]Live-Unsorted Extra Tables'!$A:$BJ,AB$1,0)</f>
        <v>0.19663711768268999</v>
      </c>
      <c r="AC101" s="43">
        <f>VLOOKUP($W101,'[1]Live-Unsorted Extra Tables'!$A:$BJ,AC$1,0)</f>
        <v>1.7225411509003565</v>
      </c>
      <c r="AD101" s="26">
        <f>VLOOKUP($W101,'[1]Live-Unsorted Extra Tables'!$A:$BJ,AD$1,0)</f>
        <v>1095.0773209045024</v>
      </c>
      <c r="AE101" s="26">
        <f>VLOOKUP($W101,'[1]Live-Unsorted Extra Tables'!$A:$BJ,AE$1,0)</f>
        <v>706.22385651169805</v>
      </c>
      <c r="AF101" s="26">
        <f>VLOOKUP($W101,'[1]Live-Unsorted Extra Tables'!$A:$BJ,AF$1,0)</f>
        <v>388.85346439280431</v>
      </c>
      <c r="AG101" s="28">
        <f>VLOOKUP($W101,'[1]Live-Unsorted Extra Tables'!$A:$BJ,AG$1,0)</f>
        <v>1.5506093582189309</v>
      </c>
      <c r="AH101" s="26">
        <f>VLOOKUP($W101,'[1]Live-Unsorted Extra Tables'!$A:$BJ,AH$1,0)</f>
        <v>359.44798016979212</v>
      </c>
      <c r="AI101" s="28">
        <f>VLOOKUP($W101,'[1]Live-Unsorted Extra Tables'!$A:$BJ,AI$1,0)</f>
        <v>3.0465529960335891</v>
      </c>
      <c r="AJ101" s="26">
        <f>VLOOKUP($W101,'[1]Live-Unsorted Extra Tables'!$A:$BJ,AJ$1,0)</f>
        <v>2645.3418866201087</v>
      </c>
      <c r="AK101" s="45">
        <f>VLOOKUP($W101,'[1]Live-Unsorted Extra Tables'!$A:$BJ,AK$1,0)</f>
        <v>0.41396438261659141</v>
      </c>
      <c r="AL101" s="42">
        <f>VLOOKUP($W101,'[1]Live-Unsorted Extra Tables'!$A:$BJ,AL$1,0)</f>
        <v>0.1631702556012449</v>
      </c>
      <c r="AM101" s="43">
        <f>VLOOKUP($W101,'[1]Live-Unsorted Extra Tables'!$A:$BJ,AM$1,0)</f>
        <v>1.4293714390668988</v>
      </c>
      <c r="AN101" s="44">
        <f>VLOOKUP($W101,'[1]Live-Unsorted Extra Tables'!$A:$BJ,AN$1,0)</f>
        <v>0.35980737328393492</v>
      </c>
      <c r="AO101" s="43">
        <f>VLOOKUP($W101,'[1]Live-Unsorted Extra Tables'!$A:$BJ,AO$1,0)</f>
        <v>3.1519125899672553</v>
      </c>
      <c r="AP101" s="26">
        <f>VLOOKUP($W101,'[1]Live-Unsorted Extra Tables'!$A:$BJ,AP$1,0)</f>
        <v>967.84105569788233</v>
      </c>
      <c r="AQ101" s="26">
        <f>VLOOKUP($W101,'[1]Live-Unsorted Extra Tables'!$A:$BJ,AQ$1,0)</f>
        <v>586.02734080278265</v>
      </c>
      <c r="AR101" s="26">
        <f>VLOOKUP($W101,'[1]Live-Unsorted Extra Tables'!$A:$BJ,AR$1,0)</f>
        <v>381.81371489509968</v>
      </c>
      <c r="AS101" s="28">
        <f>VLOOKUP($W101,'[1]Live-Unsorted Extra Tables'!$A:$BJ,AS$1,0)</f>
        <v>1.6515288422756242</v>
      </c>
      <c r="AT101" s="26">
        <f>VLOOKUP($W101,'[1]Live-Unsorted Extra Tables'!$A:$BJ,AT$1,0)</f>
        <v>298.27135126289164</v>
      </c>
      <c r="AU101" s="28">
        <f>VLOOKUP($W101,'[1]Live-Unsorted Extra Tables'!$A:$BJ,AU$1,0)</f>
        <v>3.2448341136351462</v>
      </c>
      <c r="AV101" s="26">
        <f>VLOOKUP($W101,'[1]Live-Unsorted Extra Tables'!$A:$BJ,AV$1,0)</f>
        <v>2303.5493504887399</v>
      </c>
      <c r="AW101" s="45">
        <f>VLOOKUP($W101,'[1]Live-Unsorted Extra Tables'!$A:$BJ,AW$1,0)</f>
        <v>0.42015208204353738</v>
      </c>
      <c r="AX101" s="42">
        <f>VLOOKUP($W101,'[1]Live-Unsorted Extra Tables'!$A:$BJ,AX$1,0)</f>
        <v>0.178435879839726</v>
      </c>
      <c r="AY101" s="43">
        <f>VLOOKUP($W101,'[1]Live-Unsorted Extra Tables'!$A:$BJ,AY$1,0)</f>
        <v>1.5630983073959928</v>
      </c>
      <c r="AZ101" s="44">
        <f>VLOOKUP($W101,'[1]Live-Unsorted Extra Tables'!$A:$BJ,AZ$1,0)</f>
        <v>0.53824325312366095</v>
      </c>
      <c r="BA101" s="43">
        <f>VLOOKUP($W101,'[1]Live-Unsorted Extra Tables'!$A:$BJ,BA$1,0)</f>
        <v>4.7150108973632481</v>
      </c>
      <c r="BB101" s="26">
        <f>VLOOKUP($W101,'[1]Live-Unsorted Extra Tables'!$A:$BJ,BB$1,0)</f>
        <v>1132.6217490274778</v>
      </c>
      <c r="BC101" s="26">
        <f>VLOOKUP($W101,'[1]Live-Unsorted Extra Tables'!$A:$BJ,BC$1,0)</f>
        <v>640.85395822277371</v>
      </c>
      <c r="BD101" s="26">
        <f>VLOOKUP($W101,'[1]Live-Unsorted Extra Tables'!$A:$BJ,BD$1,0)</f>
        <v>491.76779080470408</v>
      </c>
      <c r="BE101" s="28">
        <f>VLOOKUP($W101,'[1]Live-Unsorted Extra Tables'!$A:$BJ,BE$1,0)</f>
        <v>1.7673632728562405</v>
      </c>
      <c r="BF101" s="26">
        <f>VLOOKUP($W101,'[1]Live-Unsorted Extra Tables'!$A:$BJ,BF$1,0)</f>
        <v>326.17654974839661</v>
      </c>
      <c r="BG101" s="28">
        <f>VLOOKUP($W101,'[1]Live-Unsorted Extra Tables'!$A:$BJ,BG$1,0)</f>
        <v>3.4724193075840377</v>
      </c>
      <c r="BH101" s="26">
        <f>VLOOKUP($W101,'[1]Live-Unsorted Extra Tables'!$A:$BJ,BH$1,0)</f>
        <v>2644.4187470287711</v>
      </c>
      <c r="BI101" s="45">
        <f>VLOOKUP($W101,'[1]Live-Unsorted Extra Tables'!$A:$BJ,BI$1,0)</f>
        <v>0.42830650414200644</v>
      </c>
      <c r="BK101" s="124">
        <f t="shared" si="9"/>
        <v>15</v>
      </c>
    </row>
    <row r="102" spans="1:63" ht="16.5">
      <c r="A102" s="22" t="s">
        <v>100</v>
      </c>
      <c r="B102" s="23" t="s">
        <v>89</v>
      </c>
      <c r="C102" s="23" t="s">
        <v>72</v>
      </c>
      <c r="D102" s="24">
        <f>VLOOKUP($W102,'[1]Live-Unsorted Extra Tables'!$A:$BJ,D$1,0)</f>
        <v>10</v>
      </c>
      <c r="E102" s="25">
        <f>VLOOKUP($W102,'[1]Live-Unsorted Extra Tables'!$A:$BJ,E$1,0)</f>
        <v>107.82684</v>
      </c>
      <c r="F102" s="25">
        <f>VLOOKUP($W102,'[1]Live-Unsorted Extra Tables'!$A:$BJ,F$1,0)</f>
        <v>12.309000000000056</v>
      </c>
      <c r="G102" s="26">
        <f>VLOOKUP($W102,'[1]Live-Unsorted Extra Tables'!$A:$BJ,G$1,0)</f>
        <v>40</v>
      </c>
      <c r="H102" s="27">
        <f>VLOOKUP($W102,'[1]Live-Unsorted Extra Tables'!$A:$BJ,H$1,0)</f>
        <v>0.375</v>
      </c>
      <c r="I102" s="26">
        <f>VLOOKUP($W102,'[1]Live-Unsorted Extra Tables'!$A:$BJ,I$1,0)</f>
        <v>3.4504588800000002</v>
      </c>
      <c r="J102" s="26">
        <f>VLOOKUP($W102,'[1]Live-Unsorted Extra Tables'!$A:$BJ,J$1,0)</f>
        <v>18.450458879999999</v>
      </c>
      <c r="K102" s="26">
        <f>VLOOKUP($W102,'[1]Live-Unsorted Extra Tables'!$A:$BJ,K$1,0)</f>
        <v>25</v>
      </c>
      <c r="L102" s="26">
        <f>VLOOKUP($W102,'[1]Live-Unsorted Extra Tables'!$A:$BJ,L$1,0)</f>
        <v>43.450458879999999</v>
      </c>
      <c r="M102" s="26">
        <f>VLOOKUP($W102,'[1]Live-Unsorted Extra Tables'!$A:$BJ,M$1,0)</f>
        <v>68.549147291534794</v>
      </c>
      <c r="N102" s="28">
        <f>VLOOKUP($W102,'[1]Live-Unsorted Extra Tables'!$A:$BJ,N$1,0)</f>
        <v>0.82</v>
      </c>
      <c r="O102" s="28">
        <f>VLOOKUP($W102,'[1]Live-Unsorted Extra Tables'!$A:$BJ,O$1,0)</f>
        <v>1.5506093582189306</v>
      </c>
      <c r="P102" s="29">
        <f>VLOOKUP($W102,'[1]Live-Unsorted Extra Tables'!$A:$BJ,P$1,0)</f>
        <v>0.17111193168602548</v>
      </c>
      <c r="Q102" s="30">
        <f>VLOOKUP($W102,'[1]Live-Unsorted Extra Tables'!$A:$BJ,Q$1,0)</f>
        <v>1.4989405215695764</v>
      </c>
      <c r="R102" s="31"/>
      <c r="S102" s="29" t="str">
        <f>VLOOKUP($W102,'[1]Live-Unsorted Extra Tables'!$A:$BJ,S$1,0)</f>
        <v>COM</v>
      </c>
      <c r="T102" s="29" t="str">
        <f>VLOOKUP($W102,'[1]Live-Unsorted Extra Tables'!$A:$BJ,T$1,0)</f>
        <v>Other Commercial</v>
      </c>
      <c r="U102" s="29" t="s">
        <v>0</v>
      </c>
      <c r="V102" s="29" t="str">
        <f>VLOOKUP($W102,'[1]Live-Unsorted Extra Tables'!$A:$BJ,V$1,0)</f>
        <v>Business Energy Rebates</v>
      </c>
      <c r="W102" s="32" t="str">
        <f t="shared" ref="W102:W133" si="10">A102&amp;C102</f>
        <v>Photoluminescent Exit SignOther Commercial</v>
      </c>
      <c r="X102" s="41"/>
      <c r="Y102" s="34" t="str">
        <f t="shared" ref="Y102:Y133" si="11">A102</f>
        <v>Photoluminescent Exit Sign</v>
      </c>
      <c r="Z102" s="42">
        <f>VLOOKUP($W102,'[1]Live-Unsorted Extra Tables'!$A:$BJ,Z$1,0)</f>
        <v>0.26674550729809127</v>
      </c>
      <c r="AA102" s="43">
        <f>VLOOKUP($W102,'[1]Live-Unsorted Extra Tables'!$A:$BJ,AA$1,0)</f>
        <v>2.3366906439312687</v>
      </c>
      <c r="AB102" s="44">
        <f>VLOOKUP($W102,'[1]Live-Unsorted Extra Tables'!$A:$BJ,AB$1,0)</f>
        <v>0.26674550729809127</v>
      </c>
      <c r="AC102" s="43">
        <f>VLOOKUP($W102,'[1]Live-Unsorted Extra Tables'!$A:$BJ,AC$1,0)</f>
        <v>2.3366906439312687</v>
      </c>
      <c r="AD102" s="26">
        <f>VLOOKUP($W102,'[1]Live-Unsorted Extra Tables'!$A:$BJ,AD$1,0)</f>
        <v>1485.5128011318504</v>
      </c>
      <c r="AE102" s="26">
        <f>VLOOKUP($W102,'[1]Live-Unsorted Extra Tables'!$A:$BJ,AE$1,0)</f>
        <v>958.01872551456029</v>
      </c>
      <c r="AF102" s="26">
        <f>VLOOKUP($W102,'[1]Live-Unsorted Extra Tables'!$A:$BJ,AF$1,0)</f>
        <v>527.49407561729015</v>
      </c>
      <c r="AG102" s="28">
        <f>VLOOKUP($W102,'[1]Live-Unsorted Extra Tables'!$A:$BJ,AG$1,0)</f>
        <v>1.5506093582189309</v>
      </c>
      <c r="AH102" s="26">
        <f>VLOOKUP($W102,'[1]Live-Unsorted Extra Tables'!$A:$BJ,AH$1,0)</f>
        <v>487.60445101919777</v>
      </c>
      <c r="AI102" s="28">
        <f>VLOOKUP($W102,'[1]Live-Unsorted Extra Tables'!$A:$BJ,AI$1,0)</f>
        <v>3.0465529960335891</v>
      </c>
      <c r="AJ102" s="26">
        <f>VLOOKUP($W102,'[1]Live-Unsorted Extra Tables'!$A:$BJ,AJ$1,0)</f>
        <v>3588.5038991572223</v>
      </c>
      <c r="AK102" s="45">
        <f>VLOOKUP($W102,'[1]Live-Unsorted Extra Tables'!$A:$BJ,AK$1,0)</f>
        <v>0.41396438261659135</v>
      </c>
      <c r="AL102" s="42">
        <f>VLOOKUP($W102,'[1]Live-Unsorted Extra Tables'!$A:$BJ,AL$1,0)</f>
        <v>0.22134647374433522</v>
      </c>
      <c r="AM102" s="43">
        <f>VLOOKUP($W102,'[1]Live-Unsorted Extra Tables'!$A:$BJ,AM$1,0)</f>
        <v>1.9389951100003677</v>
      </c>
      <c r="AN102" s="44">
        <f>VLOOKUP($W102,'[1]Live-Unsorted Extra Tables'!$A:$BJ,AN$1,0)</f>
        <v>0.48809198104242646</v>
      </c>
      <c r="AO102" s="43">
        <f>VLOOKUP($W102,'[1]Live-Unsorted Extra Tables'!$A:$BJ,AO$1,0)</f>
        <v>4.2756857539316364</v>
      </c>
      <c r="AP102" s="26">
        <f>VLOOKUP($W102,'[1]Live-Unsorted Extra Tables'!$A:$BJ,AP$1,0)</f>
        <v>1312.9121115508415</v>
      </c>
      <c r="AQ102" s="26">
        <f>VLOOKUP($W102,'[1]Live-Unsorted Extra Tables'!$A:$BJ,AQ$1,0)</f>
        <v>794.96771593876247</v>
      </c>
      <c r="AR102" s="26">
        <f>VLOOKUP($W102,'[1]Live-Unsorted Extra Tables'!$A:$BJ,AR$1,0)</f>
        <v>517.94439561207901</v>
      </c>
      <c r="AS102" s="28">
        <f>VLOOKUP($W102,'[1]Live-Unsorted Extra Tables'!$A:$BJ,AS$1,0)</f>
        <v>1.651528842275624</v>
      </c>
      <c r="AT102" s="26">
        <f>VLOOKUP($W102,'[1]Live-Unsorted Extra Tables'!$A:$BJ,AT$1,0)</f>
        <v>404.61609609990296</v>
      </c>
      <c r="AU102" s="28">
        <f>VLOOKUP($W102,'[1]Live-Unsorted Extra Tables'!$A:$BJ,AU$1,0)</f>
        <v>3.2448341136351453</v>
      </c>
      <c r="AV102" s="26">
        <f>VLOOKUP($W102,'[1]Live-Unsorted Extra Tables'!$A:$BJ,AV$1,0)</f>
        <v>3124.8497095744342</v>
      </c>
      <c r="AW102" s="45">
        <f>VLOOKUP($W102,'[1]Live-Unsorted Extra Tables'!$A:$BJ,AW$1,0)</f>
        <v>0.42015208204353732</v>
      </c>
      <c r="AX102" s="42">
        <f>VLOOKUP($W102,'[1]Live-Unsorted Extra Tables'!$A:$BJ,AX$1,0)</f>
        <v>0.24205485642255709</v>
      </c>
      <c r="AY102" s="43">
        <f>VLOOKUP($W102,'[1]Live-Unsorted Extra Tables'!$A:$BJ,AY$1,0)</f>
        <v>2.1204005422615904</v>
      </c>
      <c r="AZ102" s="44">
        <f>VLOOKUP($W102,'[1]Live-Unsorted Extra Tables'!$A:$BJ,AZ$1,0)</f>
        <v>0.73014683746498354</v>
      </c>
      <c r="BA102" s="43">
        <f>VLOOKUP($W102,'[1]Live-Unsorted Extra Tables'!$A:$BJ,BA$1,0)</f>
        <v>6.3960862961932268</v>
      </c>
      <c r="BB102" s="26">
        <f>VLOOKUP($W102,'[1]Live-Unsorted Extra Tables'!$A:$BJ,BB$1,0)</f>
        <v>1536.4432035090892</v>
      </c>
      <c r="BC102" s="26">
        <f>VLOOKUP($W102,'[1]Live-Unsorted Extra Tables'!$A:$BJ,BC$1,0)</f>
        <v>869.34204592021399</v>
      </c>
      <c r="BD102" s="26">
        <f>VLOOKUP($W102,'[1]Live-Unsorted Extra Tables'!$A:$BJ,BD$1,0)</f>
        <v>667.10115758887525</v>
      </c>
      <c r="BE102" s="28">
        <f>VLOOKUP($W102,'[1]Live-Unsorted Extra Tables'!$A:$BJ,BE$1,0)</f>
        <v>1.7673632728562403</v>
      </c>
      <c r="BF102" s="26">
        <f>VLOOKUP($W102,'[1]Live-Unsorted Extra Tables'!$A:$BJ,BF$1,0)</f>
        <v>442.47052772497159</v>
      </c>
      <c r="BG102" s="28">
        <f>VLOOKUP($W102,'[1]Live-Unsorted Extra Tables'!$A:$BJ,BG$1,0)</f>
        <v>3.4724193075840368</v>
      </c>
      <c r="BH102" s="26">
        <f>VLOOKUP($W102,'[1]Live-Unsorted Extra Tables'!$A:$BJ,BH$1,0)</f>
        <v>3587.2516262318459</v>
      </c>
      <c r="BI102" s="45">
        <f>VLOOKUP($W102,'[1]Live-Unsorted Extra Tables'!$A:$BJ,BI$1,0)</f>
        <v>0.42830650414200638</v>
      </c>
      <c r="BK102" s="124">
        <f t="shared" si="9"/>
        <v>15</v>
      </c>
    </row>
    <row r="103" spans="1:63" ht="16.5">
      <c r="A103" s="22" t="s">
        <v>100</v>
      </c>
      <c r="B103" s="23" t="s">
        <v>89</v>
      </c>
      <c r="C103" s="23" t="s">
        <v>49</v>
      </c>
      <c r="D103" s="24">
        <f>VLOOKUP($W103,'[1]Live-Unsorted Extra Tables'!$A:$BJ,D$1,0)</f>
        <v>10</v>
      </c>
      <c r="E103" s="25">
        <f>VLOOKUP($W103,'[1]Live-Unsorted Extra Tables'!$A:$BJ,E$1,0)</f>
        <v>107.82684</v>
      </c>
      <c r="F103" s="25">
        <f>VLOOKUP($W103,'[1]Live-Unsorted Extra Tables'!$A:$BJ,F$1,0)</f>
        <v>12.309000000000056</v>
      </c>
      <c r="G103" s="26">
        <f>VLOOKUP($W103,'[1]Live-Unsorted Extra Tables'!$A:$BJ,G$1,0)</f>
        <v>40</v>
      </c>
      <c r="H103" s="27">
        <f>VLOOKUP($W103,'[1]Live-Unsorted Extra Tables'!$A:$BJ,H$1,0)</f>
        <v>0.375</v>
      </c>
      <c r="I103" s="26">
        <f>VLOOKUP($W103,'[1]Live-Unsorted Extra Tables'!$A:$BJ,I$1,0)</f>
        <v>3.4504588800000002</v>
      </c>
      <c r="J103" s="26">
        <f>VLOOKUP($W103,'[1]Live-Unsorted Extra Tables'!$A:$BJ,J$1,0)</f>
        <v>18.450458879999999</v>
      </c>
      <c r="K103" s="26">
        <f>VLOOKUP($W103,'[1]Live-Unsorted Extra Tables'!$A:$BJ,K$1,0)</f>
        <v>25</v>
      </c>
      <c r="L103" s="26">
        <f>VLOOKUP($W103,'[1]Live-Unsorted Extra Tables'!$A:$BJ,L$1,0)</f>
        <v>43.450458879999999</v>
      </c>
      <c r="M103" s="26">
        <f>VLOOKUP($W103,'[1]Live-Unsorted Extra Tables'!$A:$BJ,M$1,0)</f>
        <v>68.549147291534794</v>
      </c>
      <c r="N103" s="28">
        <f>VLOOKUP($W103,'[1]Live-Unsorted Extra Tables'!$A:$BJ,N$1,0)</f>
        <v>0.82</v>
      </c>
      <c r="O103" s="28">
        <f>VLOOKUP($W103,'[1]Live-Unsorted Extra Tables'!$A:$BJ,O$1,0)</f>
        <v>1.5506093582189306</v>
      </c>
      <c r="P103" s="29">
        <f>VLOOKUP($W103,'[1]Live-Unsorted Extra Tables'!$A:$BJ,P$1,0)</f>
        <v>0.17111193168602548</v>
      </c>
      <c r="Q103" s="30">
        <f>VLOOKUP($W103,'[1]Live-Unsorted Extra Tables'!$A:$BJ,Q$1,0)</f>
        <v>1.4989405215695764</v>
      </c>
      <c r="R103" s="31"/>
      <c r="S103" s="29" t="str">
        <f>VLOOKUP($W103,'[1]Live-Unsorted Extra Tables'!$A:$BJ,S$1,0)</f>
        <v>COM</v>
      </c>
      <c r="T103" s="29" t="str">
        <f>VLOOKUP($W103,'[1]Live-Unsorted Extra Tables'!$A:$BJ,T$1,0)</f>
        <v>Retail</v>
      </c>
      <c r="U103" s="29" t="s">
        <v>0</v>
      </c>
      <c r="V103" s="29" t="str">
        <f>VLOOKUP($W103,'[1]Live-Unsorted Extra Tables'!$A:$BJ,V$1,0)</f>
        <v>Business Energy Rebates</v>
      </c>
      <c r="W103" s="32" t="str">
        <f t="shared" si="10"/>
        <v>Photoluminescent Exit SignRetail</v>
      </c>
      <c r="X103" s="41"/>
      <c r="Y103" s="34" t="str">
        <f t="shared" si="11"/>
        <v>Photoluminescent Exit Sign</v>
      </c>
      <c r="Z103" s="42">
        <f>VLOOKUP($W103,'[1]Live-Unsorted Extra Tables'!$A:$BJ,Z$1,0)</f>
        <v>0.38164406888704117</v>
      </c>
      <c r="AA103" s="43">
        <f>VLOOKUP($W103,'[1]Live-Unsorted Extra Tables'!$A:$BJ,AA$1,0)</f>
        <v>3.3432020434504652</v>
      </c>
      <c r="AB103" s="44">
        <f>VLOOKUP($W103,'[1]Live-Unsorted Extra Tables'!$A:$BJ,AB$1,0)</f>
        <v>0.38164406888704117</v>
      </c>
      <c r="AC103" s="43">
        <f>VLOOKUP($W103,'[1]Live-Unsorted Extra Tables'!$A:$BJ,AC$1,0)</f>
        <v>3.3432020434504652</v>
      </c>
      <c r="AD103" s="26">
        <f>VLOOKUP($W103,'[1]Live-Unsorted Extra Tables'!$A:$BJ,AD$1,0)</f>
        <v>2125.385936394372</v>
      </c>
      <c r="AE103" s="26">
        <f>VLOOKUP($W103,'[1]Live-Unsorted Extra Tables'!$A:$BJ,AE$1,0)</f>
        <v>1370.6778726239882</v>
      </c>
      <c r="AF103" s="26">
        <f>VLOOKUP($W103,'[1]Live-Unsorted Extra Tables'!$A:$BJ,AF$1,0)</f>
        <v>754.70806377038389</v>
      </c>
      <c r="AG103" s="28">
        <f>VLOOKUP($W103,'[1]Live-Unsorted Extra Tables'!$A:$BJ,AG$1,0)</f>
        <v>1.5506093582189311</v>
      </c>
      <c r="AH103" s="26">
        <f>VLOOKUP($W103,'[1]Live-Unsorted Extra Tables'!$A:$BJ,AH$1,0)</f>
        <v>697.63629228228888</v>
      </c>
      <c r="AI103" s="28">
        <f>VLOOKUP($W103,'[1]Live-Unsorted Extra Tables'!$A:$BJ,AI$1,0)</f>
        <v>3.0465529960335895</v>
      </c>
      <c r="AJ103" s="26">
        <f>VLOOKUP($W103,'[1]Live-Unsorted Extra Tables'!$A:$BJ,AJ$1,0)</f>
        <v>5134.2241643114448</v>
      </c>
      <c r="AK103" s="45">
        <f>VLOOKUP($W103,'[1]Live-Unsorted Extra Tables'!$A:$BJ,AK$1,0)</f>
        <v>0.41396438261659135</v>
      </c>
      <c r="AL103" s="42">
        <f>VLOOKUP($W103,'[1]Live-Unsorted Extra Tables'!$A:$BJ,AL$1,0)</f>
        <v>0.31668975320054521</v>
      </c>
      <c r="AM103" s="43">
        <f>VLOOKUP($W103,'[1]Live-Unsorted Extra Tables'!$A:$BJ,AM$1,0)</f>
        <v>2.7742022380367635</v>
      </c>
      <c r="AN103" s="44">
        <f>VLOOKUP($W103,'[1]Live-Unsorted Extra Tables'!$A:$BJ,AN$1,0)</f>
        <v>0.69833382208758632</v>
      </c>
      <c r="AO103" s="43">
        <f>VLOOKUP($W103,'[1]Live-Unsorted Extra Tables'!$A:$BJ,AO$1,0)</f>
        <v>6.1174042814872287</v>
      </c>
      <c r="AP103" s="26">
        <f>VLOOKUP($W103,'[1]Live-Unsorted Extra Tables'!$A:$BJ,AP$1,0)</f>
        <v>1878.438836397698</v>
      </c>
      <c r="AQ103" s="26">
        <f>VLOOKUP($W103,'[1]Live-Unsorted Extra Tables'!$A:$BJ,AQ$1,0)</f>
        <v>1137.3939033419585</v>
      </c>
      <c r="AR103" s="26">
        <f>VLOOKUP($W103,'[1]Live-Unsorted Extra Tables'!$A:$BJ,AR$1,0)</f>
        <v>741.04493305573942</v>
      </c>
      <c r="AS103" s="28">
        <f>VLOOKUP($W103,'[1]Live-Unsorted Extra Tables'!$A:$BJ,AS$1,0)</f>
        <v>1.6515288422756242</v>
      </c>
      <c r="AT103" s="26">
        <f>VLOOKUP($W103,'[1]Live-Unsorted Extra Tables'!$A:$BJ,AT$1,0)</f>
        <v>578.90134614410442</v>
      </c>
      <c r="AU103" s="28">
        <f>VLOOKUP($W103,'[1]Live-Unsorted Extra Tables'!$A:$BJ,AU$1,0)</f>
        <v>3.2448341136351462</v>
      </c>
      <c r="AV103" s="26">
        <f>VLOOKUP($W103,'[1]Live-Unsorted Extra Tables'!$A:$BJ,AV$1,0)</f>
        <v>4470.8545231082508</v>
      </c>
      <c r="AW103" s="45">
        <f>VLOOKUP($W103,'[1]Live-Unsorted Extra Tables'!$A:$BJ,AW$1,0)</f>
        <v>0.42015208204353738</v>
      </c>
      <c r="AX103" s="42">
        <f>VLOOKUP($W103,'[1]Live-Unsorted Extra Tables'!$A:$BJ,AX$1,0)</f>
        <v>0.34631811135150198</v>
      </c>
      <c r="AY103" s="43">
        <f>VLOOKUP($W103,'[1]Live-Unsorted Extra Tables'!$A:$BJ,AY$1,0)</f>
        <v>3.0337466554391437</v>
      </c>
      <c r="AZ103" s="44">
        <f>VLOOKUP($W103,'[1]Live-Unsorted Extra Tables'!$A:$BJ,AZ$1,0)</f>
        <v>1.0446519334390885</v>
      </c>
      <c r="BA103" s="43">
        <f>VLOOKUP($W103,'[1]Live-Unsorted Extra Tables'!$A:$BJ,BA$1,0)</f>
        <v>9.1511509369263724</v>
      </c>
      <c r="BB103" s="26">
        <f>VLOOKUP($W103,'[1]Live-Unsorted Extra Tables'!$A:$BJ,BB$1,0)</f>
        <v>2198.2542151900948</v>
      </c>
      <c r="BC103" s="26">
        <f>VLOOKUP($W103,'[1]Live-Unsorted Extra Tables'!$A:$BJ,BC$1,0)</f>
        <v>1243.8044000074133</v>
      </c>
      <c r="BD103" s="26">
        <f>VLOOKUP($W103,'[1]Live-Unsorted Extra Tables'!$A:$BJ,BD$1,0)</f>
        <v>954.4498151826815</v>
      </c>
      <c r="BE103" s="28">
        <f>VLOOKUP($W103,'[1]Live-Unsorted Extra Tables'!$A:$BJ,BE$1,0)</f>
        <v>1.7673632728562407</v>
      </c>
      <c r="BF103" s="26">
        <f>VLOOKUP($W103,'[1]Live-Unsorted Extra Tables'!$A:$BJ,BF$1,0)</f>
        <v>633.06128104659888</v>
      </c>
      <c r="BG103" s="28">
        <f>VLOOKUP($W103,'[1]Live-Unsorted Extra Tables'!$A:$BJ,BG$1,0)</f>
        <v>3.4724193075840377</v>
      </c>
      <c r="BH103" s="26">
        <f>VLOOKUP($W103,'[1]Live-Unsorted Extra Tables'!$A:$BJ,BH$1,0)</f>
        <v>5132.4324845210758</v>
      </c>
      <c r="BI103" s="45">
        <f>VLOOKUP($W103,'[1]Live-Unsorted Extra Tables'!$A:$BJ,BI$1,0)</f>
        <v>0.42830650414200649</v>
      </c>
      <c r="BK103" s="124">
        <f t="shared" si="9"/>
        <v>15</v>
      </c>
    </row>
    <row r="104" spans="1:63" ht="16.5">
      <c r="A104" s="22" t="s">
        <v>100</v>
      </c>
      <c r="B104" s="23" t="s">
        <v>89</v>
      </c>
      <c r="C104" s="23" t="s">
        <v>75</v>
      </c>
      <c r="D104" s="24">
        <f>VLOOKUP($W104,'[1]Live-Unsorted Extra Tables'!$A:$BJ,D$1,0)</f>
        <v>10</v>
      </c>
      <c r="E104" s="25">
        <f>VLOOKUP($W104,'[1]Live-Unsorted Extra Tables'!$A:$BJ,E$1,0)</f>
        <v>107.82684</v>
      </c>
      <c r="F104" s="25">
        <f>VLOOKUP($W104,'[1]Live-Unsorted Extra Tables'!$A:$BJ,F$1,0)</f>
        <v>12.309000000000056</v>
      </c>
      <c r="G104" s="26">
        <f>VLOOKUP($W104,'[1]Live-Unsorted Extra Tables'!$A:$BJ,G$1,0)</f>
        <v>40</v>
      </c>
      <c r="H104" s="27">
        <f>VLOOKUP($W104,'[1]Live-Unsorted Extra Tables'!$A:$BJ,H$1,0)</f>
        <v>0.375</v>
      </c>
      <c r="I104" s="26">
        <f>VLOOKUP($W104,'[1]Live-Unsorted Extra Tables'!$A:$BJ,I$1,0)</f>
        <v>3.4504588800000002</v>
      </c>
      <c r="J104" s="26">
        <f>VLOOKUP($W104,'[1]Live-Unsorted Extra Tables'!$A:$BJ,J$1,0)</f>
        <v>18.450458879999999</v>
      </c>
      <c r="K104" s="26">
        <f>VLOOKUP($W104,'[1]Live-Unsorted Extra Tables'!$A:$BJ,K$1,0)</f>
        <v>25</v>
      </c>
      <c r="L104" s="26">
        <f>VLOOKUP($W104,'[1]Live-Unsorted Extra Tables'!$A:$BJ,L$1,0)</f>
        <v>43.450458879999999</v>
      </c>
      <c r="M104" s="26">
        <f>VLOOKUP($W104,'[1]Live-Unsorted Extra Tables'!$A:$BJ,M$1,0)</f>
        <v>68.549147291534794</v>
      </c>
      <c r="N104" s="28">
        <f>VLOOKUP($W104,'[1]Live-Unsorted Extra Tables'!$A:$BJ,N$1,0)</f>
        <v>0.82</v>
      </c>
      <c r="O104" s="28">
        <f>VLOOKUP($W104,'[1]Live-Unsorted Extra Tables'!$A:$BJ,O$1,0)</f>
        <v>1.5506093582189306</v>
      </c>
      <c r="P104" s="29">
        <f>VLOOKUP($W104,'[1]Live-Unsorted Extra Tables'!$A:$BJ,P$1,0)</f>
        <v>0.17111193168602548</v>
      </c>
      <c r="Q104" s="30">
        <f>VLOOKUP($W104,'[1]Live-Unsorted Extra Tables'!$A:$BJ,Q$1,0)</f>
        <v>1.4989405215695764</v>
      </c>
      <c r="R104" s="31"/>
      <c r="S104" s="29" t="str">
        <f>VLOOKUP($W104,'[1]Live-Unsorted Extra Tables'!$A:$BJ,S$1,0)</f>
        <v>COM</v>
      </c>
      <c r="T104" s="29" t="str">
        <f>VLOOKUP($W104,'[1]Live-Unsorted Extra Tables'!$A:$BJ,T$1,0)</f>
        <v>School</v>
      </c>
      <c r="U104" s="29" t="s">
        <v>0</v>
      </c>
      <c r="V104" s="29" t="str">
        <f>VLOOKUP($W104,'[1]Live-Unsorted Extra Tables'!$A:$BJ,V$1,0)</f>
        <v>Business Energy Rebates</v>
      </c>
      <c r="W104" s="32" t="str">
        <f t="shared" si="10"/>
        <v>Photoluminescent Exit SignSchool</v>
      </c>
      <c r="X104" s="41"/>
      <c r="Y104" s="34" t="str">
        <f t="shared" si="11"/>
        <v>Photoluminescent Exit Sign</v>
      </c>
      <c r="Z104" s="42">
        <f>VLOOKUP($W104,'[1]Live-Unsorted Extra Tables'!$A:$BJ,Z$1,0)</f>
        <v>0.38039686604754108</v>
      </c>
      <c r="AA104" s="43">
        <f>VLOOKUP($W104,'[1]Live-Unsorted Extra Tables'!$A:$BJ,AA$1,0)</f>
        <v>3.3322765465764448</v>
      </c>
      <c r="AB104" s="44">
        <f>VLOOKUP($W104,'[1]Live-Unsorted Extra Tables'!$A:$BJ,AB$1,0)</f>
        <v>0.38039686604754108</v>
      </c>
      <c r="AC104" s="43">
        <f>VLOOKUP($W104,'[1]Live-Unsorted Extra Tables'!$A:$BJ,AC$1,0)</f>
        <v>3.3322765465764448</v>
      </c>
      <c r="AD104" s="26">
        <f>VLOOKUP($W104,'[1]Live-Unsorted Extra Tables'!$A:$BJ,AD$1,0)</f>
        <v>2118.4402307198802</v>
      </c>
      <c r="AE104" s="26">
        <f>VLOOKUP($W104,'[1]Live-Unsorted Extra Tables'!$A:$BJ,AE$1,0)</f>
        <v>1366.1985331709689</v>
      </c>
      <c r="AF104" s="26">
        <f>VLOOKUP($W104,'[1]Live-Unsorted Extra Tables'!$A:$BJ,AF$1,0)</f>
        <v>752.24169754891136</v>
      </c>
      <c r="AG104" s="28">
        <f>VLOOKUP($W104,'[1]Live-Unsorted Extra Tables'!$A:$BJ,AG$1,0)</f>
        <v>1.5506093582189304</v>
      </c>
      <c r="AH104" s="26">
        <f>VLOOKUP($W104,'[1]Live-Unsorted Extra Tables'!$A:$BJ,AH$1,0)</f>
        <v>695.35643511796775</v>
      </c>
      <c r="AI104" s="28">
        <f>VLOOKUP($W104,'[1]Live-Unsorted Extra Tables'!$A:$BJ,AI$1,0)</f>
        <v>3.0465529960335886</v>
      </c>
      <c r="AJ104" s="26">
        <f>VLOOKUP($W104,'[1]Live-Unsorted Extra Tables'!$A:$BJ,AJ$1,0)</f>
        <v>5117.445653970557</v>
      </c>
      <c r="AK104" s="45">
        <f>VLOOKUP($W104,'[1]Live-Unsorted Extra Tables'!$A:$BJ,AK$1,0)</f>
        <v>0.41396438261659135</v>
      </c>
      <c r="AL104" s="42">
        <f>VLOOKUP($W104,'[1]Live-Unsorted Extra Tables'!$A:$BJ,AL$1,0)</f>
        <v>0.31565481936655648</v>
      </c>
      <c r="AM104" s="43">
        <f>VLOOKUP($W104,'[1]Live-Unsorted Extra Tables'!$A:$BJ,AM$1,0)</f>
        <v>2.7651362176510221</v>
      </c>
      <c r="AN104" s="44">
        <f>VLOOKUP($W104,'[1]Live-Unsorted Extra Tables'!$A:$BJ,AN$1,0)</f>
        <v>0.69605168541409768</v>
      </c>
      <c r="AO104" s="43">
        <f>VLOOKUP($W104,'[1]Live-Unsorted Extra Tables'!$A:$BJ,AO$1,0)</f>
        <v>6.0974127642274674</v>
      </c>
      <c r="AP104" s="26">
        <f>VLOOKUP($W104,'[1]Live-Unsorted Extra Tables'!$A:$BJ,AP$1,0)</f>
        <v>1872.3001473898623</v>
      </c>
      <c r="AQ104" s="26">
        <f>VLOOKUP($W104,'[1]Live-Unsorted Extra Tables'!$A:$BJ,AQ$1,0)</f>
        <v>1133.6769298016254</v>
      </c>
      <c r="AR104" s="26">
        <f>VLOOKUP($W104,'[1]Live-Unsorted Extra Tables'!$A:$BJ,AR$1,0)</f>
        <v>738.62321758823691</v>
      </c>
      <c r="AS104" s="28">
        <f>VLOOKUP($W104,'[1]Live-Unsorted Extra Tables'!$A:$BJ,AS$1,0)</f>
        <v>1.651528842275624</v>
      </c>
      <c r="AT104" s="26">
        <f>VLOOKUP($W104,'[1]Live-Unsorted Extra Tables'!$A:$BJ,AT$1,0)</f>
        <v>577.00951167958124</v>
      </c>
      <c r="AU104" s="28">
        <f>VLOOKUP($W104,'[1]Live-Unsorted Extra Tables'!$A:$BJ,AU$1,0)</f>
        <v>3.2448341136351457</v>
      </c>
      <c r="AV104" s="26">
        <f>VLOOKUP($W104,'[1]Live-Unsorted Extra Tables'!$A:$BJ,AV$1,0)</f>
        <v>4456.2438874118188</v>
      </c>
      <c r="AW104" s="45">
        <f>VLOOKUP($W104,'[1]Live-Unsorted Extra Tables'!$A:$BJ,AW$1,0)</f>
        <v>0.42015208204353738</v>
      </c>
      <c r="AX104" s="42">
        <f>VLOOKUP($W104,'[1]Live-Unsorted Extra Tables'!$A:$BJ,AX$1,0)</f>
        <v>0.34518635281767346</v>
      </c>
      <c r="AY104" s="43">
        <f>VLOOKUP($W104,'[1]Live-Unsorted Extra Tables'!$A:$BJ,AY$1,0)</f>
        <v>3.0238324506828058</v>
      </c>
      <c r="AZ104" s="44">
        <f>VLOOKUP($W104,'[1]Live-Unsorted Extra Tables'!$A:$BJ,AZ$1,0)</f>
        <v>1.041238038231771</v>
      </c>
      <c r="BA104" s="43">
        <f>VLOOKUP($W104,'[1]Live-Unsorted Extra Tables'!$A:$BJ,BA$1,0)</f>
        <v>9.1212452149102727</v>
      </c>
      <c r="BB104" s="26">
        <f>VLOOKUP($W104,'[1]Live-Unsorted Extra Tables'!$A:$BJ,BB$1,0)</f>
        <v>2191.0703778855509</v>
      </c>
      <c r="BC104" s="26">
        <f>VLOOKUP($W104,'[1]Live-Unsorted Extra Tables'!$A:$BJ,BC$1,0)</f>
        <v>1239.739679745951</v>
      </c>
      <c r="BD104" s="26">
        <f>VLOOKUP($W104,'[1]Live-Unsorted Extra Tables'!$A:$BJ,BD$1,0)</f>
        <v>951.33069813959992</v>
      </c>
      <c r="BE104" s="28">
        <f>VLOOKUP($W104,'[1]Live-Unsorted Extra Tables'!$A:$BJ,BE$1,0)</f>
        <v>1.7673632728562401</v>
      </c>
      <c r="BF104" s="26">
        <f>VLOOKUP($W104,'[1]Live-Unsorted Extra Tables'!$A:$BJ,BF$1,0)</f>
        <v>630.9924533307601</v>
      </c>
      <c r="BG104" s="28">
        <f>VLOOKUP($W104,'[1]Live-Unsorted Extra Tables'!$A:$BJ,BG$1,0)</f>
        <v>3.4724193075840373</v>
      </c>
      <c r="BH104" s="26">
        <f>VLOOKUP($W104,'[1]Live-Unsorted Extra Tables'!$A:$BJ,BH$1,0)</f>
        <v>5115.6598293429006</v>
      </c>
      <c r="BI104" s="45">
        <f>VLOOKUP($W104,'[1]Live-Unsorted Extra Tables'!$A:$BJ,BI$1,0)</f>
        <v>0.42830650414200644</v>
      </c>
      <c r="BK104" s="124">
        <f t="shared" si="9"/>
        <v>15</v>
      </c>
    </row>
    <row r="105" spans="1:63" ht="16.5">
      <c r="A105" s="22" t="s">
        <v>74</v>
      </c>
      <c r="B105" s="23" t="s">
        <v>63</v>
      </c>
      <c r="C105" s="23" t="s">
        <v>75</v>
      </c>
      <c r="D105" s="24">
        <f>VLOOKUP($W105,'[1]Live-Unsorted Extra Tables'!$A:$BJ,D$1,0)</f>
        <v>10</v>
      </c>
      <c r="E105" s="25">
        <f>VLOOKUP($W105,'[1]Live-Unsorted Extra Tables'!$A:$BJ,E$1,0)</f>
        <v>144.56360999999998</v>
      </c>
      <c r="F105" s="25">
        <f>VLOOKUP($W105,'[1]Live-Unsorted Extra Tables'!$A:$BJ,F$1,0)</f>
        <v>14.615371209297102</v>
      </c>
      <c r="G105" s="26">
        <f>VLOOKUP($W105,'[1]Live-Unsorted Extra Tables'!$A:$BJ,G$1,0)</f>
        <v>52.859000000000002</v>
      </c>
      <c r="H105" s="27">
        <f>VLOOKUP($W105,'[1]Live-Unsorted Extra Tables'!$A:$BJ,H$1,0)</f>
        <v>0.45403810136400613</v>
      </c>
      <c r="I105" s="26">
        <f>VLOOKUP($W105,'[1]Live-Unsorted Extra Tables'!$A:$BJ,I$1,0)</f>
        <v>4.6260355199999994</v>
      </c>
      <c r="J105" s="26">
        <f>VLOOKUP($W105,'[1]Live-Unsorted Extra Tables'!$A:$BJ,J$1,0)</f>
        <v>28.626035519999999</v>
      </c>
      <c r="K105" s="26">
        <f>VLOOKUP($W105,'[1]Live-Unsorted Extra Tables'!$A:$BJ,K$1,0)</f>
        <v>28.859000000000002</v>
      </c>
      <c r="L105" s="26">
        <f>VLOOKUP($W105,'[1]Live-Unsorted Extra Tables'!$A:$BJ,L$1,0)</f>
        <v>57.485035519999997</v>
      </c>
      <c r="M105" s="26">
        <f>VLOOKUP($W105,'[1]Live-Unsorted Extra Tables'!$A:$BJ,M$1,0)</f>
        <v>89.794515111205754</v>
      </c>
      <c r="N105" s="28">
        <f>VLOOKUP($W105,'[1]Live-Unsorted Extra Tables'!$A:$BJ,N$1,0)</f>
        <v>0.82</v>
      </c>
      <c r="O105" s="28">
        <f>VLOOKUP($W105,'[1]Live-Unsorted Extra Tables'!$A:$BJ,O$1,0)</f>
        <v>1.534935680523551</v>
      </c>
      <c r="P105" s="29">
        <f>VLOOKUP($W105,'[1]Live-Unsorted Extra Tables'!$A:$BJ,P$1,0)</f>
        <v>0.19801688350200997</v>
      </c>
      <c r="Q105" s="30">
        <f>VLOOKUP($W105,'[1]Live-Unsorted Extra Tables'!$A:$BJ,Q$1,0)</f>
        <v>1.9586252795132879</v>
      </c>
      <c r="R105" s="31"/>
      <c r="S105" s="29" t="str">
        <f>VLOOKUP($W105,'[1]Live-Unsorted Extra Tables'!$A:$BJ,S$1,0)</f>
        <v>COM</v>
      </c>
      <c r="T105" s="29" t="str">
        <f>VLOOKUP($W105,'[1]Live-Unsorted Extra Tables'!$A:$BJ,T$1,0)</f>
        <v>School</v>
      </c>
      <c r="U105" s="29" t="s">
        <v>0</v>
      </c>
      <c r="V105" s="29" t="str">
        <f>VLOOKUP($W105,'[1]Live-Unsorted Extra Tables'!$A:$BJ,V$1,0)</f>
        <v>Business Energy Rebates</v>
      </c>
      <c r="W105" s="32" t="str">
        <f t="shared" si="10"/>
        <v>Night Covers for 3' Refrigerated Display CasesSchool</v>
      </c>
      <c r="X105" s="41"/>
      <c r="Y105" s="34" t="str">
        <f t="shared" si="11"/>
        <v>Night Covers for 3' Refrigerated Display Cases</v>
      </c>
      <c r="Z105" s="42">
        <f>VLOOKUP($W105,'[1]Live-Unsorted Extra Tables'!$A:$BJ,Z$1,0)</f>
        <v>1.880625562966703</v>
      </c>
      <c r="AA105" s="43">
        <f>VLOOKUP($W105,'[1]Live-Unsorted Extra Tables'!$A:$BJ,AA$1,0)</f>
        <v>18.601650040048757</v>
      </c>
      <c r="AB105" s="44">
        <f>VLOOKUP($W105,'[1]Live-Unsorted Extra Tables'!$A:$BJ,AB$1,0)</f>
        <v>1.880625562966703</v>
      </c>
      <c r="AC105" s="43">
        <f>VLOOKUP($W105,'[1]Live-Unsorted Extra Tables'!$A:$BJ,AC$1,0)</f>
        <v>18.601650040048757</v>
      </c>
      <c r="AD105" s="26">
        <f>VLOOKUP($W105,'[1]Live-Unsorted Extra Tables'!$A:$BJ,AD$1,0)</f>
        <v>11554.264213618622</v>
      </c>
      <c r="AE105" s="26">
        <f>VLOOKUP($W105,'[1]Live-Unsorted Extra Tables'!$A:$BJ,AE$1,0)</f>
        <v>7527.523374580478</v>
      </c>
      <c r="AF105" s="26">
        <f>VLOOKUP($W105,'[1]Live-Unsorted Extra Tables'!$A:$BJ,AF$1,0)</f>
        <v>4026.7408390381443</v>
      </c>
      <c r="AG105" s="28">
        <f>VLOOKUP($W105,'[1]Live-Unsorted Extra Tables'!$A:$BJ,AG$1,0)</f>
        <v>1.5349356805235508</v>
      </c>
      <c r="AH105" s="26">
        <f>VLOOKUP($W105,'[1]Live-Unsorted Extra Tables'!$A:$BJ,AH$1,0)</f>
        <v>4492.0009377140168</v>
      </c>
      <c r="AI105" s="28">
        <f>VLOOKUP($W105,'[1]Live-Unsorted Extra Tables'!$A:$BJ,AI$1,0)</f>
        <v>2.5721865097157788</v>
      </c>
      <c r="AJ105" s="26">
        <f>VLOOKUP($W105,'[1]Live-Unsorted Extra Tables'!$A:$BJ,AJ$1,0)</f>
        <v>29177.273887067469</v>
      </c>
      <c r="AK105" s="45">
        <f>VLOOKUP($W105,'[1]Live-Unsorted Extra Tables'!$A:$BJ,AK$1,0)</f>
        <v>0.39600218506842522</v>
      </c>
      <c r="AL105" s="42">
        <f>VLOOKUP($W105,'[1]Live-Unsorted Extra Tables'!$A:$BJ,AL$1,0)</f>
        <v>1.8060801284723074</v>
      </c>
      <c r="AM105" s="43">
        <f>VLOOKUP($W105,'[1]Live-Unsorted Extra Tables'!$A:$BJ,AM$1,0)</f>
        <v>17.864305981851096</v>
      </c>
      <c r="AN105" s="44">
        <f>VLOOKUP($W105,'[1]Live-Unsorted Extra Tables'!$A:$BJ,AN$1,0)</f>
        <v>3.6867056914390108</v>
      </c>
      <c r="AO105" s="43">
        <f>VLOOKUP($W105,'[1]Live-Unsorted Extra Tables'!$A:$BJ,AO$1,0)</f>
        <v>36.465956021899856</v>
      </c>
      <c r="AP105" s="26">
        <f>VLOOKUP($W105,'[1]Live-Unsorted Extra Tables'!$A:$BJ,AP$1,0)</f>
        <v>11791.611462819221</v>
      </c>
      <c r="AQ105" s="26">
        <f>VLOOKUP($W105,'[1]Live-Unsorted Extra Tables'!$A:$BJ,AQ$1,0)</f>
        <v>7229.1426061410575</v>
      </c>
      <c r="AR105" s="26">
        <f>VLOOKUP($W105,'[1]Live-Unsorted Extra Tables'!$A:$BJ,AR$1,0)</f>
        <v>4562.4688566781633</v>
      </c>
      <c r="AS105" s="28">
        <f>VLOOKUP($W105,'[1]Live-Unsorted Extra Tables'!$A:$BJ,AS$1,0)</f>
        <v>1.6311217118337669</v>
      </c>
      <c r="AT105" s="26">
        <f>VLOOKUP($W105,'[1]Live-Unsorted Extra Tables'!$A:$BJ,AT$1,0)</f>
        <v>4313.9441420152052</v>
      </c>
      <c r="AU105" s="28">
        <f>VLOOKUP($W105,'[1]Live-Unsorted Extra Tables'!$A:$BJ,AU$1,0)</f>
        <v>2.733371382345001</v>
      </c>
      <c r="AV105" s="26">
        <f>VLOOKUP($W105,'[1]Live-Unsorted Extra Tables'!$A:$BJ,AV$1,0)</f>
        <v>29375.939070520348</v>
      </c>
      <c r="AW105" s="45">
        <f>VLOOKUP($W105,'[1]Live-Unsorted Extra Tables'!$A:$BJ,AW$1,0)</f>
        <v>0.40140372821825682</v>
      </c>
      <c r="AX105" s="42">
        <f>VLOOKUP($W105,'[1]Live-Unsorted Extra Tables'!$A:$BJ,AX$1,0)</f>
        <v>1.9840324156987217</v>
      </c>
      <c r="AY105" s="43">
        <f>VLOOKUP($W105,'[1]Live-Unsorted Extra Tables'!$A:$BJ,AY$1,0)</f>
        <v>19.624468257636671</v>
      </c>
      <c r="AZ105" s="44">
        <f>VLOOKUP($W105,'[1]Live-Unsorted Extra Tables'!$A:$BJ,AZ$1,0)</f>
        <v>5.6707381071377325</v>
      </c>
      <c r="BA105" s="43">
        <f>VLOOKUP($W105,'[1]Live-Unsorted Extra Tables'!$A:$BJ,BA$1,0)</f>
        <v>56.090424279536528</v>
      </c>
      <c r="BB105" s="26">
        <f>VLOOKUP($W105,'[1]Live-Unsorted Extra Tables'!$A:$BJ,BB$1,0)</f>
        <v>13834.548831955633</v>
      </c>
      <c r="BC105" s="26">
        <f>VLOOKUP($W105,'[1]Live-Unsorted Extra Tables'!$A:$BJ,BC$1,0)</f>
        <v>7941.4268736928389</v>
      </c>
      <c r="BD105" s="26">
        <f>VLOOKUP($W105,'[1]Live-Unsorted Extra Tables'!$A:$BJ,BD$1,0)</f>
        <v>5893.1219582627946</v>
      </c>
      <c r="BE105" s="28">
        <f>VLOOKUP($W105,'[1]Live-Unsorted Extra Tables'!$A:$BJ,BE$1,0)</f>
        <v>1.742073439948763</v>
      </c>
      <c r="BF105" s="26">
        <f>VLOOKUP($W105,'[1]Live-Unsorted Extra Tables'!$A:$BJ,BF$1,0)</f>
        <v>4738.9951765382111</v>
      </c>
      <c r="BG105" s="28">
        <f>VLOOKUP($W105,'[1]Live-Unsorted Extra Tables'!$A:$BJ,BG$1,0)</f>
        <v>2.9193000449647291</v>
      </c>
      <c r="BH105" s="26">
        <f>VLOOKUP($W105,'[1]Live-Unsorted Extra Tables'!$A:$BJ,BH$1,0)</f>
        <v>33844.183377933368</v>
      </c>
      <c r="BI105" s="45">
        <f>VLOOKUP($W105,'[1]Live-Unsorted Extra Tables'!$A:$BJ,BI$1,0)</f>
        <v>0.40877183170493786</v>
      </c>
      <c r="BK105" s="124">
        <f t="shared" si="9"/>
        <v>24</v>
      </c>
    </row>
    <row r="106" spans="1:63" ht="16.5">
      <c r="A106" s="22" t="s">
        <v>76</v>
      </c>
      <c r="B106" s="23" t="s">
        <v>63</v>
      </c>
      <c r="C106" s="23" t="s">
        <v>49</v>
      </c>
      <c r="D106" s="24">
        <f>VLOOKUP($W106,'[1]Live-Unsorted Extra Tables'!$A:$BJ,D$1,0)</f>
        <v>10</v>
      </c>
      <c r="E106" s="25">
        <f>VLOOKUP($W106,'[1]Live-Unsorted Extra Tables'!$A:$BJ,E$1,0)</f>
        <v>1617.4025999999999</v>
      </c>
      <c r="F106" s="25">
        <f>VLOOKUP($W106,'[1]Live-Unsorted Extra Tables'!$A:$BJ,F$1,0)</f>
        <v>163.87201211433873</v>
      </c>
      <c r="G106" s="26">
        <f>VLOOKUP($W106,'[1]Live-Unsorted Extra Tables'!$A:$BJ,G$1,0)</f>
        <v>618.125</v>
      </c>
      <c r="H106" s="27">
        <f>VLOOKUP($W106,'[1]Live-Unsorted Extra Tables'!$A:$BJ,H$1,0)</f>
        <v>0.19413549039433772</v>
      </c>
      <c r="I106" s="26">
        <f>VLOOKUP($W106,'[1]Live-Unsorted Extra Tables'!$A:$BJ,I$1,0)</f>
        <v>51.756883199999997</v>
      </c>
      <c r="J106" s="26">
        <f>VLOOKUP($W106,'[1]Live-Unsorted Extra Tables'!$A:$BJ,J$1,0)</f>
        <v>171.7568832</v>
      </c>
      <c r="K106" s="26">
        <f>VLOOKUP($W106,'[1]Live-Unsorted Extra Tables'!$A:$BJ,K$1,0)</f>
        <v>498.125</v>
      </c>
      <c r="L106" s="26">
        <f>VLOOKUP($W106,'[1]Live-Unsorted Extra Tables'!$A:$BJ,L$1,0)</f>
        <v>669.88188319999995</v>
      </c>
      <c r="M106" s="26">
        <f>VLOOKUP($W106,'[1]Live-Unsorted Extra Tables'!$A:$BJ,M$1,0)</f>
        <v>1005.0307487633347</v>
      </c>
      <c r="N106" s="28">
        <f>VLOOKUP($W106,'[1]Live-Unsorted Extra Tables'!$A:$BJ,N$1,0)</f>
        <v>0.82</v>
      </c>
      <c r="O106" s="28">
        <f>VLOOKUP($W106,'[1]Live-Unsorted Extra Tables'!$A:$BJ,O$1,0)</f>
        <v>1.4752893271712284</v>
      </c>
      <c r="P106" s="29">
        <f>VLOOKUP($W106,'[1]Live-Unsorted Extra Tables'!$A:$BJ,P$1,0)</f>
        <v>0.10619303023254693</v>
      </c>
      <c r="Q106" s="30">
        <f>VLOOKUP($W106,'[1]Live-Unsorted Extra Tables'!$A:$BJ,Q$1,0)</f>
        <v>1.0481160326521148</v>
      </c>
      <c r="R106" s="31"/>
      <c r="S106" s="29" t="str">
        <f>VLOOKUP($W106,'[1]Live-Unsorted Extra Tables'!$A:$BJ,S$1,0)</f>
        <v>COM</v>
      </c>
      <c r="T106" s="29" t="str">
        <f>VLOOKUP($W106,'[1]Live-Unsorted Extra Tables'!$A:$BJ,T$1,0)</f>
        <v>Retail</v>
      </c>
      <c r="U106" s="29" t="s">
        <v>0</v>
      </c>
      <c r="V106" s="29" t="str">
        <f>VLOOKUP($W106,'[1]Live-Unsorted Extra Tables'!$A:$BJ,V$1,0)</f>
        <v>Business Energy Rebates</v>
      </c>
      <c r="W106" s="32" t="str">
        <f t="shared" si="10"/>
        <v>Zero Energy Doors for Reach-In Coolers and FreezersRetail</v>
      </c>
      <c r="X106" s="41"/>
      <c r="Y106" s="34" t="str">
        <f t="shared" si="11"/>
        <v>Zero Energy Doors for Reach-In Coolers and Freezers</v>
      </c>
      <c r="Z106" s="42">
        <f>VLOOKUP($W106,'[1]Live-Unsorted Extra Tables'!$A:$BJ,Z$1,0)</f>
        <v>3.2890460181062737</v>
      </c>
      <c r="AA106" s="43">
        <f>VLOOKUP($W106,'[1]Live-Unsorted Extra Tables'!$A:$BJ,AA$1,0)</f>
        <v>32.462600004526713</v>
      </c>
      <c r="AB106" s="44">
        <f>VLOOKUP($W106,'[1]Live-Unsorted Extra Tables'!$A:$BJ,AB$1,0)</f>
        <v>3.2890460181062737</v>
      </c>
      <c r="AC106" s="43">
        <f>VLOOKUP($W106,'[1]Live-Unsorted Extra Tables'!$A:$BJ,AC$1,0)</f>
        <v>32.462600004526713</v>
      </c>
      <c r="AD106" s="26">
        <f>VLOOKUP($W106,'[1]Live-Unsorted Extra Tables'!$A:$BJ,AD$1,0)</f>
        <v>20171.793460301178</v>
      </c>
      <c r="AE106" s="26">
        <f>VLOOKUP($W106,'[1]Live-Unsorted Extra Tables'!$A:$BJ,AE$1,0)</f>
        <v>13673.110141031986</v>
      </c>
      <c r="AF106" s="26">
        <f>VLOOKUP($W106,'[1]Live-Unsorted Extra Tables'!$A:$BJ,AF$1,0)</f>
        <v>6498.683319269192</v>
      </c>
      <c r="AG106" s="28">
        <f>VLOOKUP($W106,'[1]Live-Unsorted Extra Tables'!$A:$BJ,AG$1,0)</f>
        <v>1.4752893271712284</v>
      </c>
      <c r="AH106" s="26">
        <f>VLOOKUP($W106,'[1]Live-Unsorted Extra Tables'!$A:$BJ,AH$1,0)</f>
        <v>4204.0266630582728</v>
      </c>
      <c r="AI106" s="28">
        <f>VLOOKUP($W106,'[1]Live-Unsorted Extra Tables'!$A:$BJ,AI$1,0)</f>
        <v>4.7982077843500042</v>
      </c>
      <c r="AJ106" s="26">
        <f>VLOOKUP($W106,'[1]Live-Unsorted Extra Tables'!$A:$BJ,AJ$1,0)</f>
        <v>47283.438437398065</v>
      </c>
      <c r="AK106" s="45">
        <f>VLOOKUP($W106,'[1]Live-Unsorted Extra Tables'!$A:$BJ,AK$1,0)</f>
        <v>0.42661435223261229</v>
      </c>
      <c r="AL106" s="42">
        <f>VLOOKUP($W106,'[1]Live-Unsorted Extra Tables'!$A:$BJ,AL$1,0)</f>
        <v>3.4984535969202684</v>
      </c>
      <c r="AM106" s="43">
        <f>VLOOKUP($W106,'[1]Live-Unsorted Extra Tables'!$A:$BJ,AM$1,0)</f>
        <v>34.529434713294066</v>
      </c>
      <c r="AN106" s="44">
        <f>VLOOKUP($W106,'[1]Live-Unsorted Extra Tables'!$A:$BJ,AN$1,0)</f>
        <v>6.787499615026543</v>
      </c>
      <c r="AO106" s="43">
        <f>VLOOKUP($W106,'[1]Live-Unsorted Extra Tables'!$A:$BJ,AO$1,0)</f>
        <v>66.992034717820786</v>
      </c>
      <c r="AP106" s="26">
        <f>VLOOKUP($W106,'[1]Live-Unsorted Extra Tables'!$A:$BJ,AP$1,0)</f>
        <v>22801.518164519246</v>
      </c>
      <c r="AQ106" s="26">
        <f>VLOOKUP($W106,'[1]Live-Unsorted Extra Tables'!$A:$BJ,AQ$1,0)</f>
        <v>14543.652199041606</v>
      </c>
      <c r="AR106" s="26">
        <f>VLOOKUP($W106,'[1]Live-Unsorted Extra Tables'!$A:$BJ,AR$1,0)</f>
        <v>8257.8659654776402</v>
      </c>
      <c r="AS106" s="28">
        <f>VLOOKUP($W106,'[1]Live-Unsorted Extra Tables'!$A:$BJ,AS$1,0)</f>
        <v>1.567798641803454</v>
      </c>
      <c r="AT106" s="26">
        <f>VLOOKUP($W106,'[1]Live-Unsorted Extra Tables'!$A:$BJ,AT$1,0)</f>
        <v>4471.6893956360882</v>
      </c>
      <c r="AU106" s="28">
        <f>VLOOKUP($W106,'[1]Live-Unsorted Extra Tables'!$A:$BJ,AU$1,0)</f>
        <v>5.0990836230197916</v>
      </c>
      <c r="AV106" s="26">
        <f>VLOOKUP($W106,'[1]Live-Unsorted Extra Tables'!$A:$BJ,AV$1,0)</f>
        <v>52913.342743260575</v>
      </c>
      <c r="AW106" s="45">
        <f>VLOOKUP($W106,'[1]Live-Unsorted Extra Tables'!$A:$BJ,AW$1,0)</f>
        <v>0.43092189951320758</v>
      </c>
      <c r="AX106" s="42">
        <f>VLOOKUP($W106,'[1]Live-Unsorted Extra Tables'!$A:$BJ,AX$1,0)</f>
        <v>4.2740949397735042</v>
      </c>
      <c r="AY106" s="43">
        <f>VLOOKUP($W106,'[1]Live-Unsorted Extra Tables'!$A:$BJ,AY$1,0)</f>
        <v>42.184947746984001</v>
      </c>
      <c r="AZ106" s="44">
        <f>VLOOKUP($W106,'[1]Live-Unsorted Extra Tables'!$A:$BJ,AZ$1,0)</f>
        <v>11.061594554800047</v>
      </c>
      <c r="BA106" s="43">
        <f>VLOOKUP($W106,'[1]Live-Unsorted Extra Tables'!$A:$BJ,BA$1,0)</f>
        <v>109.17698246480478</v>
      </c>
      <c r="BB106" s="26">
        <f>VLOOKUP($W106,'[1]Live-Unsorted Extra Tables'!$A:$BJ,BB$1,0)</f>
        <v>29752.717517844034</v>
      </c>
      <c r="BC106" s="26">
        <f>VLOOKUP($W106,'[1]Live-Unsorted Extra Tables'!$A:$BJ,BC$1,0)</f>
        <v>17768.12198523101</v>
      </c>
      <c r="BD106" s="26">
        <f>VLOOKUP($W106,'[1]Live-Unsorted Extra Tables'!$A:$BJ,BD$1,0)</f>
        <v>11984.595532613024</v>
      </c>
      <c r="BE106" s="28">
        <f>VLOOKUP($W106,'[1]Live-Unsorted Extra Tables'!$A:$BJ,BE$1,0)</f>
        <v>1.6744998454296243</v>
      </c>
      <c r="BF106" s="26">
        <f>VLOOKUP($W106,'[1]Live-Unsorted Extra Tables'!$A:$BJ,BF$1,0)</f>
        <v>5463.1066237242494</v>
      </c>
      <c r="BG106" s="28">
        <f>VLOOKUP($W106,'[1]Live-Unsorted Extra Tables'!$A:$BJ,BG$1,0)</f>
        <v>5.4461169380511443</v>
      </c>
      <c r="BH106" s="26">
        <f>VLOOKUP($W106,'[1]Live-Unsorted Extra Tables'!$A:$BJ,BH$1,0)</f>
        <v>68027.902129161856</v>
      </c>
      <c r="BI106" s="45">
        <f>VLOOKUP($W106,'[1]Live-Unsorted Extra Tables'!$A:$BJ,BI$1,0)</f>
        <v>0.43736050336160215</v>
      </c>
      <c r="BK106" s="124">
        <f t="shared" si="9"/>
        <v>120</v>
      </c>
    </row>
    <row r="107" spans="1:63" ht="16.5">
      <c r="A107" s="22" t="s">
        <v>76</v>
      </c>
      <c r="B107" s="23" t="s">
        <v>63</v>
      </c>
      <c r="C107" s="23" t="s">
        <v>72</v>
      </c>
      <c r="D107" s="24">
        <f>VLOOKUP($W107,'[1]Live-Unsorted Extra Tables'!$A:$BJ,D$1,0)</f>
        <v>10</v>
      </c>
      <c r="E107" s="25">
        <f>VLOOKUP($W107,'[1]Live-Unsorted Extra Tables'!$A:$BJ,E$1,0)</f>
        <v>1617.4025999999999</v>
      </c>
      <c r="F107" s="25">
        <f>VLOOKUP($W107,'[1]Live-Unsorted Extra Tables'!$A:$BJ,F$1,0)</f>
        <v>163.76300607467354</v>
      </c>
      <c r="G107" s="26">
        <f>VLOOKUP($W107,'[1]Live-Unsorted Extra Tables'!$A:$BJ,G$1,0)</f>
        <v>618.125</v>
      </c>
      <c r="H107" s="27">
        <f>VLOOKUP($W107,'[1]Live-Unsorted Extra Tables'!$A:$BJ,H$1,0)</f>
        <v>0.19413549039433772</v>
      </c>
      <c r="I107" s="26">
        <f>VLOOKUP($W107,'[1]Live-Unsorted Extra Tables'!$A:$BJ,I$1,0)</f>
        <v>51.756883199999997</v>
      </c>
      <c r="J107" s="26">
        <f>VLOOKUP($W107,'[1]Live-Unsorted Extra Tables'!$A:$BJ,J$1,0)</f>
        <v>171.7568832</v>
      </c>
      <c r="K107" s="26">
        <f>VLOOKUP($W107,'[1]Live-Unsorted Extra Tables'!$A:$BJ,K$1,0)</f>
        <v>498.125</v>
      </c>
      <c r="L107" s="26">
        <f>VLOOKUP($W107,'[1]Live-Unsorted Extra Tables'!$A:$BJ,L$1,0)</f>
        <v>669.88188319999995</v>
      </c>
      <c r="M107" s="26">
        <f>VLOOKUP($W107,'[1]Live-Unsorted Extra Tables'!$A:$BJ,M$1,0)</f>
        <v>1004.9089144502947</v>
      </c>
      <c r="N107" s="28">
        <f>VLOOKUP($W107,'[1]Live-Unsorted Extra Tables'!$A:$BJ,N$1,0)</f>
        <v>0.82</v>
      </c>
      <c r="O107" s="28">
        <f>VLOOKUP($W107,'[1]Live-Unsorted Extra Tables'!$A:$BJ,O$1,0)</f>
        <v>1.4751104860144455</v>
      </c>
      <c r="P107" s="29">
        <f>VLOOKUP($W107,'[1]Live-Unsorted Extra Tables'!$A:$BJ,P$1,0)</f>
        <v>0.10619303023254693</v>
      </c>
      <c r="Q107" s="30">
        <f>VLOOKUP($W107,'[1]Live-Unsorted Extra Tables'!$A:$BJ,Q$1,0)</f>
        <v>1.0488136931345859</v>
      </c>
      <c r="R107" s="31"/>
      <c r="S107" s="29" t="str">
        <f>VLOOKUP($W107,'[1]Live-Unsorted Extra Tables'!$A:$BJ,S$1,0)</f>
        <v>COM</v>
      </c>
      <c r="T107" s="29" t="str">
        <f>VLOOKUP($W107,'[1]Live-Unsorted Extra Tables'!$A:$BJ,T$1,0)</f>
        <v>Other Commercial</v>
      </c>
      <c r="U107" s="29" t="s">
        <v>0</v>
      </c>
      <c r="V107" s="29" t="str">
        <f>VLOOKUP($W107,'[1]Live-Unsorted Extra Tables'!$A:$BJ,V$1,0)</f>
        <v>Business Energy Rebates</v>
      </c>
      <c r="W107" s="32" t="str">
        <f t="shared" si="10"/>
        <v>Zero Energy Doors for Reach-In Coolers and FreezersOther Commercial</v>
      </c>
      <c r="X107" s="41"/>
      <c r="Y107" s="34" t="str">
        <f t="shared" si="11"/>
        <v>Zero Energy Doors for Reach-In Coolers and Freezers</v>
      </c>
      <c r="Z107" s="42">
        <f>VLOOKUP($W107,'[1]Live-Unsorted Extra Tables'!$A:$BJ,Z$1,0)</f>
        <v>2.2973097799435567</v>
      </c>
      <c r="AA107" s="43">
        <f>VLOOKUP($W107,'[1]Live-Unsorted Extra Tables'!$A:$BJ,AA$1,0)</f>
        <v>22.689341751529906</v>
      </c>
      <c r="AB107" s="44">
        <f>VLOOKUP($W107,'[1]Live-Unsorted Extra Tables'!$A:$BJ,AB$1,0)</f>
        <v>2.2973097799435567</v>
      </c>
      <c r="AC107" s="43">
        <f>VLOOKUP($W107,'[1]Live-Unsorted Extra Tables'!$A:$BJ,AC$1,0)</f>
        <v>22.689341751529906</v>
      </c>
      <c r="AD107" s="26">
        <f>VLOOKUP($W107,'[1]Live-Unsorted Extra Tables'!$A:$BJ,AD$1,0)</f>
        <v>14097.122008534958</v>
      </c>
      <c r="AE107" s="26">
        <f>VLOOKUP($W107,'[1]Live-Unsorted Extra Tables'!$A:$BJ,AE$1,0)</f>
        <v>9556.6550046183511</v>
      </c>
      <c r="AF107" s="26">
        <f>VLOOKUP($W107,'[1]Live-Unsorted Extra Tables'!$A:$BJ,AF$1,0)</f>
        <v>4540.4670039166067</v>
      </c>
      <c r="AG107" s="28">
        <f>VLOOKUP($W107,'[1]Live-Unsorted Extra Tables'!$A:$BJ,AG$1,0)</f>
        <v>1.4751104860144455</v>
      </c>
      <c r="AH107" s="26">
        <f>VLOOKUP($W107,'[1]Live-Unsorted Extra Tables'!$A:$BJ,AH$1,0)</f>
        <v>2938.3536031424446</v>
      </c>
      <c r="AI107" s="28">
        <f>VLOOKUP($W107,'[1]Live-Unsorted Extra Tables'!$A:$BJ,AI$1,0)</f>
        <v>4.7976261241869196</v>
      </c>
      <c r="AJ107" s="26">
        <f>VLOOKUP($W107,'[1]Live-Unsorted Extra Tables'!$A:$BJ,AJ$1,0)</f>
        <v>33048.187567968984</v>
      </c>
      <c r="AK107" s="45">
        <f>VLOOKUP($W107,'[1]Live-Unsorted Extra Tables'!$A:$BJ,AK$1,0)</f>
        <v>0.42656263613676026</v>
      </c>
      <c r="AL107" s="42">
        <f>VLOOKUP($W107,'[1]Live-Unsorted Extra Tables'!$A:$BJ,AL$1,0)</f>
        <v>2.4435753159547171</v>
      </c>
      <c r="AM107" s="43">
        <f>VLOOKUP($W107,'[1]Live-Unsorted Extra Tables'!$A:$BJ,AM$1,0)</f>
        <v>24.133930880084204</v>
      </c>
      <c r="AN107" s="44">
        <f>VLOOKUP($W107,'[1]Live-Unsorted Extra Tables'!$A:$BJ,AN$1,0)</f>
        <v>4.7408850958982738</v>
      </c>
      <c r="AO107" s="43">
        <f>VLOOKUP($W107,'[1]Live-Unsorted Extra Tables'!$A:$BJ,AO$1,0)</f>
        <v>46.82327263161411</v>
      </c>
      <c r="AP107" s="26">
        <f>VLOOKUP($W107,'[1]Live-Unsorted Extra Tables'!$A:$BJ,AP$1,0)</f>
        <v>15934.721943517208</v>
      </c>
      <c r="AQ107" s="26">
        <f>VLOOKUP($W107,'[1]Live-Unsorted Extra Tables'!$A:$BJ,AQ$1,0)</f>
        <v>10165.109849902034</v>
      </c>
      <c r="AR107" s="26">
        <f>VLOOKUP($W107,'[1]Live-Unsorted Extra Tables'!$A:$BJ,AR$1,0)</f>
        <v>5769.6120936151747</v>
      </c>
      <c r="AS107" s="28">
        <f>VLOOKUP($W107,'[1]Live-Unsorted Extra Tables'!$A:$BJ,AS$1,0)</f>
        <v>1.567589743623949</v>
      </c>
      <c r="AT107" s="26">
        <f>VLOOKUP($W107,'[1]Live-Unsorted Extra Tables'!$A:$BJ,AT$1,0)</f>
        <v>3125.4332336329026</v>
      </c>
      <c r="AU107" s="28">
        <f>VLOOKUP($W107,'[1]Live-Unsorted Extra Tables'!$A:$BJ,AU$1,0)</f>
        <v>5.0984042058691497</v>
      </c>
      <c r="AV107" s="26">
        <f>VLOOKUP($W107,'[1]Live-Unsorted Extra Tables'!$A:$BJ,AV$1,0)</f>
        <v>36983.141108545271</v>
      </c>
      <c r="AW107" s="45">
        <f>VLOOKUP($W107,'[1]Live-Unsorted Extra Tables'!$A:$BJ,AW$1,0)</f>
        <v>0.43086448219065293</v>
      </c>
      <c r="AX107" s="42">
        <f>VLOOKUP($W107,'[1]Live-Unsorted Extra Tables'!$A:$BJ,AX$1,0)</f>
        <v>2.985339837598973</v>
      </c>
      <c r="AY107" s="43">
        <f>VLOOKUP($W107,'[1]Live-Unsorted Extra Tables'!$A:$BJ,AY$1,0)</f>
        <v>29.484659148320915</v>
      </c>
      <c r="AZ107" s="44">
        <f>VLOOKUP($W107,'[1]Live-Unsorted Extra Tables'!$A:$BJ,AZ$1,0)</f>
        <v>7.7262249334972459</v>
      </c>
      <c r="BA107" s="43">
        <f>VLOOKUP($W107,'[1]Live-Unsorted Extra Tables'!$A:$BJ,BA$1,0)</f>
        <v>76.307931779935018</v>
      </c>
      <c r="BB107" s="26">
        <f>VLOOKUP($W107,'[1]Live-Unsorted Extra Tables'!$A:$BJ,BB$1,0)</f>
        <v>20792.313343684185</v>
      </c>
      <c r="BC107" s="26">
        <f>VLOOKUP($W107,'[1]Live-Unsorted Extra Tables'!$A:$BJ,BC$1,0)</f>
        <v>12418.81401827216</v>
      </c>
      <c r="BD107" s="26">
        <f>VLOOKUP($W107,'[1]Live-Unsorted Extra Tables'!$A:$BJ,BD$1,0)</f>
        <v>8373.4993254120254</v>
      </c>
      <c r="BE107" s="28">
        <f>VLOOKUP($W107,'[1]Live-Unsorted Extra Tables'!$A:$BJ,BE$1,0)</f>
        <v>1.6742591774940709</v>
      </c>
      <c r="BF107" s="26">
        <f>VLOOKUP($W107,'[1]Live-Unsorted Extra Tables'!$A:$BJ,BF$1,0)</f>
        <v>3818.3723174804691</v>
      </c>
      <c r="BG107" s="28">
        <f>VLOOKUP($W107,'[1]Live-Unsorted Extra Tables'!$A:$BJ,BG$1,0)</f>
        <v>5.4453341934460369</v>
      </c>
      <c r="BH107" s="26">
        <f>VLOOKUP($W107,'[1]Live-Unsorted Extra Tables'!$A:$BJ,BH$1,0)</f>
        <v>47547.279633576756</v>
      </c>
      <c r="BI107" s="45">
        <f>VLOOKUP($W107,'[1]Live-Unsorted Extra Tables'!$A:$BJ,BI$1,0)</f>
        <v>0.43729764360695728</v>
      </c>
      <c r="BK107" s="124">
        <f t="shared" si="9"/>
        <v>120</v>
      </c>
    </row>
    <row r="108" spans="1:63" ht="16.5">
      <c r="A108" s="22" t="s">
        <v>76</v>
      </c>
      <c r="B108" s="23" t="s">
        <v>63</v>
      </c>
      <c r="C108" s="23" t="s">
        <v>75</v>
      </c>
      <c r="D108" s="24">
        <f>VLOOKUP($W108,'[1]Live-Unsorted Extra Tables'!$A:$BJ,D$1,0)</f>
        <v>10</v>
      </c>
      <c r="E108" s="25">
        <f>VLOOKUP($W108,'[1]Live-Unsorted Extra Tables'!$A:$BJ,E$1,0)</f>
        <v>1617.4025999999999</v>
      </c>
      <c r="F108" s="25">
        <f>VLOOKUP($W108,'[1]Live-Unsorted Extra Tables'!$A:$BJ,F$1,0)</f>
        <v>163.51929364438448</v>
      </c>
      <c r="G108" s="26">
        <f>VLOOKUP($W108,'[1]Live-Unsorted Extra Tables'!$A:$BJ,G$1,0)</f>
        <v>618.125</v>
      </c>
      <c r="H108" s="27">
        <f>VLOOKUP($W108,'[1]Live-Unsorted Extra Tables'!$A:$BJ,H$1,0)</f>
        <v>0.19413549039433772</v>
      </c>
      <c r="I108" s="26">
        <f>VLOOKUP($W108,'[1]Live-Unsorted Extra Tables'!$A:$BJ,I$1,0)</f>
        <v>51.756883199999997</v>
      </c>
      <c r="J108" s="26">
        <f>VLOOKUP($W108,'[1]Live-Unsorted Extra Tables'!$A:$BJ,J$1,0)</f>
        <v>171.7568832</v>
      </c>
      <c r="K108" s="26">
        <f>VLOOKUP($W108,'[1]Live-Unsorted Extra Tables'!$A:$BJ,K$1,0)</f>
        <v>498.125</v>
      </c>
      <c r="L108" s="26">
        <f>VLOOKUP($W108,'[1]Live-Unsorted Extra Tables'!$A:$BJ,L$1,0)</f>
        <v>669.88188319999995</v>
      </c>
      <c r="M108" s="26">
        <f>VLOOKUP($W108,'[1]Live-Unsorted Extra Tables'!$A:$BJ,M$1,0)</f>
        <v>1004.6365209515968</v>
      </c>
      <c r="N108" s="28">
        <f>VLOOKUP($W108,'[1]Live-Unsorted Extra Tables'!$A:$BJ,N$1,0)</f>
        <v>0.82</v>
      </c>
      <c r="O108" s="28">
        <f>VLOOKUP($W108,'[1]Live-Unsorted Extra Tables'!$A:$BJ,O$1,0)</f>
        <v>1.4747106383262882</v>
      </c>
      <c r="P108" s="29">
        <f>VLOOKUP($W108,'[1]Live-Unsorted Extra Tables'!$A:$BJ,P$1,0)</f>
        <v>0.10619303023254693</v>
      </c>
      <c r="Q108" s="30">
        <f>VLOOKUP($W108,'[1]Live-Unsorted Extra Tables'!$A:$BJ,Q$1,0)</f>
        <v>1.0503768660689687</v>
      </c>
      <c r="R108" s="31"/>
      <c r="S108" s="29" t="str">
        <f>VLOOKUP($W108,'[1]Live-Unsorted Extra Tables'!$A:$BJ,S$1,0)</f>
        <v>COM</v>
      </c>
      <c r="T108" s="29" t="str">
        <f>VLOOKUP($W108,'[1]Live-Unsorted Extra Tables'!$A:$BJ,T$1,0)</f>
        <v>School</v>
      </c>
      <c r="U108" s="29" t="s">
        <v>0</v>
      </c>
      <c r="V108" s="29" t="str">
        <f>VLOOKUP($W108,'[1]Live-Unsorted Extra Tables'!$A:$BJ,V$1,0)</f>
        <v>Business Energy Rebates</v>
      </c>
      <c r="W108" s="32" t="str">
        <f t="shared" si="10"/>
        <v>Zero Energy Doors for Reach-In Coolers and FreezersSchool</v>
      </c>
      <c r="X108" s="41"/>
      <c r="Y108" s="34" t="str">
        <f t="shared" si="11"/>
        <v>Zero Energy Doors for Reach-In Coolers and Freezers</v>
      </c>
      <c r="Z108" s="42">
        <f>VLOOKUP($W108,'[1]Live-Unsorted Extra Tables'!$A:$BJ,Z$1,0)</f>
        <v>3.2712412871411343</v>
      </c>
      <c r="AA108" s="43">
        <f>VLOOKUP($W108,'[1]Live-Unsorted Extra Tables'!$A:$BJ,AA$1,0)</f>
        <v>32.356513076407332</v>
      </c>
      <c r="AB108" s="44">
        <f>VLOOKUP($W108,'[1]Live-Unsorted Extra Tables'!$A:$BJ,AB$1,0)</f>
        <v>3.2712412871411343</v>
      </c>
      <c r="AC108" s="43">
        <f>VLOOKUP($W108,'[1]Live-Unsorted Extra Tables'!$A:$BJ,AC$1,0)</f>
        <v>32.356513076407332</v>
      </c>
      <c r="AD108" s="26">
        <f>VLOOKUP($W108,'[1]Live-Unsorted Extra Tables'!$A:$BJ,AD$1,0)</f>
        <v>20097.985948091533</v>
      </c>
      <c r="AE108" s="26">
        <f>VLOOKUP($W108,'[1]Live-Unsorted Extra Tables'!$A:$BJ,AE$1,0)</f>
        <v>13628.426774558018</v>
      </c>
      <c r="AF108" s="26">
        <f>VLOOKUP($W108,'[1]Live-Unsorted Extra Tables'!$A:$BJ,AF$1,0)</f>
        <v>6469.5591735335147</v>
      </c>
      <c r="AG108" s="28">
        <f>VLOOKUP($W108,'[1]Live-Unsorted Extra Tables'!$A:$BJ,AG$1,0)</f>
        <v>1.4747106383262882</v>
      </c>
      <c r="AH108" s="26">
        <f>VLOOKUP($W108,'[1]Live-Unsorted Extra Tables'!$A:$BJ,AH$1,0)</f>
        <v>4190.28801383259</v>
      </c>
      <c r="AI108" s="28">
        <f>VLOOKUP($W108,'[1]Live-Unsorted Extra Tables'!$A:$BJ,AI$1,0)</f>
        <v>4.7963256658601807</v>
      </c>
      <c r="AJ108" s="26">
        <f>VLOOKUP($W108,'[1]Live-Unsorted Extra Tables'!$A:$BJ,AJ$1,0)</f>
        <v>47128.91739675295</v>
      </c>
      <c r="AK108" s="45">
        <f>VLOOKUP($W108,'[1]Live-Unsorted Extra Tables'!$A:$BJ,AK$1,0)</f>
        <v>0.42644701084256664</v>
      </c>
      <c r="AL108" s="42">
        <f>VLOOKUP($W108,'[1]Live-Unsorted Extra Tables'!$A:$BJ,AL$1,0)</f>
        <v>3.4795152711126347</v>
      </c>
      <c r="AM108" s="43">
        <f>VLOOKUP($W108,'[1]Live-Unsorted Extra Tables'!$A:$BJ,AM$1,0)</f>
        <v>34.416593423381308</v>
      </c>
      <c r="AN108" s="44">
        <f>VLOOKUP($W108,'[1]Live-Unsorted Extra Tables'!$A:$BJ,AN$1,0)</f>
        <v>6.7507565582537685</v>
      </c>
      <c r="AO108" s="43">
        <f>VLOOKUP($W108,'[1]Live-Unsorted Extra Tables'!$A:$BJ,AO$1,0)</f>
        <v>66.773106499788639</v>
      </c>
      <c r="AP108" s="26">
        <f>VLOOKUP($W108,'[1]Live-Unsorted Extra Tables'!$A:$BJ,AP$1,0)</f>
        <v>22717.204795676029</v>
      </c>
      <c r="AQ108" s="26">
        <f>VLOOKUP($W108,'[1]Live-Unsorted Extra Tables'!$A:$BJ,AQ$1,0)</f>
        <v>14496.123923881327</v>
      </c>
      <c r="AR108" s="26">
        <f>VLOOKUP($W108,'[1]Live-Unsorted Extra Tables'!$A:$BJ,AR$1,0)</f>
        <v>8221.080871794702</v>
      </c>
      <c r="AS108" s="28">
        <f>VLOOKUP($W108,'[1]Live-Unsorted Extra Tables'!$A:$BJ,AS$1,0)</f>
        <v>1.5671226953469306</v>
      </c>
      <c r="AT108" s="26">
        <f>VLOOKUP($W108,'[1]Live-Unsorted Extra Tables'!$A:$BJ,AT$1,0)</f>
        <v>4457.0760315980588</v>
      </c>
      <c r="AU108" s="28">
        <f>VLOOKUP($W108,'[1]Live-Unsorted Extra Tables'!$A:$BJ,AU$1,0)</f>
        <v>5.0968851854050392</v>
      </c>
      <c r="AV108" s="26">
        <f>VLOOKUP($W108,'[1]Live-Unsorted Extra Tables'!$A:$BJ,AV$1,0)</f>
        <v>52740.423322530922</v>
      </c>
      <c r="AW108" s="45">
        <f>VLOOKUP($W108,'[1]Live-Unsorted Extra Tables'!$A:$BJ,AW$1,0)</f>
        <v>0.43073611026499187</v>
      </c>
      <c r="AX108" s="42">
        <f>VLOOKUP($W108,'[1]Live-Unsorted Extra Tables'!$A:$BJ,AX$1,0)</f>
        <v>4.250957802104038</v>
      </c>
      <c r="AY108" s="43">
        <f>VLOOKUP($W108,'[1]Live-Unsorted Extra Tables'!$A:$BJ,AY$1,0)</f>
        <v>42.047088440621287</v>
      </c>
      <c r="AZ108" s="44">
        <f>VLOOKUP($W108,'[1]Live-Unsorted Extra Tables'!$A:$BJ,AZ$1,0)</f>
        <v>11.001714360357807</v>
      </c>
      <c r="BA108" s="43">
        <f>VLOOKUP($W108,'[1]Live-Unsorted Extra Tables'!$A:$BJ,BA$1,0)</f>
        <v>108.82019494040992</v>
      </c>
      <c r="BB108" s="26">
        <f>VLOOKUP($W108,'[1]Live-Unsorted Extra Tables'!$A:$BJ,BB$1,0)</f>
        <v>29641.694777995763</v>
      </c>
      <c r="BC108" s="26">
        <f>VLOOKUP($W108,'[1]Live-Unsorted Extra Tables'!$A:$BJ,BC$1,0)</f>
        <v>17710.056227109329</v>
      </c>
      <c r="BD108" s="26">
        <f>VLOOKUP($W108,'[1]Live-Unsorted Extra Tables'!$A:$BJ,BD$1,0)</f>
        <v>11931.638550886433</v>
      </c>
      <c r="BE108" s="28">
        <f>VLOOKUP($W108,'[1]Live-Unsorted Extra Tables'!$A:$BJ,BE$1,0)</f>
        <v>1.673721099350453</v>
      </c>
      <c r="BF108" s="26">
        <f>VLOOKUP($W108,'[1]Live-Unsorted Extra Tables'!$A:$BJ,BF$1,0)</f>
        <v>5445.2533341042326</v>
      </c>
      <c r="BG108" s="28">
        <f>VLOOKUP($W108,'[1]Live-Unsorted Extra Tables'!$A:$BJ,BG$1,0)</f>
        <v>5.4435841565619185</v>
      </c>
      <c r="BH108" s="26">
        <f>VLOOKUP($W108,'[1]Live-Unsorted Extra Tables'!$A:$BJ,BH$1,0)</f>
        <v>67805.588723510969</v>
      </c>
      <c r="BI108" s="45">
        <f>VLOOKUP($W108,'[1]Live-Unsorted Extra Tables'!$A:$BJ,BI$1,0)</f>
        <v>0.43715710365505278</v>
      </c>
      <c r="BK108" s="124">
        <f t="shared" si="9"/>
        <v>120</v>
      </c>
    </row>
    <row r="109" spans="1:63" ht="16.5">
      <c r="A109" s="22" t="s">
        <v>74</v>
      </c>
      <c r="B109" s="23" t="s">
        <v>63</v>
      </c>
      <c r="C109" s="23" t="s">
        <v>72</v>
      </c>
      <c r="D109" s="24">
        <f>VLOOKUP($W109,'[1]Live-Unsorted Extra Tables'!$A:$BJ,D$1,0)</f>
        <v>10</v>
      </c>
      <c r="E109" s="25">
        <f>VLOOKUP($W109,'[1]Live-Unsorted Extra Tables'!$A:$BJ,E$1,0)</f>
        <v>133.79323500000001</v>
      </c>
      <c r="F109" s="25">
        <f>VLOOKUP($W109,'[1]Live-Unsorted Extra Tables'!$A:$BJ,F$1,0)</f>
        <v>13.546647171245569</v>
      </c>
      <c r="G109" s="26">
        <f>VLOOKUP($W109,'[1]Live-Unsorted Extra Tables'!$A:$BJ,G$1,0)</f>
        <v>52.859000000000002</v>
      </c>
      <c r="H109" s="27">
        <f>VLOOKUP($W109,'[1]Live-Unsorted Extra Tables'!$A:$BJ,H$1,0)</f>
        <v>0.45403810136400613</v>
      </c>
      <c r="I109" s="26">
        <f>VLOOKUP($W109,'[1]Live-Unsorted Extra Tables'!$A:$BJ,I$1,0)</f>
        <v>4.2813835200000003</v>
      </c>
      <c r="J109" s="26">
        <f>VLOOKUP($W109,'[1]Live-Unsorted Extra Tables'!$A:$BJ,J$1,0)</f>
        <v>28.281383519999999</v>
      </c>
      <c r="K109" s="26">
        <f>VLOOKUP($W109,'[1]Live-Unsorted Extra Tables'!$A:$BJ,K$1,0)</f>
        <v>28.859000000000002</v>
      </c>
      <c r="L109" s="26">
        <f>VLOOKUP($W109,'[1]Live-Unsorted Extra Tables'!$A:$BJ,L$1,0)</f>
        <v>57.14038352</v>
      </c>
      <c r="M109" s="26">
        <f>VLOOKUP($W109,'[1]Live-Unsorted Extra Tables'!$A:$BJ,M$1,0)</f>
        <v>83.127116615642365</v>
      </c>
      <c r="N109" s="28">
        <f>VLOOKUP($W109,'[1]Live-Unsorted Extra Tables'!$A:$BJ,N$1,0)</f>
        <v>0.82</v>
      </c>
      <c r="O109" s="28">
        <f>VLOOKUP($W109,'[1]Live-Unsorted Extra Tables'!$A:$BJ,O$1,0)</f>
        <v>1.4312470937332435</v>
      </c>
      <c r="P109" s="29">
        <f>VLOOKUP($W109,'[1]Live-Unsorted Extra Tables'!$A:$BJ,P$1,0)</f>
        <v>0.21138126692280065</v>
      </c>
      <c r="Q109" s="30">
        <f>VLOOKUP($W109,'[1]Live-Unsorted Extra Tables'!$A:$BJ,Q$1,0)</f>
        <v>2.0877035595959659</v>
      </c>
      <c r="R109" s="31"/>
      <c r="S109" s="29" t="str">
        <f>VLOOKUP($W109,'[1]Live-Unsorted Extra Tables'!$A:$BJ,S$1,0)</f>
        <v>COM</v>
      </c>
      <c r="T109" s="29" t="str">
        <f>VLOOKUP($W109,'[1]Live-Unsorted Extra Tables'!$A:$BJ,T$1,0)</f>
        <v>Other Commercial</v>
      </c>
      <c r="U109" s="29" t="s">
        <v>0</v>
      </c>
      <c r="V109" s="29" t="str">
        <f>VLOOKUP($W109,'[1]Live-Unsorted Extra Tables'!$A:$BJ,V$1,0)</f>
        <v>Business Energy Rebates</v>
      </c>
      <c r="W109" s="32" t="str">
        <f t="shared" si="10"/>
        <v>Night Covers for 3' Refrigerated Display CasesOther Commercial</v>
      </c>
      <c r="X109" s="41"/>
      <c r="Y109" s="34" t="str">
        <f t="shared" si="11"/>
        <v>Night Covers for 3' Refrigerated Display Cases</v>
      </c>
      <c r="Z109" s="42">
        <f>VLOOKUP($W109,'[1]Live-Unsorted Extra Tables'!$A:$BJ,Z$1,0)</f>
        <v>1.5278916857674574</v>
      </c>
      <c r="AA109" s="43">
        <f>VLOOKUP($W109,'[1]Live-Unsorted Extra Tables'!$A:$BJ,AA$1,0)</f>
        <v>15.09019676856585</v>
      </c>
      <c r="AB109" s="44">
        <f>VLOOKUP($W109,'[1]Live-Unsorted Extra Tables'!$A:$BJ,AB$1,0)</f>
        <v>1.5278916857674574</v>
      </c>
      <c r="AC109" s="43">
        <f>VLOOKUP($W109,'[1]Live-Unsorted Extra Tables'!$A:$BJ,AC$1,0)</f>
        <v>15.09019676856585</v>
      </c>
      <c r="AD109" s="26">
        <f>VLOOKUP($W109,'[1]Live-Unsorted Extra Tables'!$A:$BJ,AD$1,0)</f>
        <v>9375.6948662879895</v>
      </c>
      <c r="AE109" s="26">
        <f>VLOOKUP($W109,'[1]Live-Unsorted Extra Tables'!$A:$BJ,AE$1,0)</f>
        <v>6550.7171384589983</v>
      </c>
      <c r="AF109" s="26">
        <f>VLOOKUP($W109,'[1]Live-Unsorted Extra Tables'!$A:$BJ,AF$1,0)</f>
        <v>2824.9777278289912</v>
      </c>
      <c r="AG109" s="28">
        <f>VLOOKUP($W109,'[1]Live-Unsorted Extra Tables'!$A:$BJ,AG$1,0)</f>
        <v>1.4312470937332433</v>
      </c>
      <c r="AH109" s="26">
        <f>VLOOKUP($W109,'[1]Live-Unsorted Extra Tables'!$A:$BJ,AH$1,0)</f>
        <v>3889.9815988461005</v>
      </c>
      <c r="AI109" s="28">
        <f>VLOOKUP($W109,'[1]Live-Unsorted Extra Tables'!$A:$BJ,AI$1,0)</f>
        <v>2.4102157370279427</v>
      </c>
      <c r="AJ109" s="26">
        <f>VLOOKUP($W109,'[1]Live-Unsorted Extra Tables'!$A:$BJ,AJ$1,0)</f>
        <v>23915.389306737969</v>
      </c>
      <c r="AK109" s="45">
        <f>VLOOKUP($W109,'[1]Live-Unsorted Extra Tables'!$A:$BJ,AK$1,0)</f>
        <v>0.39203605452688417</v>
      </c>
      <c r="AL109" s="42">
        <f>VLOOKUP($W109,'[1]Live-Unsorted Extra Tables'!$A:$BJ,AL$1,0)</f>
        <v>1.4674865322173516</v>
      </c>
      <c r="AM109" s="43">
        <f>VLOOKUP($W109,'[1]Live-Unsorted Extra Tables'!$A:$BJ,AM$1,0)</f>
        <v>14.493606276322499</v>
      </c>
      <c r="AN109" s="44">
        <f>VLOOKUP($W109,'[1]Live-Unsorted Extra Tables'!$A:$BJ,AN$1,0)</f>
        <v>2.995378217984809</v>
      </c>
      <c r="AO109" s="43">
        <f>VLOOKUP($W109,'[1]Live-Unsorted Extra Tables'!$A:$BJ,AO$1,0)</f>
        <v>29.583803044888349</v>
      </c>
      <c r="AP109" s="26">
        <f>VLOOKUP($W109,'[1]Live-Unsorted Extra Tables'!$A:$BJ,AP$1,0)</f>
        <v>9569.5801533350968</v>
      </c>
      <c r="AQ109" s="26">
        <f>VLOOKUP($W109,'[1]Live-Unsorted Extra Tables'!$A:$BJ,AQ$1,0)</f>
        <v>6291.7347260943634</v>
      </c>
      <c r="AR109" s="26">
        <f>VLOOKUP($W109,'[1]Live-Unsorted Extra Tables'!$A:$BJ,AR$1,0)</f>
        <v>3277.8454272407334</v>
      </c>
      <c r="AS109" s="28">
        <f>VLOOKUP($W109,'[1]Live-Unsorted Extra Tables'!$A:$BJ,AS$1,0)</f>
        <v>1.5209764190543802</v>
      </c>
      <c r="AT109" s="26">
        <f>VLOOKUP($W109,'[1]Live-Unsorted Extra Tables'!$A:$BJ,AT$1,0)</f>
        <v>3736.1912889869577</v>
      </c>
      <c r="AU109" s="28">
        <f>VLOOKUP($W109,'[1]Live-Unsorted Extra Tables'!$A:$BJ,AU$1,0)</f>
        <v>2.5613196469739168</v>
      </c>
      <c r="AV109" s="26">
        <f>VLOOKUP($W109,'[1]Live-Unsorted Extra Tables'!$A:$BJ,AV$1,0)</f>
        <v>24069.401398686728</v>
      </c>
      <c r="AW109" s="45">
        <f>VLOOKUP($W109,'[1]Live-Unsorted Extra Tables'!$A:$BJ,AW$1,0)</f>
        <v>0.39758280627025611</v>
      </c>
      <c r="AX109" s="42">
        <f>VLOOKUP($W109,'[1]Live-Unsorted Extra Tables'!$A:$BJ,AX$1,0)</f>
        <v>1.6124860710795286</v>
      </c>
      <c r="AY109" s="43">
        <f>VLOOKUP($W109,'[1]Live-Unsorted Extra Tables'!$A:$BJ,AY$1,0)</f>
        <v>15.925691805135687</v>
      </c>
      <c r="AZ109" s="44">
        <f>VLOOKUP($W109,'[1]Live-Unsorted Extra Tables'!$A:$BJ,AZ$1,0)</f>
        <v>4.6078642890643371</v>
      </c>
      <c r="BA109" s="43">
        <f>VLOOKUP($W109,'[1]Live-Unsorted Extra Tables'!$A:$BJ,BA$1,0)</f>
        <v>45.509494850024033</v>
      </c>
      <c r="BB109" s="26">
        <f>VLOOKUP($W109,'[1]Live-Unsorted Extra Tables'!$A:$BJ,BB$1,0)</f>
        <v>11230.652949440042</v>
      </c>
      <c r="BC109" s="26">
        <f>VLOOKUP($W109,'[1]Live-Unsorted Extra Tables'!$A:$BJ,BC$1,0)</f>
        <v>6913.4090065038454</v>
      </c>
      <c r="BD109" s="26">
        <f>VLOOKUP($W109,'[1]Live-Unsorted Extra Tables'!$A:$BJ,BD$1,0)</f>
        <v>4317.2439429361966</v>
      </c>
      <c r="BE109" s="28">
        <f>VLOOKUP($W109,'[1]Live-Unsorted Extra Tables'!$A:$BJ,BE$1,0)</f>
        <v>1.62447396629864</v>
      </c>
      <c r="BF109" s="26">
        <f>VLOOKUP($W109,'[1]Live-Unsorted Extra Tables'!$A:$BJ,BF$1,0)</f>
        <v>4105.3572077946901</v>
      </c>
      <c r="BG109" s="28">
        <f>VLOOKUP($W109,'[1]Live-Unsorted Extra Tables'!$A:$BJ,BG$1,0)</f>
        <v>2.7356092006115365</v>
      </c>
      <c r="BH109" s="26">
        <f>VLOOKUP($W109,'[1]Live-Unsorted Extra Tables'!$A:$BJ,BH$1,0)</f>
        <v>27724.863792158641</v>
      </c>
      <c r="BI109" s="45">
        <f>VLOOKUP($W109,'[1]Live-Unsorted Extra Tables'!$A:$BJ,BI$1,0)</f>
        <v>0.40507513521550215</v>
      </c>
      <c r="BK109" s="124">
        <f t="shared" si="9"/>
        <v>24</v>
      </c>
    </row>
    <row r="110" spans="1:63" ht="16.5">
      <c r="A110" s="22" t="s">
        <v>101</v>
      </c>
      <c r="B110" s="23" t="s">
        <v>89</v>
      </c>
      <c r="C110" s="23" t="s">
        <v>82</v>
      </c>
      <c r="D110" s="24">
        <f>VLOOKUP($W110,'[1]Live-Unsorted Extra Tables'!$A:$BJ,D$1,0)</f>
        <v>10</v>
      </c>
      <c r="E110" s="25">
        <f>VLOOKUP($W110,'[1]Live-Unsorted Extra Tables'!$A:$BJ,E$1,0)</f>
        <v>383.57889128480269</v>
      </c>
      <c r="F110" s="25">
        <f>VLOOKUP($W110,'[1]Live-Unsorted Extra Tables'!$A:$BJ,F$1,0)</f>
        <v>28.367447525234219</v>
      </c>
      <c r="G110" s="26">
        <f>VLOOKUP($W110,'[1]Live-Unsorted Extra Tables'!$A:$BJ,G$1,0)</f>
        <v>145.56</v>
      </c>
      <c r="H110" s="27">
        <f>VLOOKUP($W110,'[1]Live-Unsorted Extra Tables'!$A:$BJ,H$1,0)</f>
        <v>0.27480076944215442</v>
      </c>
      <c r="I110" s="26">
        <f>VLOOKUP($W110,'[1]Live-Unsorted Extra Tables'!$A:$BJ,I$1,0)</f>
        <v>12.274524521113687</v>
      </c>
      <c r="J110" s="26">
        <f>VLOOKUP($W110,'[1]Live-Unsorted Extra Tables'!$A:$BJ,J$1,0)</f>
        <v>52.27452452111369</v>
      </c>
      <c r="K110" s="26">
        <f>VLOOKUP($W110,'[1]Live-Unsorted Extra Tables'!$A:$BJ,K$1,0)</f>
        <v>105.56</v>
      </c>
      <c r="L110" s="26">
        <f>VLOOKUP($W110,'[1]Live-Unsorted Extra Tables'!$A:$BJ,L$1,0)</f>
        <v>157.83452452111368</v>
      </c>
      <c r="M110" s="26">
        <f>VLOOKUP($W110,'[1]Live-Unsorted Extra Tables'!$A:$BJ,M$1,0)</f>
        <v>226.61920020009691</v>
      </c>
      <c r="N110" s="28">
        <f>VLOOKUP($W110,'[1]Live-Unsorted Extra Tables'!$A:$BJ,N$1,0)</f>
        <v>0.82</v>
      </c>
      <c r="O110" s="28">
        <f>VLOOKUP($W110,'[1]Live-Unsorted Extra Tables'!$A:$BJ,O$1,0)</f>
        <v>1.4117031546446381</v>
      </c>
      <c r="P110" s="29">
        <f>VLOOKUP($W110,'[1]Live-Unsorted Extra Tables'!$A:$BJ,P$1,0)</f>
        <v>0.1362810251263292</v>
      </c>
      <c r="Q110" s="30">
        <f>VLOOKUP($W110,'[1]Live-Unsorted Extra Tables'!$A:$BJ,Q$1,0)</f>
        <v>1.842764474125244</v>
      </c>
      <c r="R110" s="31"/>
      <c r="S110" s="29" t="str">
        <f>VLOOKUP($W110,'[1]Live-Unsorted Extra Tables'!$A:$BJ,S$1,0)</f>
        <v>COM</v>
      </c>
      <c r="T110" s="29" t="str">
        <f>VLOOKUP($W110,'[1]Live-Unsorted Extra Tables'!$A:$BJ,T$1,0)</f>
        <v>Office</v>
      </c>
      <c r="U110" s="29" t="s">
        <v>0</v>
      </c>
      <c r="V110" s="29" t="str">
        <f>VLOOKUP($W110,'[1]Live-Unsorted Extra Tables'!$A:$BJ,V$1,0)</f>
        <v>Business Energy Rebates</v>
      </c>
      <c r="W110" s="32" t="str">
        <f t="shared" si="10"/>
        <v>Lighting Controls - Occupancy SensorsOffice</v>
      </c>
      <c r="X110" s="41"/>
      <c r="Y110" s="34" t="str">
        <f t="shared" si="11"/>
        <v>Lighting Controls - Occupancy Sensors</v>
      </c>
      <c r="Z110" s="42">
        <f>VLOOKUP($W110,'[1]Live-Unsorted Extra Tables'!$A:$BJ,Z$1,0)</f>
        <v>4.3964005506928139</v>
      </c>
      <c r="AA110" s="43">
        <f>VLOOKUP($W110,'[1]Live-Unsorted Extra Tables'!$A:$BJ,AA$1,0)</f>
        <v>59.447239564946443</v>
      </c>
      <c r="AB110" s="44">
        <f>VLOOKUP($W110,'[1]Live-Unsorted Extra Tables'!$A:$BJ,AB$1,0)</f>
        <v>4.3964005506928139</v>
      </c>
      <c r="AC110" s="43">
        <f>VLOOKUP($W110,'[1]Live-Unsorted Extra Tables'!$A:$BJ,AC$1,0)</f>
        <v>59.447239564946443</v>
      </c>
      <c r="AD110" s="26">
        <f>VLOOKUP($W110,'[1]Live-Unsorted Extra Tables'!$A:$BJ,AD$1,0)</f>
        <v>35121.551760023751</v>
      </c>
      <c r="AE110" s="26">
        <f>VLOOKUP($W110,'[1]Live-Unsorted Extra Tables'!$A:$BJ,AE$1,0)</f>
        <v>24878.850517880113</v>
      </c>
      <c r="AF110" s="26">
        <f>VLOOKUP($W110,'[1]Live-Unsorted Extra Tables'!$A:$BJ,AF$1,0)</f>
        <v>10242.701242143638</v>
      </c>
      <c r="AG110" s="28">
        <f>VLOOKUP($W110,'[1]Live-Unsorted Extra Tables'!$A:$BJ,AG$1,0)</f>
        <v>1.4117031546446384</v>
      </c>
      <c r="AH110" s="26">
        <f>VLOOKUP($W110,'[1]Live-Unsorted Extra Tables'!$A:$BJ,AH$1,0)</f>
        <v>9879.9155473675328</v>
      </c>
      <c r="AI110" s="28">
        <f>VLOOKUP($W110,'[1]Live-Unsorted Extra Tables'!$A:$BJ,AI$1,0)</f>
        <v>3.5548433173987766</v>
      </c>
      <c r="AJ110" s="26">
        <f>VLOOKUP($W110,'[1]Live-Unsorted Extra Tables'!$A:$BJ,AJ$1,0)</f>
        <v>88769.225451966748</v>
      </c>
      <c r="AK110" s="45">
        <f>VLOOKUP($W110,'[1]Live-Unsorted Extra Tables'!$A:$BJ,AK$1,0)</f>
        <v>0.39565008685389635</v>
      </c>
      <c r="AL110" s="42">
        <f>VLOOKUP($W110,'[1]Live-Unsorted Extra Tables'!$A:$BJ,AL$1,0)</f>
        <v>4.4682306639014824</v>
      </c>
      <c r="AM110" s="43">
        <f>VLOOKUP($W110,'[1]Live-Unsorted Extra Tables'!$A:$BJ,AM$1,0)</f>
        <v>60.418511836127465</v>
      </c>
      <c r="AN110" s="44">
        <f>VLOOKUP($W110,'[1]Live-Unsorted Extra Tables'!$A:$BJ,AN$1,0)</f>
        <v>8.8646312145942954</v>
      </c>
      <c r="AO110" s="43">
        <f>VLOOKUP($W110,'[1]Live-Unsorted Extra Tables'!$A:$BJ,AO$1,0)</f>
        <v>119.86575140107391</v>
      </c>
      <c r="AP110" s="26">
        <f>VLOOKUP($W110,'[1]Live-Unsorted Extra Tables'!$A:$BJ,AP$1,0)</f>
        <v>37739.006761247307</v>
      </c>
      <c r="AQ110" s="26">
        <f>VLOOKUP($W110,'[1]Live-Unsorted Extra Tables'!$A:$BJ,AQ$1,0)</f>
        <v>25285.330916696195</v>
      </c>
      <c r="AR110" s="26">
        <f>VLOOKUP($W110,'[1]Live-Unsorted Extra Tables'!$A:$BJ,AR$1,0)</f>
        <v>12453.675844551111</v>
      </c>
      <c r="AS110" s="28">
        <f>VLOOKUP($W110,'[1]Live-Unsorted Extra Tables'!$A:$BJ,AS$1,0)</f>
        <v>1.4925257211614267</v>
      </c>
      <c r="AT110" s="26">
        <f>VLOOKUP($W110,'[1]Live-Unsorted Extra Tables'!$A:$BJ,AT$1,0)</f>
        <v>10041.337475164273</v>
      </c>
      <c r="AU110" s="28">
        <f>VLOOKUP($W110,'[1]Live-Unsorted Extra Tables'!$A:$BJ,AU$1,0)</f>
        <v>3.7583645460168054</v>
      </c>
      <c r="AV110" s="26">
        <f>VLOOKUP($W110,'[1]Live-Unsorted Extra Tables'!$A:$BJ,AV$1,0)</f>
        <v>94803.009087998595</v>
      </c>
      <c r="AW110" s="45">
        <f>VLOOKUP($W110,'[1]Live-Unsorted Extra Tables'!$A:$BJ,AW$1,0)</f>
        <v>0.39807815304909772</v>
      </c>
      <c r="AX110" s="42">
        <f>VLOOKUP($W110,'[1]Live-Unsorted Extra Tables'!$A:$BJ,AX$1,0)</f>
        <v>5.2130008915569341</v>
      </c>
      <c r="AY110" s="43">
        <f>VLOOKUP($W110,'[1]Live-Unsorted Extra Tables'!$A:$BJ,AY$1,0)</f>
        <v>70.489144307797105</v>
      </c>
      <c r="AZ110" s="44">
        <f>VLOOKUP($W110,'[1]Live-Unsorted Extra Tables'!$A:$BJ,AZ$1,0)</f>
        <v>14.077632106151231</v>
      </c>
      <c r="BA110" s="43">
        <f>VLOOKUP($W110,'[1]Live-Unsorted Extra Tables'!$A:$BJ,BA$1,0)</f>
        <v>190.35489570887103</v>
      </c>
      <c r="BB110" s="26">
        <f>VLOOKUP($W110,'[1]Live-Unsorted Extra Tables'!$A:$BJ,BB$1,0)</f>
        <v>46814.358053566168</v>
      </c>
      <c r="BC110" s="26">
        <f>VLOOKUP($W110,'[1]Live-Unsorted Extra Tables'!$A:$BJ,BC$1,0)</f>
        <v>29499.92122764673</v>
      </c>
      <c r="BD110" s="26">
        <f>VLOOKUP($W110,'[1]Live-Unsorted Extra Tables'!$A:$BJ,BD$1,0)</f>
        <v>17314.436825919438</v>
      </c>
      <c r="BE110" s="28">
        <f>VLOOKUP($W110,'[1]Live-Unsorted Extra Tables'!$A:$BJ,BE$1,0)</f>
        <v>1.5869316291493245</v>
      </c>
      <c r="BF110" s="26">
        <f>VLOOKUP($W110,'[1]Live-Unsorted Extra Tables'!$A:$BJ,BF$1,0)</f>
        <v>11715.040056761392</v>
      </c>
      <c r="BG110" s="28">
        <f>VLOOKUP($W110,'[1]Live-Unsorted Extra Tables'!$A:$BJ,BG$1,0)</f>
        <v>3.9960903101263434</v>
      </c>
      <c r="BH110" s="26">
        <f>VLOOKUP($W110,'[1]Live-Unsorted Extra Tables'!$A:$BJ,BH$1,0)</f>
        <v>116257.9904337927</v>
      </c>
      <c r="BI110" s="45">
        <f>VLOOKUP($W110,'[1]Live-Unsorted Extra Tables'!$A:$BJ,BI$1,0)</f>
        <v>0.40267647736631307</v>
      </c>
      <c r="BK110" s="124">
        <f t="shared" si="9"/>
        <v>40</v>
      </c>
    </row>
    <row r="111" spans="1:63" ht="16.5">
      <c r="A111" s="22" t="s">
        <v>60</v>
      </c>
      <c r="B111" s="23" t="s">
        <v>48</v>
      </c>
      <c r="C111" s="23" t="s">
        <v>49</v>
      </c>
      <c r="D111" s="24">
        <f>VLOOKUP($W111,'[1]Live-Unsorted Extra Tables'!$A:$BJ,D$1,0)</f>
        <v>12</v>
      </c>
      <c r="E111" s="25">
        <f>VLOOKUP($W111,'[1]Live-Unsorted Extra Tables'!$A:$BJ,E$1,0)</f>
        <v>2940.732</v>
      </c>
      <c r="F111" s="25">
        <f>VLOOKUP($W111,'[1]Live-Unsorted Extra Tables'!$A:$BJ,F$1,0)</f>
        <v>335.70032088621048</v>
      </c>
      <c r="G111" s="26">
        <f>VLOOKUP($W111,'[1]Live-Unsorted Extra Tables'!$A:$BJ,G$1,0)</f>
        <v>1500</v>
      </c>
      <c r="H111" s="27">
        <f>VLOOKUP($W111,'[1]Live-Unsorted Extra Tables'!$A:$BJ,H$1,0)</f>
        <v>0.21333333333333335</v>
      </c>
      <c r="I111" s="26">
        <f>VLOOKUP($W111,'[1]Live-Unsorted Extra Tables'!$A:$BJ,I$1,0)</f>
        <v>94.103424000000004</v>
      </c>
      <c r="J111" s="26">
        <f>VLOOKUP($W111,'[1]Live-Unsorted Extra Tables'!$A:$BJ,J$1,0)</f>
        <v>414.10342400000002</v>
      </c>
      <c r="K111" s="26">
        <f>VLOOKUP($W111,'[1]Live-Unsorted Extra Tables'!$A:$BJ,K$1,0)</f>
        <v>1180</v>
      </c>
      <c r="L111" s="26">
        <f>VLOOKUP($W111,'[1]Live-Unsorted Extra Tables'!$A:$BJ,L$1,0)</f>
        <v>1594.1034239999999</v>
      </c>
      <c r="M111" s="26">
        <f>VLOOKUP($W111,'[1]Live-Unsorted Extra Tables'!$A:$BJ,M$1,0)</f>
        <v>2203.990575500422</v>
      </c>
      <c r="N111" s="28">
        <f>VLOOKUP($W111,'[1]Live-Unsorted Extra Tables'!$A:$BJ,N$1,0)</f>
        <v>0.82</v>
      </c>
      <c r="O111" s="28">
        <f>VLOOKUP($W111,'[1]Live-Unsorted Extra Tables'!$A:$BJ,O$1,0)</f>
        <v>1.3649026497120107</v>
      </c>
      <c r="P111" s="29">
        <f>VLOOKUP($W111,'[1]Live-Unsorted Extra Tables'!$A:$BJ,P$1,0)</f>
        <v>0.14081644434106882</v>
      </c>
      <c r="Q111" s="30">
        <f>VLOOKUP($W111,'[1]Live-Unsorted Extra Tables'!$A:$BJ,Q$1,0)</f>
        <v>1.2335508733110958</v>
      </c>
      <c r="R111" s="31"/>
      <c r="S111" s="29" t="str">
        <f>VLOOKUP($W111,'[1]Live-Unsorted Extra Tables'!$A:$BJ,S$1,0)</f>
        <v>COM</v>
      </c>
      <c r="T111" s="29" t="str">
        <f>VLOOKUP($W111,'[1]Live-Unsorted Extra Tables'!$A:$BJ,T$1,0)</f>
        <v>Retail</v>
      </c>
      <c r="U111" s="29" t="s">
        <v>0</v>
      </c>
      <c r="V111" s="29" t="str">
        <f>VLOOKUP($W111,'[1]Live-Unsorted Extra Tables'!$A:$BJ,V$1,0)</f>
        <v>Business Energy Rebates</v>
      </c>
      <c r="W111" s="32" t="str">
        <f t="shared" si="10"/>
        <v>Half Size Commercial Hot Food Holding CabinetRetail</v>
      </c>
      <c r="X111" s="41"/>
      <c r="Y111" s="34" t="str">
        <f t="shared" si="11"/>
        <v>Half Size Commercial Hot Food Holding Cabinet</v>
      </c>
      <c r="Z111" s="42">
        <f>VLOOKUP($W111,'[1]Live-Unsorted Extra Tables'!$A:$BJ,Z$1,0)</f>
        <v>4.646254613506243</v>
      </c>
      <c r="AA111" s="43">
        <f>VLOOKUP($W111,'[1]Live-Unsorted Extra Tables'!$A:$BJ,AA$1,0)</f>
        <v>40.701151509226008</v>
      </c>
      <c r="AB111" s="44">
        <f>VLOOKUP($W111,'[1]Live-Unsorted Extra Tables'!$A:$BJ,AB$1,0)</f>
        <v>4.646254613506243</v>
      </c>
      <c r="AC111" s="43">
        <f>VLOOKUP($W111,'[1]Live-Unsorted Extra Tables'!$A:$BJ,AC$1,0)</f>
        <v>40.701151509226008</v>
      </c>
      <c r="AD111" s="26">
        <f>VLOOKUP($W111,'[1]Live-Unsorted Extra Tables'!$A:$BJ,AD$1,0)</f>
        <v>30504.294283990821</v>
      </c>
      <c r="AE111" s="26">
        <f>VLOOKUP($W111,'[1]Live-Unsorted Extra Tables'!$A:$BJ,AE$1,0)</f>
        <v>22349.062250283649</v>
      </c>
      <c r="AF111" s="26">
        <f>VLOOKUP($W111,'[1]Live-Unsorted Extra Tables'!$A:$BJ,AF$1,0)</f>
        <v>8155.2320337071724</v>
      </c>
      <c r="AG111" s="28">
        <f>VLOOKUP($W111,'[1]Live-Unsorted Extra Tables'!$A:$BJ,AG$1,0)</f>
        <v>1.3649026497120105</v>
      </c>
      <c r="AH111" s="26">
        <f>VLOOKUP($W111,'[1]Live-Unsorted Extra Tables'!$A:$BJ,AH$1,0)</f>
        <v>6989.501751361383</v>
      </c>
      <c r="AI111" s="28">
        <f>VLOOKUP($W111,'[1]Live-Unsorted Extra Tables'!$A:$BJ,AI$1,0)</f>
        <v>4.3643016868905331</v>
      </c>
      <c r="AJ111" s="26">
        <f>VLOOKUP($W111,'[1]Live-Unsorted Extra Tables'!$A:$BJ,AJ$1,0)</f>
        <v>71153.261472746017</v>
      </c>
      <c r="AK111" s="45">
        <f>VLOOKUP($W111,'[1]Live-Unsorted Extra Tables'!$A:$BJ,AK$1,0)</f>
        <v>0.42871252353871292</v>
      </c>
      <c r="AL111" s="42">
        <f>VLOOKUP($W111,'[1]Live-Unsorted Extra Tables'!$A:$BJ,AL$1,0)</f>
        <v>3.8931218326885033</v>
      </c>
      <c r="AM111" s="43">
        <f>VLOOKUP($W111,'[1]Live-Unsorted Extra Tables'!$A:$BJ,AM$1,0)</f>
        <v>34.103714655567373</v>
      </c>
      <c r="AN111" s="44">
        <f>VLOOKUP($W111,'[1]Live-Unsorted Extra Tables'!$A:$BJ,AN$1,0)</f>
        <v>8.5393764461947459</v>
      </c>
      <c r="AO111" s="43">
        <f>VLOOKUP($W111,'[1]Live-Unsorted Extra Tables'!$A:$BJ,AO$1,0)</f>
        <v>74.804866164793381</v>
      </c>
      <c r="AP111" s="26">
        <f>VLOOKUP($W111,'[1]Live-Unsorted Extra Tables'!$A:$BJ,AP$1,0)</f>
        <v>27120.795690532475</v>
      </c>
      <c r="AQ111" s="26">
        <f>VLOOKUP($W111,'[1]Live-Unsorted Extra Tables'!$A:$BJ,AQ$1,0)</f>
        <v>18726.39995530387</v>
      </c>
      <c r="AR111" s="26">
        <f>VLOOKUP($W111,'[1]Live-Unsorted Extra Tables'!$A:$BJ,AR$1,0)</f>
        <v>8394.3957352286052</v>
      </c>
      <c r="AS111" s="28">
        <f>VLOOKUP($W111,'[1]Live-Unsorted Extra Tables'!$A:$BJ,AS$1,0)</f>
        <v>1.4482653235680285</v>
      </c>
      <c r="AT111" s="26">
        <f>VLOOKUP($W111,'[1]Live-Unsorted Extra Tables'!$A:$BJ,AT$1,0)</f>
        <v>5856.541264169995</v>
      </c>
      <c r="AU111" s="28">
        <f>VLOOKUP($W111,'[1]Live-Unsorted Extra Tables'!$A:$BJ,AU$1,0)</f>
        <v>4.6308553918088222</v>
      </c>
      <c r="AV111" s="26">
        <f>VLOOKUP($W111,'[1]Live-Unsorted Extra Tables'!$A:$BJ,AV$1,0)</f>
        <v>62693.105668366778</v>
      </c>
      <c r="AW111" s="45">
        <f>VLOOKUP($W111,'[1]Live-Unsorted Extra Tables'!$A:$BJ,AW$1,0)</f>
        <v>0.4325961427719936</v>
      </c>
      <c r="AX111" s="42">
        <f>VLOOKUP($W111,'[1]Live-Unsorted Extra Tables'!$A:$BJ,AX$1,0)</f>
        <v>4.3598024424366253</v>
      </c>
      <c r="AY111" s="43">
        <f>VLOOKUP($W111,'[1]Live-Unsorted Extra Tables'!$A:$BJ,AY$1,0)</f>
        <v>38.191832889243415</v>
      </c>
      <c r="AZ111" s="44">
        <f>VLOOKUP($W111,'[1]Live-Unsorted Extra Tables'!$A:$BJ,AZ$1,0)</f>
        <v>12.899178888631372</v>
      </c>
      <c r="BA111" s="43">
        <f>VLOOKUP($W111,'[1]Live-Unsorted Extra Tables'!$A:$BJ,BA$1,0)</f>
        <v>112.9966990540368</v>
      </c>
      <c r="BB111" s="26">
        <f>VLOOKUP($W111,'[1]Live-Unsorted Extra Tables'!$A:$BJ,BB$1,0)</f>
        <v>32362.009353883619</v>
      </c>
      <c r="BC111" s="26">
        <f>VLOOKUP($W111,'[1]Live-Unsorted Extra Tables'!$A:$BJ,BC$1,0)</f>
        <v>20971.19169959236</v>
      </c>
      <c r="BD111" s="26">
        <f>VLOOKUP($W111,'[1]Live-Unsorted Extra Tables'!$A:$BJ,BD$1,0)</f>
        <v>11390.817654291259</v>
      </c>
      <c r="BE111" s="28">
        <f>VLOOKUP($W111,'[1]Live-Unsorted Extra Tables'!$A:$BJ,BE$1,0)</f>
        <v>1.5431650150102187</v>
      </c>
      <c r="BF111" s="26">
        <f>VLOOKUP($W111,'[1]Live-Unsorted Extra Tables'!$A:$BJ,BF$1,0)</f>
        <v>6558.5830613799353</v>
      </c>
      <c r="BG111" s="28">
        <f>VLOOKUP($W111,'[1]Live-Unsorted Extra Tables'!$A:$BJ,BG$1,0)</f>
        <v>4.9342989257003635</v>
      </c>
      <c r="BH111" s="26">
        <f>VLOOKUP($W111,'[1]Live-Unsorted Extra Tables'!$A:$BJ,BH$1,0)</f>
        <v>73846.898927400762</v>
      </c>
      <c r="BI111" s="45">
        <f>VLOOKUP($W111,'[1]Live-Unsorted Extra Tables'!$A:$BJ,BI$1,0)</f>
        <v>0.43823112173875933</v>
      </c>
      <c r="BK111" s="124">
        <f t="shared" si="9"/>
        <v>320</v>
      </c>
    </row>
    <row r="112" spans="1:63" ht="16.5">
      <c r="A112" s="22" t="s">
        <v>73</v>
      </c>
      <c r="B112" s="23" t="s">
        <v>48</v>
      </c>
      <c r="C112" s="23" t="s">
        <v>72</v>
      </c>
      <c r="D112" s="24">
        <f>VLOOKUP($W112,'[1]Live-Unsorted Extra Tables'!$A:$BJ,D$1,0)</f>
        <v>7</v>
      </c>
      <c r="E112" s="25">
        <f>VLOOKUP($W112,'[1]Live-Unsorted Extra Tables'!$A:$BJ,E$1,0)</f>
        <v>1370.4243799999997</v>
      </c>
      <c r="F112" s="25">
        <f>VLOOKUP($W112,'[1]Live-Unsorted Extra Tables'!$A:$BJ,F$1,0)</f>
        <v>156.44128880710176</v>
      </c>
      <c r="G112" s="26">
        <f>VLOOKUP($W112,'[1]Live-Unsorted Extra Tables'!$A:$BJ,G$1,0)</f>
        <v>400</v>
      </c>
      <c r="H112" s="27">
        <f>VLOOKUP($W112,'[1]Live-Unsorted Extra Tables'!$A:$BJ,H$1,0)</f>
        <v>0.54166666666666663</v>
      </c>
      <c r="I112" s="26">
        <f>VLOOKUP($W112,'[1]Live-Unsorted Extra Tables'!$A:$BJ,I$1,0)</f>
        <v>43.853580159999993</v>
      </c>
      <c r="J112" s="26">
        <f>VLOOKUP($W112,'[1]Live-Unsorted Extra Tables'!$A:$BJ,J$1,0)</f>
        <v>260.52024682666666</v>
      </c>
      <c r="K112" s="26">
        <f>VLOOKUP($W112,'[1]Live-Unsorted Extra Tables'!$A:$BJ,K$1,0)</f>
        <v>183.33333333333334</v>
      </c>
      <c r="L112" s="26">
        <f>VLOOKUP($W112,'[1]Live-Unsorted Extra Tables'!$A:$BJ,L$1,0)</f>
        <v>443.85358015999998</v>
      </c>
      <c r="M112" s="26">
        <f>VLOOKUP($W112,'[1]Live-Unsorted Extra Tables'!$A:$BJ,M$1,0)</f>
        <v>605.55122690767632</v>
      </c>
      <c r="N112" s="28">
        <f>VLOOKUP($W112,'[1]Live-Unsorted Extra Tables'!$A:$BJ,N$1,0)</f>
        <v>0.82</v>
      </c>
      <c r="O112" s="28">
        <f>VLOOKUP($W112,'[1]Live-Unsorted Extra Tables'!$A:$BJ,O$1,0)</f>
        <v>1.3353428138318306</v>
      </c>
      <c r="P112" s="29">
        <f>VLOOKUP($W112,'[1]Live-Unsorted Extra Tables'!$A:$BJ,P$1,0)</f>
        <v>0.19010187692856625</v>
      </c>
      <c r="Q112" s="30">
        <f>VLOOKUP($W112,'[1]Live-Unsorted Extra Tables'!$A:$BJ,Q$1,0)</f>
        <v>1.6652908500894437</v>
      </c>
      <c r="R112" s="31"/>
      <c r="S112" s="29" t="str">
        <f>VLOOKUP($W112,'[1]Live-Unsorted Extra Tables'!$A:$BJ,S$1,0)</f>
        <v>COM</v>
      </c>
      <c r="T112" s="29" t="str">
        <f>VLOOKUP($W112,'[1]Live-Unsorted Extra Tables'!$A:$BJ,T$1,0)</f>
        <v>Other Commercial</v>
      </c>
      <c r="U112" s="29" t="s">
        <v>0</v>
      </c>
      <c r="V112" s="29" t="str">
        <f>VLOOKUP($W112,'[1]Live-Unsorted Extra Tables'!$A:$BJ,V$1,0)</f>
        <v>Business Energy Rebates</v>
      </c>
      <c r="W112" s="32" t="str">
        <f t="shared" si="10"/>
        <v>ENERGY STAR®, CEE Tier 2 or CEE Tier 3 Commercial Clothes WasherOther Commercial</v>
      </c>
      <c r="X112" s="41"/>
      <c r="Y112" s="34" t="str">
        <f t="shared" si="11"/>
        <v>ENERGY STAR®, CEE Tier 2 or CEE Tier 3 Commercial Clothes Washer</v>
      </c>
      <c r="Z112" s="42">
        <f>VLOOKUP($W112,'[1]Live-Unsorted Extra Tables'!$A:$BJ,Z$1,0)</f>
        <v>6.3916583185557414</v>
      </c>
      <c r="AA112" s="43">
        <f>VLOOKUP($W112,'[1]Live-Unsorted Extra Tables'!$A:$BJ,AA$1,0)</f>
        <v>55.990873350443522</v>
      </c>
      <c r="AB112" s="44">
        <f>VLOOKUP($W112,'[1]Live-Unsorted Extra Tables'!$A:$BJ,AB$1,0)</f>
        <v>6.3916583185557414</v>
      </c>
      <c r="AC112" s="43">
        <f>VLOOKUP($W112,'[1]Live-Unsorted Extra Tables'!$A:$BJ,AC$1,0)</f>
        <v>55.990873350443522</v>
      </c>
      <c r="AD112" s="26">
        <f>VLOOKUP($W112,'[1]Live-Unsorted Extra Tables'!$A:$BJ,AD$1,0)</f>
        <v>26859.280126549518</v>
      </c>
      <c r="AE112" s="26">
        <f>VLOOKUP($W112,'[1]Live-Unsorted Extra Tables'!$A:$BJ,AE$1,0)</f>
        <v>18527.647539554957</v>
      </c>
      <c r="AF112" s="26">
        <f>VLOOKUP($W112,'[1]Live-Unsorted Extra Tables'!$A:$BJ,AF$1,0)</f>
        <v>8331.6325869945613</v>
      </c>
      <c r="AG112" s="28">
        <f>VLOOKUP($W112,'[1]Live-Unsorted Extra Tables'!$A:$BJ,AG$1,0)</f>
        <v>1.4496864790420496</v>
      </c>
      <c r="AH112" s="26">
        <f>VLOOKUP($W112,'[1]Live-Unsorted Extra Tables'!$A:$BJ,AH$1,0)</f>
        <v>12980.451359498726</v>
      </c>
      <c r="AI112" s="28">
        <f>VLOOKUP($W112,'[1]Live-Unsorted Extra Tables'!$A:$BJ,AI$1,0)</f>
        <v>2.0692100284243704</v>
      </c>
      <c r="AJ112" s="26">
        <f>VLOOKUP($W112,'[1]Live-Unsorted Extra Tables'!$A:$BJ,AJ$1,0)</f>
        <v>65789.382332000416</v>
      </c>
      <c r="AK112" s="45">
        <f>VLOOKUP($W112,'[1]Live-Unsorted Extra Tables'!$A:$BJ,AK$1,0)</f>
        <v>0.40826162481669898</v>
      </c>
      <c r="AL112" s="42">
        <f>VLOOKUP($W112,'[1]Live-Unsorted Extra Tables'!$A:$BJ,AL$1,0)</f>
        <v>4.9694732128298789</v>
      </c>
      <c r="AM112" s="43">
        <f>VLOOKUP($W112,'[1]Live-Unsorted Extra Tables'!$A:$BJ,AM$1,0)</f>
        <v>43.532543732852673</v>
      </c>
      <c r="AN112" s="44">
        <f>VLOOKUP($W112,'[1]Live-Unsorted Extra Tables'!$A:$BJ,AN$1,0)</f>
        <v>11.36113153138562</v>
      </c>
      <c r="AO112" s="43">
        <f>VLOOKUP($W112,'[1]Live-Unsorted Extra Tables'!$A:$BJ,AO$1,0)</f>
        <v>99.523417083296195</v>
      </c>
      <c r="AP112" s="26">
        <f>VLOOKUP($W112,'[1]Live-Unsorted Extra Tables'!$A:$BJ,AP$1,0)</f>
        <v>22588.636605606094</v>
      </c>
      <c r="AQ112" s="26">
        <f>VLOOKUP($W112,'[1]Live-Unsorted Extra Tables'!$A:$BJ,AQ$1,0)</f>
        <v>14405.126737966257</v>
      </c>
      <c r="AR112" s="26">
        <f>VLOOKUP($W112,'[1]Live-Unsorted Extra Tables'!$A:$BJ,AR$1,0)</f>
        <v>8183.5098676398375</v>
      </c>
      <c r="AS112" s="28">
        <f>VLOOKUP($W112,'[1]Live-Unsorted Extra Tables'!$A:$BJ,AS$1,0)</f>
        <v>1.5680970404842964</v>
      </c>
      <c r="AT112" s="26">
        <f>VLOOKUP($W112,'[1]Live-Unsorted Extra Tables'!$A:$BJ,AT$1,0)</f>
        <v>10092.21740376852</v>
      </c>
      <c r="AU112" s="28">
        <f>VLOOKUP($W112,'[1]Live-Unsorted Extra Tables'!$A:$BJ,AU$1,0)</f>
        <v>2.2382233459587688</v>
      </c>
      <c r="AV112" s="26">
        <f>VLOOKUP($W112,'[1]Live-Unsorted Extra Tables'!$A:$BJ,AV$1,0)</f>
        <v>53497.961355919673</v>
      </c>
      <c r="AW112" s="45">
        <f>VLOOKUP($W112,'[1]Live-Unsorted Extra Tables'!$A:$BJ,AW$1,0)</f>
        <v>0.42223359606779876</v>
      </c>
      <c r="AX112" s="42">
        <f>VLOOKUP($W112,'[1]Live-Unsorted Extra Tables'!$A:$BJ,AX$1,0)</f>
        <v>5.118123029156366</v>
      </c>
      <c r="AY112" s="43">
        <f>VLOOKUP($W112,'[1]Live-Unsorted Extra Tables'!$A:$BJ,AY$1,0)</f>
        <v>44.83471487916384</v>
      </c>
      <c r="AZ112" s="44">
        <f>VLOOKUP($W112,'[1]Live-Unsorted Extra Tables'!$A:$BJ,AZ$1,0)</f>
        <v>16.479254560541989</v>
      </c>
      <c r="BA112" s="43">
        <f>VLOOKUP($W112,'[1]Live-Unsorted Extra Tables'!$A:$BJ,BA$1,0)</f>
        <v>144.35813196246005</v>
      </c>
      <c r="BB112" s="26">
        <f>VLOOKUP($W112,'[1]Live-Unsorted Extra Tables'!$A:$BJ,BB$1,0)</f>
        <v>25219.129744495993</v>
      </c>
      <c r="BC112" s="26">
        <f>VLOOKUP($W112,'[1]Live-Unsorted Extra Tables'!$A:$BJ,BC$1,0)</f>
        <v>14836.021392600902</v>
      </c>
      <c r="BD112" s="26">
        <f>VLOOKUP($W112,'[1]Live-Unsorted Extra Tables'!$A:$BJ,BD$1,0)</f>
        <v>10383.108351895091</v>
      </c>
      <c r="BE112" s="28">
        <f>VLOOKUP($W112,'[1]Live-Unsorted Extra Tables'!$A:$BJ,BE$1,0)</f>
        <v>1.6998580062086868</v>
      </c>
      <c r="BF112" s="26">
        <f>VLOOKUP($W112,'[1]Live-Unsorted Extra Tables'!$A:$BJ,BF$1,0)</f>
        <v>10394.101768397759</v>
      </c>
      <c r="BG112" s="28">
        <f>VLOOKUP($W112,'[1]Live-Unsorted Extra Tables'!$A:$BJ,BG$1,0)</f>
        <v>2.4262923633451683</v>
      </c>
      <c r="BH112" s="26">
        <f>VLOOKUP($W112,'[1]Live-Unsorted Extra Tables'!$A:$BJ,BH$1,0)</f>
        <v>57653.76215214176</v>
      </c>
      <c r="BI112" s="45">
        <f>VLOOKUP($W112,'[1]Live-Unsorted Extra Tables'!$A:$BJ,BI$1,0)</f>
        <v>0.43742383502997706</v>
      </c>
      <c r="BK112" s="124">
        <f t="shared" si="9"/>
        <v>216.66666666666666</v>
      </c>
    </row>
    <row r="113" spans="1:63" ht="16.5">
      <c r="A113" s="22" t="s">
        <v>62</v>
      </c>
      <c r="B113" s="23" t="s">
        <v>63</v>
      </c>
      <c r="C113" s="23" t="s">
        <v>49</v>
      </c>
      <c r="D113" s="24">
        <f>VLOOKUP($W113,'[1]Live-Unsorted Extra Tables'!$A:$BJ,D$1,0)</f>
        <v>12</v>
      </c>
      <c r="E113" s="25">
        <f>VLOOKUP($W113,'[1]Live-Unsorted Extra Tables'!$A:$BJ,E$1,0)</f>
        <v>680.86114500000019</v>
      </c>
      <c r="F113" s="25">
        <f>VLOOKUP($W113,'[1]Live-Unsorted Extra Tables'!$A:$BJ,F$1,0)</f>
        <v>68.983496008738072</v>
      </c>
      <c r="G113" s="26">
        <f>VLOOKUP($W113,'[1]Live-Unsorted Extra Tables'!$A:$BJ,G$1,0)</f>
        <v>350</v>
      </c>
      <c r="H113" s="27">
        <f>VLOOKUP($W113,'[1]Live-Unsorted Extra Tables'!$A:$BJ,H$1,0)</f>
        <v>0.24857142857142858</v>
      </c>
      <c r="I113" s="26">
        <f>VLOOKUP($W113,'[1]Live-Unsorted Extra Tables'!$A:$BJ,I$1,0)</f>
        <v>21.787556640000005</v>
      </c>
      <c r="J113" s="26">
        <f>VLOOKUP($W113,'[1]Live-Unsorted Extra Tables'!$A:$BJ,J$1,0)</f>
        <v>108.78755664000001</v>
      </c>
      <c r="K113" s="26">
        <f>VLOOKUP($W113,'[1]Live-Unsorted Extra Tables'!$A:$BJ,K$1,0)</f>
        <v>263</v>
      </c>
      <c r="L113" s="26">
        <f>VLOOKUP($W113,'[1]Live-Unsorted Extra Tables'!$A:$BJ,L$1,0)</f>
        <v>371.78755663999999</v>
      </c>
      <c r="M113" s="26">
        <f>VLOOKUP($W113,'[1]Live-Unsorted Extra Tables'!$A:$BJ,M$1,0)</f>
        <v>498.76165854350609</v>
      </c>
      <c r="N113" s="28">
        <f>VLOOKUP($W113,'[1]Live-Unsorted Extra Tables'!$A:$BJ,N$1,0)</f>
        <v>0.82</v>
      </c>
      <c r="O113" s="28">
        <f>VLOOKUP($W113,'[1]Live-Unsorted Extra Tables'!$A:$BJ,O$1,0)</f>
        <v>1.3244852365682911</v>
      </c>
      <c r="P113" s="29">
        <f>VLOOKUP($W113,'[1]Live-Unsorted Extra Tables'!$A:$BJ,P$1,0)</f>
        <v>0.1597793580069839</v>
      </c>
      <c r="Q113" s="30">
        <f>VLOOKUP($W113,'[1]Live-Unsorted Extra Tables'!$A:$BJ,Q$1,0)</f>
        <v>1.5770084575913634</v>
      </c>
      <c r="R113" s="31"/>
      <c r="S113" s="29" t="str">
        <f>VLOOKUP($W113,'[1]Live-Unsorted Extra Tables'!$A:$BJ,S$1,0)</f>
        <v>COM</v>
      </c>
      <c r="T113" s="29" t="str">
        <f>VLOOKUP($W113,'[1]Live-Unsorted Extra Tables'!$A:$BJ,T$1,0)</f>
        <v>Retail</v>
      </c>
      <c r="U113" s="29" t="s">
        <v>0</v>
      </c>
      <c r="V113" s="29" t="str">
        <f>VLOOKUP($W113,'[1]Live-Unsorted Extra Tables'!$A:$BJ,V$1,0)</f>
        <v>Business Energy Rebates</v>
      </c>
      <c r="W113" s="32" t="str">
        <f t="shared" si="10"/>
        <v>Solid Door Commercial RefrigeratorRetail</v>
      </c>
      <c r="X113" s="41"/>
      <c r="Y113" s="34" t="str">
        <f t="shared" si="11"/>
        <v>Solid Door Commercial Refrigerator</v>
      </c>
      <c r="Z113" s="42">
        <f>VLOOKUP($W113,'[1]Live-Unsorted Extra Tables'!$A:$BJ,Z$1,0)</f>
        <v>0.57054406927773771</v>
      </c>
      <c r="AA113" s="43">
        <f>VLOOKUP($W113,'[1]Live-Unsorted Extra Tables'!$A:$BJ,AA$1,0)</f>
        <v>5.6312206651891623</v>
      </c>
      <c r="AB113" s="44">
        <f>VLOOKUP($W113,'[1]Live-Unsorted Extra Tables'!$A:$BJ,AB$1,0)</f>
        <v>0.57054406927773771</v>
      </c>
      <c r="AC113" s="43">
        <f>VLOOKUP($W113,'[1]Live-Unsorted Extra Tables'!$A:$BJ,AC$1,0)</f>
        <v>5.6312206651891623</v>
      </c>
      <c r="AD113" s="26">
        <f>VLOOKUP($W113,'[1]Live-Unsorted Extra Tables'!$A:$BJ,AD$1,0)</f>
        <v>4125.124453377658</v>
      </c>
      <c r="AE113" s="26">
        <f>VLOOKUP($W113,'[1]Live-Unsorted Extra Tables'!$A:$BJ,AE$1,0)</f>
        <v>3114.5114641411592</v>
      </c>
      <c r="AF113" s="26">
        <f>VLOOKUP($W113,'[1]Live-Unsorted Extra Tables'!$A:$BJ,AF$1,0)</f>
        <v>1010.6129892364988</v>
      </c>
      <c r="AG113" s="28">
        <f>VLOOKUP($W113,'[1]Live-Unsorted Extra Tables'!$A:$BJ,AG$1,0)</f>
        <v>1.3244852365682911</v>
      </c>
      <c r="AH113" s="26">
        <f>VLOOKUP($W113,'[1]Live-Unsorted Extra Tables'!$A:$BJ,AH$1,0)</f>
        <v>1097.2595398531528</v>
      </c>
      <c r="AI113" s="28">
        <f>VLOOKUP($W113,'[1]Live-Unsorted Extra Tables'!$A:$BJ,AI$1,0)</f>
        <v>3.7594792330807416</v>
      </c>
      <c r="AJ113" s="26">
        <f>VLOOKUP($W113,'[1]Live-Unsorted Extra Tables'!$A:$BJ,AJ$1,0)</f>
        <v>9974.6567706757323</v>
      </c>
      <c r="AK113" s="45">
        <f>VLOOKUP($W113,'[1]Live-Unsorted Extra Tables'!$A:$BJ,AK$1,0)</f>
        <v>0.41356054130153308</v>
      </c>
      <c r="AL113" s="42">
        <f>VLOOKUP($W113,'[1]Live-Unsorted Extra Tables'!$A:$BJ,AL$1,0)</f>
        <v>0.47517032107389828</v>
      </c>
      <c r="AM113" s="43">
        <f>VLOOKUP($W113,'[1]Live-Unsorted Extra Tables'!$A:$BJ,AM$1,0)</f>
        <v>4.6898900113066393</v>
      </c>
      <c r="AN113" s="44">
        <f>VLOOKUP($W113,'[1]Live-Unsorted Extra Tables'!$A:$BJ,AN$1,0)</f>
        <v>1.0457143903516362</v>
      </c>
      <c r="AO113" s="43">
        <f>VLOOKUP($W113,'[1]Live-Unsorted Extra Tables'!$A:$BJ,AO$1,0)</f>
        <v>10.321110676495802</v>
      </c>
      <c r="AP113" s="26">
        <f>VLOOKUP($W113,'[1]Live-Unsorted Extra Tables'!$A:$BJ,AP$1,0)</f>
        <v>3639.1502732666777</v>
      </c>
      <c r="AQ113" s="26">
        <f>VLOOKUP($W113,'[1]Live-Unsorted Extra Tables'!$A:$BJ,AQ$1,0)</f>
        <v>2593.88098500043</v>
      </c>
      <c r="AR113" s="26">
        <f>VLOOKUP($W113,'[1]Live-Unsorted Extra Tables'!$A:$BJ,AR$1,0)</f>
        <v>1045.2692882662477</v>
      </c>
      <c r="AS113" s="28">
        <f>VLOOKUP($W113,'[1]Live-Unsorted Extra Tables'!$A:$BJ,AS$1,0)</f>
        <v>1.4029750379106443</v>
      </c>
      <c r="AT113" s="26">
        <f>VLOOKUP($W113,'[1]Live-Unsorted Extra Tables'!$A:$BJ,AT$1,0)</f>
        <v>913.83855503651375</v>
      </c>
      <c r="AU113" s="28">
        <f>VLOOKUP($W113,'[1]Live-Unsorted Extra Tables'!$A:$BJ,AU$1,0)</f>
        <v>3.982268260854096</v>
      </c>
      <c r="AV113" s="26">
        <f>VLOOKUP($W113,'[1]Live-Unsorted Extra Tables'!$A:$BJ,AV$1,0)</f>
        <v>8729.9148496085472</v>
      </c>
      <c r="AW113" s="45">
        <f>VLOOKUP($W113,'[1]Live-Unsorted Extra Tables'!$A:$BJ,AW$1,0)</f>
        <v>0.41685976735842489</v>
      </c>
      <c r="AX113" s="42">
        <f>VLOOKUP($W113,'[1]Live-Unsorted Extra Tables'!$A:$BJ,AX$1,0)</f>
        <v>0.5262489408018286</v>
      </c>
      <c r="AY113" s="43">
        <f>VLOOKUP($W113,'[1]Live-Unsorted Extra Tables'!$A:$BJ,AY$1,0)</f>
        <v>5.1940315745085535</v>
      </c>
      <c r="AZ113" s="44">
        <f>VLOOKUP($W113,'[1]Live-Unsorted Extra Tables'!$A:$BJ,AZ$1,0)</f>
        <v>1.5719633311534646</v>
      </c>
      <c r="BA113" s="43">
        <f>VLOOKUP($W113,'[1]Live-Unsorted Extra Tables'!$A:$BJ,BA$1,0)</f>
        <v>15.515142251004356</v>
      </c>
      <c r="BB113" s="26">
        <f>VLOOKUP($W113,'[1]Live-Unsorted Extra Tables'!$A:$BJ,BB$1,0)</f>
        <v>4287.8790193375098</v>
      </c>
      <c r="BC113" s="26">
        <f>VLOOKUP($W113,'[1]Live-Unsorted Extra Tables'!$A:$BJ,BC$1,0)</f>
        <v>2872.7112371780299</v>
      </c>
      <c r="BD113" s="26">
        <f>VLOOKUP($W113,'[1]Live-Unsorted Extra Tables'!$A:$BJ,BD$1,0)</f>
        <v>1415.1677821594799</v>
      </c>
      <c r="BE113" s="28">
        <f>VLOOKUP($W113,'[1]Live-Unsorted Extra Tables'!$A:$BJ,BE$1,0)</f>
        <v>1.4926244461485281</v>
      </c>
      <c r="BF113" s="26">
        <f>VLOOKUP($W113,'[1]Live-Unsorted Extra Tables'!$A:$BJ,BF$1,0)</f>
        <v>1012.0719883450982</v>
      </c>
      <c r="BG113" s="28">
        <f>VLOOKUP($W113,'[1]Live-Unsorted Extra Tables'!$A:$BJ,BG$1,0)</f>
        <v>4.2367332252213474</v>
      </c>
      <c r="BH113" s="26">
        <f>VLOOKUP($W113,'[1]Live-Unsorted Extra Tables'!$A:$BJ,BH$1,0)</f>
        <v>10163.181290094575</v>
      </c>
      <c r="BI113" s="45">
        <f>VLOOKUP($W113,'[1]Live-Unsorted Extra Tables'!$A:$BJ,BI$1,0)</f>
        <v>0.421903230587517</v>
      </c>
      <c r="BK113" s="124">
        <f t="shared" si="9"/>
        <v>87</v>
      </c>
    </row>
    <row r="114" spans="1:63" ht="16.5">
      <c r="A114" s="22" t="s">
        <v>109</v>
      </c>
      <c r="B114" s="23" t="s">
        <v>110</v>
      </c>
      <c r="C114" s="23" t="s">
        <v>49</v>
      </c>
      <c r="D114" s="24">
        <f>VLOOKUP($W114,'[1]Live-Unsorted Extra Tables'!$A:$BJ,D$1,0)</f>
        <v>7</v>
      </c>
      <c r="E114" s="25">
        <f>VLOOKUP($W114,'[1]Live-Unsorted Extra Tables'!$A:$BJ,E$1,0)</f>
        <v>2667.9757500000001</v>
      </c>
      <c r="F114" s="25">
        <f>VLOOKUP($W114,'[1]Live-Unsorted Extra Tables'!$A:$BJ,F$1,0)</f>
        <v>312.13552939794562</v>
      </c>
      <c r="G114" s="26">
        <f>VLOOKUP($W114,'[1]Live-Unsorted Extra Tables'!$A:$BJ,G$1,0)</f>
        <v>800</v>
      </c>
      <c r="H114" s="27">
        <f>VLOOKUP($W114,'[1]Live-Unsorted Extra Tables'!$A:$BJ,H$1,0)</f>
        <v>0.3125</v>
      </c>
      <c r="I114" s="26">
        <f>VLOOKUP($W114,'[1]Live-Unsorted Extra Tables'!$A:$BJ,I$1,0)</f>
        <v>85.375224000000003</v>
      </c>
      <c r="J114" s="26">
        <f>VLOOKUP($W114,'[1]Live-Unsorted Extra Tables'!$A:$BJ,J$1,0)</f>
        <v>335.375224</v>
      </c>
      <c r="K114" s="26">
        <f>VLOOKUP($W114,'[1]Live-Unsorted Extra Tables'!$A:$BJ,K$1,0)</f>
        <v>550</v>
      </c>
      <c r="L114" s="26">
        <f>VLOOKUP($W114,'[1]Live-Unsorted Extra Tables'!$A:$BJ,L$1,0)</f>
        <v>885.375224</v>
      </c>
      <c r="M114" s="26">
        <f>VLOOKUP($W114,'[1]Live-Unsorted Extra Tables'!$A:$BJ,M$1,0)</f>
        <v>1184.580224973555</v>
      </c>
      <c r="N114" s="28">
        <f>VLOOKUP($W114,'[1]Live-Unsorted Extra Tables'!$A:$BJ,N$1,0)</f>
        <v>0.82</v>
      </c>
      <c r="O114" s="28">
        <f>VLOOKUP($W114,'[1]Live-Unsorted Extra Tables'!$A:$BJ,O$1,0)</f>
        <v>1.3102080471983981</v>
      </c>
      <c r="P114" s="29">
        <f>VLOOKUP($W114,'[1]Live-Unsorted Extra Tables'!$A:$BJ,P$1,0)</f>
        <v>0.12570400012069075</v>
      </c>
      <c r="Q114" s="30">
        <f>VLOOKUP($W114,'[1]Live-Unsorted Extra Tables'!$A:$BJ,Q$1,0)</f>
        <v>1.074453858703236</v>
      </c>
      <c r="R114" s="31"/>
      <c r="S114" s="29" t="str">
        <f>VLOOKUP($W114,'[1]Live-Unsorted Extra Tables'!$A:$BJ,S$1,0)</f>
        <v>COM</v>
      </c>
      <c r="T114" s="29" t="str">
        <f>VLOOKUP($W114,'[1]Live-Unsorted Extra Tables'!$A:$BJ,T$1,0)</f>
        <v>Retail</v>
      </c>
      <c r="U114" s="29" t="s">
        <v>0</v>
      </c>
      <c r="V114" s="29" t="str">
        <f>VLOOKUP($W114,'[1]Live-Unsorted Extra Tables'!$A:$BJ,V$1,0)</f>
        <v>Business Energy Rebates</v>
      </c>
      <c r="W114" s="32" t="str">
        <f t="shared" si="10"/>
        <v>Integrated Dual Enthalpy Economizer ControlsRetail</v>
      </c>
      <c r="X114" s="41"/>
      <c r="Y114" s="34" t="str">
        <f t="shared" si="11"/>
        <v>Integrated Dual Enthalpy Economizer Controls</v>
      </c>
      <c r="Z114" s="42">
        <f>VLOOKUP($W114,'[1]Live-Unsorted Extra Tables'!$A:$BJ,Z$1,0)</f>
        <v>98.701449179965479</v>
      </c>
      <c r="AA114" s="43">
        <f>VLOOKUP($W114,'[1]Live-Unsorted Extra Tables'!$A:$BJ,AA$1,0)</f>
        <v>843.64978703298641</v>
      </c>
      <c r="AB114" s="44">
        <f>VLOOKUP($W114,'[1]Live-Unsorted Extra Tables'!$A:$BJ,AB$1,0)</f>
        <v>98.701449179965479</v>
      </c>
      <c r="AC114" s="43">
        <f>VLOOKUP($W114,'[1]Live-Unsorted Extra Tables'!$A:$BJ,AC$1,0)</f>
        <v>843.64978703298641</v>
      </c>
      <c r="AD114" s="26">
        <f>VLOOKUP($W114,'[1]Live-Unsorted Extra Tables'!$A:$BJ,AD$1,0)</f>
        <v>374580.18669113721</v>
      </c>
      <c r="AE114" s="26">
        <f>VLOOKUP($W114,'[1]Live-Unsorted Extra Tables'!$A:$BJ,AE$1,0)</f>
        <v>285893.66970543144</v>
      </c>
      <c r="AF114" s="26">
        <f>VLOOKUP($W114,'[1]Live-Unsorted Extra Tables'!$A:$BJ,AF$1,0)</f>
        <v>88686.516985705763</v>
      </c>
      <c r="AG114" s="28">
        <f>VLOOKUP($W114,'[1]Live-Unsorted Extra Tables'!$A:$BJ,AG$1,0)</f>
        <v>1.3102080471983983</v>
      </c>
      <c r="AH114" s="26">
        <f>VLOOKUP($W114,'[1]Live-Unsorted Extra Tables'!$A:$BJ,AH$1,0)</f>
        <v>129329.45479392106</v>
      </c>
      <c r="AI114" s="28">
        <f>VLOOKUP($W114,'[1]Live-Unsorted Extra Tables'!$A:$BJ,AI$1,0)</f>
        <v>2.8963254139438606</v>
      </c>
      <c r="AJ114" s="26">
        <f>VLOOKUP($W114,'[1]Live-Unsorted Extra Tables'!$A:$BJ,AJ$1,0)</f>
        <v>925034.91003018618</v>
      </c>
      <c r="AK114" s="45">
        <f>VLOOKUP($W114,'[1]Live-Unsorted Extra Tables'!$A:$BJ,AK$1,0)</f>
        <v>0.40493627065265431</v>
      </c>
      <c r="AL114" s="42">
        <f>VLOOKUP($W114,'[1]Live-Unsorted Extra Tables'!$A:$BJ,AL$1,0)</f>
        <v>99.63392274623061</v>
      </c>
      <c r="AM114" s="43">
        <f>VLOOKUP($W114,'[1]Live-Unsorted Extra Tables'!$A:$BJ,AM$1,0)</f>
        <v>851.62009681191466</v>
      </c>
      <c r="AN114" s="44">
        <f>VLOOKUP($W114,'[1]Live-Unsorted Extra Tables'!$A:$BJ,AN$1,0)</f>
        <v>198.33537192619607</v>
      </c>
      <c r="AO114" s="43">
        <f>VLOOKUP($W114,'[1]Live-Unsorted Extra Tables'!$A:$BJ,AO$1,0)</f>
        <v>1695.269883844901</v>
      </c>
      <c r="AP114" s="26">
        <f>VLOOKUP($W114,'[1]Live-Unsorted Extra Tables'!$A:$BJ,AP$1,0)</f>
        <v>411947.86505545949</v>
      </c>
      <c r="AQ114" s="26">
        <f>VLOOKUP($W114,'[1]Live-Unsorted Extra Tables'!$A:$BJ,AQ$1,0)</f>
        <v>288594.62589176639</v>
      </c>
      <c r="AR114" s="26">
        <f>VLOOKUP($W114,'[1]Live-Unsorted Extra Tables'!$A:$BJ,AR$1,0)</f>
        <v>123353.2391636931</v>
      </c>
      <c r="AS114" s="28">
        <f>VLOOKUP($W114,'[1]Live-Unsorted Extra Tables'!$A:$BJ,AS$1,0)</f>
        <v>1.4274273603762639</v>
      </c>
      <c r="AT114" s="26">
        <f>VLOOKUP($W114,'[1]Live-Unsorted Extra Tables'!$A:$BJ,AT$1,0)</f>
        <v>130551.28384442392</v>
      </c>
      <c r="AU114" s="28">
        <f>VLOOKUP($W114,'[1]Live-Unsorted Extra Tables'!$A:$BJ,AU$1,0)</f>
        <v>3.155448594028166</v>
      </c>
      <c r="AV114" s="26">
        <f>VLOOKUP($W114,'[1]Live-Unsorted Extra Tables'!$A:$BJ,AV$1,0)</f>
        <v>979690.81709957914</v>
      </c>
      <c r="AW114" s="45">
        <f>VLOOKUP($W114,'[1]Live-Unsorted Extra Tables'!$A:$BJ,AW$1,0)</f>
        <v>0.42048762514182847</v>
      </c>
      <c r="AX114" s="42">
        <f>VLOOKUP($W114,'[1]Live-Unsorted Extra Tables'!$A:$BJ,AX$1,0)</f>
        <v>115.15452344739856</v>
      </c>
      <c r="AY114" s="43">
        <f>VLOOKUP($W114,'[1]Live-Unsorted Extra Tables'!$A:$BJ,AY$1,0)</f>
        <v>984.28229767068569</v>
      </c>
      <c r="AZ114" s="44">
        <f>VLOOKUP($W114,'[1]Live-Unsorted Extra Tables'!$A:$BJ,AZ$1,0)</f>
        <v>313.48989537359461</v>
      </c>
      <c r="BA114" s="43">
        <f>VLOOKUP($W114,'[1]Live-Unsorted Extra Tables'!$A:$BJ,BA$1,0)</f>
        <v>2679.5521815155867</v>
      </c>
      <c r="BB114" s="26">
        <f>VLOOKUP($W114,'[1]Live-Unsorted Extra Tables'!$A:$BJ,BB$1,0)</f>
        <v>519590.81009928492</v>
      </c>
      <c r="BC114" s="26">
        <f>VLOOKUP($W114,'[1]Live-Unsorted Extra Tables'!$A:$BJ,BC$1,0)</f>
        <v>333550.8198215944</v>
      </c>
      <c r="BD114" s="26">
        <f>VLOOKUP($W114,'[1]Live-Unsorted Extra Tables'!$A:$BJ,BD$1,0)</f>
        <v>186039.99027769052</v>
      </c>
      <c r="BE114" s="28">
        <f>VLOOKUP($W114,'[1]Live-Unsorted Extra Tables'!$A:$BJ,BE$1,0)</f>
        <v>1.5577560576142411</v>
      </c>
      <c r="BF114" s="26">
        <f>VLOOKUP($W114,'[1]Live-Unsorted Extra Tables'!$A:$BJ,BF$1,0)</f>
        <v>150888.07568925567</v>
      </c>
      <c r="BG114" s="28">
        <f>VLOOKUP($W114,'[1]Live-Unsorted Extra Tables'!$A:$BJ,BG$1,0)</f>
        <v>3.4435511734495767</v>
      </c>
      <c r="BH114" s="26">
        <f>VLOOKUP($W114,'[1]Live-Unsorted Extra Tables'!$A:$BJ,BH$1,0)</f>
        <v>1188406.597553788</v>
      </c>
      <c r="BI114" s="45">
        <f>VLOOKUP($W114,'[1]Live-Unsorted Extra Tables'!$A:$BJ,BI$1,0)</f>
        <v>0.43721636279099158</v>
      </c>
      <c r="BK114" s="124">
        <f t="shared" si="9"/>
        <v>250</v>
      </c>
    </row>
    <row r="115" spans="1:63" ht="16.5">
      <c r="A115" s="22" t="s">
        <v>93</v>
      </c>
      <c r="B115" s="23" t="s">
        <v>89</v>
      </c>
      <c r="C115" s="23" t="s">
        <v>82</v>
      </c>
      <c r="D115" s="24">
        <f>VLOOKUP($W115,'[1]Live-Unsorted Extra Tables'!$A:$BJ,D$1,0)</f>
        <v>10</v>
      </c>
      <c r="E115" s="25">
        <f>VLOOKUP($W115,'[1]Live-Unsorted Extra Tables'!$A:$BJ,E$1,0)</f>
        <v>52.563494754620386</v>
      </c>
      <c r="F115" s="25">
        <f>VLOOKUP($W115,'[1]Live-Unsorted Extra Tables'!$A:$BJ,F$1,0)</f>
        <v>6.0072545798999526</v>
      </c>
      <c r="G115" s="26">
        <f>VLOOKUP($W115,'[1]Live-Unsorted Extra Tables'!$A:$BJ,G$1,0)</f>
        <v>23.5</v>
      </c>
      <c r="H115" s="27">
        <f>VLOOKUP($W115,'[1]Live-Unsorted Extra Tables'!$A:$BJ,H$1,0)</f>
        <v>0.21276595744680851</v>
      </c>
      <c r="I115" s="26">
        <f>VLOOKUP($W115,'[1]Live-Unsorted Extra Tables'!$A:$BJ,I$1,0)</f>
        <v>1.6820318321478525</v>
      </c>
      <c r="J115" s="26">
        <f>VLOOKUP($W115,'[1]Live-Unsorted Extra Tables'!$A:$BJ,J$1,0)</f>
        <v>6.6820318321478522</v>
      </c>
      <c r="K115" s="26">
        <f>VLOOKUP($W115,'[1]Live-Unsorted Extra Tables'!$A:$BJ,K$1,0)</f>
        <v>18.5</v>
      </c>
      <c r="L115" s="26">
        <f>VLOOKUP($W115,'[1]Live-Unsorted Extra Tables'!$A:$BJ,L$1,0)</f>
        <v>25.182031832147853</v>
      </c>
      <c r="M115" s="26">
        <f>VLOOKUP($W115,'[1]Live-Unsorted Extra Tables'!$A:$BJ,M$1,0)</f>
        <v>33.424043217538305</v>
      </c>
      <c r="N115" s="28">
        <f>VLOOKUP($W115,'[1]Live-Unsorted Extra Tables'!$A:$BJ,N$1,0)</f>
        <v>0.76</v>
      </c>
      <c r="O115" s="28">
        <f>VLOOKUP($W115,'[1]Live-Unsorted Extra Tables'!$A:$BJ,O$1,0)</f>
        <v>1.2998787978402941</v>
      </c>
      <c r="P115" s="29">
        <f>VLOOKUP($W115,'[1]Live-Unsorted Extra Tables'!$A:$BJ,P$1,0)</f>
        <v>0.12712305114683217</v>
      </c>
      <c r="Q115" s="30">
        <f>VLOOKUP($W115,'[1]Live-Unsorted Extra Tables'!$A:$BJ,Q$1,0)</f>
        <v>1.1123270611013689</v>
      </c>
      <c r="R115" s="31"/>
      <c r="S115" s="29" t="str">
        <f>VLOOKUP($W115,'[1]Live-Unsorted Extra Tables'!$A:$BJ,S$1,0)</f>
        <v>COM</v>
      </c>
      <c r="T115" s="29" t="str">
        <f>VLOOKUP($W115,'[1]Live-Unsorted Extra Tables'!$A:$BJ,T$1,0)</f>
        <v>Office</v>
      </c>
      <c r="U115" s="29" t="s">
        <v>0</v>
      </c>
      <c r="V115" s="29" t="str">
        <f>VLOOKUP($W115,'[1]Live-Unsorted Extra Tables'!$A:$BJ,V$1,0)</f>
        <v>Business Energy Rebates</v>
      </c>
      <c r="W115" s="32" t="str">
        <f t="shared" si="10"/>
        <v>LED Lamps-End of LifeOffice</v>
      </c>
      <c r="X115" s="41"/>
      <c r="Y115" s="34" t="str">
        <f t="shared" si="11"/>
        <v>LED Lamps-End of Life</v>
      </c>
      <c r="Z115" s="42">
        <f>VLOOKUP($W115,'[1]Live-Unsorted Extra Tables'!$A:$BJ,Z$1,0)</f>
        <v>0.86904428113873133</v>
      </c>
      <c r="AA115" s="43">
        <f>VLOOKUP($W115,'[1]Live-Unsorted Extra Tables'!$A:$BJ,AA$1,0)</f>
        <v>7.6041399453940448</v>
      </c>
      <c r="AB115" s="44">
        <f>VLOOKUP($W115,'[1]Live-Unsorted Extra Tables'!$A:$BJ,AB$1,0)</f>
        <v>0.86904428113873133</v>
      </c>
      <c r="AC115" s="43">
        <f>VLOOKUP($W115,'[1]Live-Unsorted Extra Tables'!$A:$BJ,AC$1,0)</f>
        <v>7.6041399453940448</v>
      </c>
      <c r="AD115" s="26">
        <f>VLOOKUP($W115,'[1]Live-Unsorted Extra Tables'!$A:$BJ,AD$1,0)</f>
        <v>4835.3159041944973</v>
      </c>
      <c r="AE115" s="26">
        <f>VLOOKUP($W115,'[1]Live-Unsorted Extra Tables'!$A:$BJ,AE$1,0)</f>
        <v>3719.8205803711962</v>
      </c>
      <c r="AF115" s="26">
        <f>VLOOKUP($W115,'[1]Live-Unsorted Extra Tables'!$A:$BJ,AF$1,0)</f>
        <v>1115.4953238233011</v>
      </c>
      <c r="AG115" s="28">
        <f>VLOOKUP($W115,'[1]Live-Unsorted Extra Tables'!$A:$BJ,AG$1,0)</f>
        <v>1.2998787978402946</v>
      </c>
      <c r="AH115" s="26">
        <f>VLOOKUP($W115,'[1]Live-Unsorted Extra Tables'!$A:$BJ,AH$1,0)</f>
        <v>1271.9229884289434</v>
      </c>
      <c r="AI115" s="28">
        <f>VLOOKUP($W115,'[1]Live-Unsorted Extra Tables'!$A:$BJ,AI$1,0)</f>
        <v>3.8015791429062804</v>
      </c>
      <c r="AJ115" s="26">
        <f>VLOOKUP($W115,'[1]Live-Unsorted Extra Tables'!$A:$BJ,AJ$1,0)</f>
        <v>11362.977797706586</v>
      </c>
      <c r="AK115" s="45">
        <f>VLOOKUP($W115,'[1]Live-Unsorted Extra Tables'!$A:$BJ,AK$1,0)</f>
        <v>0.42553246079301671</v>
      </c>
      <c r="AL115" s="42">
        <f>VLOOKUP($W115,'[1]Live-Unsorted Extra Tables'!$A:$BJ,AL$1,0)</f>
        <v>0.66437136839672761</v>
      </c>
      <c r="AM115" s="43">
        <f>VLOOKUP($W115,'[1]Live-Unsorted Extra Tables'!$A:$BJ,AM$1,0)</f>
        <v>5.8132513735455777</v>
      </c>
      <c r="AN115" s="44">
        <f>VLOOKUP($W115,'[1]Live-Unsorted Extra Tables'!$A:$BJ,AN$1,0)</f>
        <v>1.5334156495354587</v>
      </c>
      <c r="AO115" s="43">
        <f>VLOOKUP($W115,'[1]Live-Unsorted Extra Tables'!$A:$BJ,AO$1,0)</f>
        <v>13.417391318939622</v>
      </c>
      <c r="AP115" s="26">
        <f>VLOOKUP($W115,'[1]Live-Unsorted Extra Tables'!$A:$BJ,AP$1,0)</f>
        <v>3937.1978857738886</v>
      </c>
      <c r="AQ115" s="26">
        <f>VLOOKUP($W115,'[1]Live-Unsorted Extra Tables'!$A:$BJ,AQ$1,0)</f>
        <v>2813.9879562755209</v>
      </c>
      <c r="AR115" s="26">
        <f>VLOOKUP($W115,'[1]Live-Unsorted Extra Tables'!$A:$BJ,AR$1,0)</f>
        <v>1123.2099294983677</v>
      </c>
      <c r="AS115" s="28">
        <f>VLOOKUP($W115,'[1]Live-Unsorted Extra Tables'!$A:$BJ,AS$1,0)</f>
        <v>1.3991523584859269</v>
      </c>
      <c r="AT115" s="26">
        <f>VLOOKUP($W115,'[1]Live-Unsorted Extra Tables'!$A:$BJ,AT$1,0)</f>
        <v>964.03484993579127</v>
      </c>
      <c r="AU115" s="28">
        <f>VLOOKUP($W115,'[1]Live-Unsorted Extra Tables'!$A:$BJ,AU$1,0)</f>
        <v>4.0840825267220602</v>
      </c>
      <c r="AV115" s="26">
        <f>VLOOKUP($W115,'[1]Live-Unsorted Extra Tables'!$A:$BJ,AV$1,0)</f>
        <v>9119.4972893911781</v>
      </c>
      <c r="AW115" s="45">
        <f>VLOOKUP($W115,'[1]Live-Unsorted Extra Tables'!$A:$BJ,AW$1,0)</f>
        <v>0.43173409244324013</v>
      </c>
      <c r="AX115" s="42">
        <f>VLOOKUP($W115,'[1]Live-Unsorted Extra Tables'!$A:$BJ,AX$1,0)</f>
        <v>0.23934208852246189</v>
      </c>
      <c r="AY115" s="43">
        <f>VLOOKUP($W115,'[1]Live-Unsorted Extra Tables'!$A:$BJ,AY$1,0)</f>
        <v>2.0942439590798627</v>
      </c>
      <c r="AZ115" s="44">
        <f>VLOOKUP($W115,'[1]Live-Unsorted Extra Tables'!$A:$BJ,AZ$1,0)</f>
        <v>1.7727577380579207</v>
      </c>
      <c r="BA115" s="43">
        <f>VLOOKUP($W115,'[1]Live-Unsorted Extra Tables'!$A:$BJ,BA$1,0)</f>
        <v>15.511635278019485</v>
      </c>
      <c r="BB115" s="26">
        <f>VLOOKUP($W115,'[1]Live-Unsorted Extra Tables'!$A:$BJ,BB$1,0)</f>
        <v>1517.9009598646262</v>
      </c>
      <c r="BC115" s="26">
        <f>VLOOKUP($W115,'[1]Live-Unsorted Extra Tables'!$A:$BJ,BC$1,0)</f>
        <v>1617.8848390704684</v>
      </c>
      <c r="BD115" s="26">
        <f>VLOOKUP($W115,'[1]Live-Unsorted Extra Tables'!$A:$BJ,BD$1,0)</f>
        <v>-99.983879205842186</v>
      </c>
      <c r="BE115" s="28">
        <f>VLOOKUP($W115,'[1]Live-Unsorted Extra Tables'!$A:$BJ,BE$1,0)</f>
        <v>0.93820086770620437</v>
      </c>
      <c r="BF115" s="26">
        <f>VLOOKUP($W115,'[1]Live-Unsorted Extra Tables'!$A:$BJ,BF$1,0)</f>
        <v>516.42789403756751</v>
      </c>
      <c r="BG115" s="28">
        <f>VLOOKUP($W115,'[1]Live-Unsorted Extra Tables'!$A:$BJ,BG$1,0)</f>
        <v>2.9392311635169084</v>
      </c>
      <c r="BH115" s="26">
        <f>VLOOKUP($W115,'[1]Live-Unsorted Extra Tables'!$A:$BJ,BH$1,0)</f>
        <v>3622.4159783228524</v>
      </c>
      <c r="BI115" s="45">
        <f>VLOOKUP($W115,'[1]Live-Unsorted Extra Tables'!$A:$BJ,BI$1,0)</f>
        <v>0.41902999792072509</v>
      </c>
      <c r="BK115" s="124">
        <f t="shared" si="9"/>
        <v>5</v>
      </c>
    </row>
    <row r="116" spans="1:63" ht="16.5">
      <c r="A116" s="22" t="s">
        <v>70</v>
      </c>
      <c r="B116" s="23" t="s">
        <v>71</v>
      </c>
      <c r="C116" s="23" t="s">
        <v>49</v>
      </c>
      <c r="D116" s="24">
        <f>VLOOKUP($W116,'[1]Live-Unsorted Extra Tables'!$A:$BJ,D$1,0)</f>
        <v>15</v>
      </c>
      <c r="E116" s="25">
        <f>VLOOKUP($W116,'[1]Live-Unsorted Extra Tables'!$A:$BJ,E$1,0)</f>
        <v>6637.2104781499329</v>
      </c>
      <c r="F116" s="25">
        <f>VLOOKUP($W116,'[1]Live-Unsorted Extra Tables'!$A:$BJ,F$1,0)</f>
        <v>757.69397269368289</v>
      </c>
      <c r="G116" s="26">
        <f>VLOOKUP($W116,'[1]Live-Unsorted Extra Tables'!$A:$BJ,G$1,0)</f>
        <v>4416.666666666667</v>
      </c>
      <c r="H116" s="27">
        <f>VLOOKUP($W116,'[1]Live-Unsorted Extra Tables'!$A:$BJ,H$1,0)</f>
        <v>0.34905660377358488</v>
      </c>
      <c r="I116" s="26">
        <f>VLOOKUP($W116,'[1]Live-Unsorted Extra Tables'!$A:$BJ,I$1,0)</f>
        <v>212.39073530079784</v>
      </c>
      <c r="J116" s="26">
        <f>VLOOKUP($W116,'[1]Live-Unsorted Extra Tables'!$A:$BJ,J$1,0)</f>
        <v>1754.0574019674646</v>
      </c>
      <c r="K116" s="26">
        <f>VLOOKUP($W116,'[1]Live-Unsorted Extra Tables'!$A:$BJ,K$1,0)</f>
        <v>2875</v>
      </c>
      <c r="L116" s="26">
        <f>VLOOKUP($W116,'[1]Live-Unsorted Extra Tables'!$A:$BJ,L$1,0)</f>
        <v>4629.0574019674641</v>
      </c>
      <c r="M116" s="26">
        <f>VLOOKUP($W116,'[1]Live-Unsorted Extra Tables'!$A:$BJ,M$1,0)</f>
        <v>6032.2085455377264</v>
      </c>
      <c r="N116" s="28">
        <f>VLOOKUP($W116,'[1]Live-Unsorted Extra Tables'!$A:$BJ,N$1,0)</f>
        <v>0.82</v>
      </c>
      <c r="O116" s="28">
        <f>VLOOKUP($W116,'[1]Live-Unsorted Extra Tables'!$A:$BJ,O$1,0)</f>
        <v>1.2901244005378381</v>
      </c>
      <c r="P116" s="29">
        <f>VLOOKUP($W116,'[1]Live-Unsorted Extra Tables'!$A:$BJ,P$1,0)</f>
        <v>0.2642762961551271</v>
      </c>
      <c r="Q116" s="30">
        <f>VLOOKUP($W116,'[1]Live-Unsorted Extra Tables'!$A:$BJ,Q$1,0)</f>
        <v>2.3149945296933052</v>
      </c>
      <c r="R116" s="31"/>
      <c r="S116" s="29" t="str">
        <f>VLOOKUP($W116,'[1]Live-Unsorted Extra Tables'!$A:$BJ,S$1,0)</f>
        <v>COM</v>
      </c>
      <c r="T116" s="29" t="str">
        <f>VLOOKUP($W116,'[1]Live-Unsorted Extra Tables'!$A:$BJ,T$1,0)</f>
        <v>Retail</v>
      </c>
      <c r="U116" s="29" t="s">
        <v>0</v>
      </c>
      <c r="V116" s="29" t="str">
        <f>VLOOKUP($W116,'[1]Live-Unsorted Extra Tables'!$A:$BJ,V$1,0)</f>
        <v>Business Energy Rebates</v>
      </c>
      <c r="W116" s="32" t="str">
        <f t="shared" si="10"/>
        <v>Variable Speed Drive for Kitchen exhaust fans (Demand Controlled Ventilation) Retail</v>
      </c>
      <c r="X116" s="41"/>
      <c r="Y116" s="34" t="str">
        <f t="shared" si="11"/>
        <v xml:space="preserve">Variable Speed Drive for Kitchen exhaust fans (Demand Controlled Ventilation) </v>
      </c>
      <c r="Z116" s="42">
        <f>VLOOKUP($W116,'[1]Live-Unsorted Extra Tables'!$A:$BJ,Z$1,0)</f>
        <v>7.7446714387332811</v>
      </c>
      <c r="AA116" s="43">
        <f>VLOOKUP($W116,'[1]Live-Unsorted Extra Tables'!$A:$BJ,AA$1,0)</f>
        <v>67.841392799055598</v>
      </c>
      <c r="AB116" s="44">
        <f>VLOOKUP($W116,'[1]Live-Unsorted Extra Tables'!$A:$BJ,AB$1,0)</f>
        <v>7.7446714387332811</v>
      </c>
      <c r="AC116" s="43">
        <f>VLOOKUP($W116,'[1]Live-Unsorted Extra Tables'!$A:$BJ,AC$1,0)</f>
        <v>67.841392799055598</v>
      </c>
      <c r="AD116" s="26">
        <f>VLOOKUP($W116,'[1]Live-Unsorted Extra Tables'!$A:$BJ,AD$1,0)</f>
        <v>61657.44339897974</v>
      </c>
      <c r="AE116" s="26">
        <f>VLOOKUP($W116,'[1]Live-Unsorted Extra Tables'!$A:$BJ,AE$1,0)</f>
        <v>47791.858965907057</v>
      </c>
      <c r="AF116" s="26">
        <f>VLOOKUP($W116,'[1]Live-Unsorted Extra Tables'!$A:$BJ,AF$1,0)</f>
        <v>13865.584433072683</v>
      </c>
      <c r="AG116" s="28">
        <f>VLOOKUP($W116,'[1]Live-Unsorted Extra Tables'!$A:$BJ,AG$1,0)</f>
        <v>1.2901244005378381</v>
      </c>
      <c r="AH116" s="26">
        <f>VLOOKUP($W116,'[1]Live-Unsorted Extra Tables'!$A:$BJ,AH$1,0)</f>
        <v>21864.478066999422</v>
      </c>
      <c r="AI116" s="28">
        <f>VLOOKUP($W116,'[1]Live-Unsorted Extra Tables'!$A:$BJ,AI$1,0)</f>
        <v>2.8199824029662426</v>
      </c>
      <c r="AJ116" s="26">
        <f>VLOOKUP($W116,'[1]Live-Unsorted Extra Tables'!$A:$BJ,AJ$1,0)</f>
        <v>153550.5032733485</v>
      </c>
      <c r="AK116" s="45">
        <f>VLOOKUP($W116,'[1]Live-Unsorted Extra Tables'!$A:$BJ,AK$1,0)</f>
        <v>0.40154504273566599</v>
      </c>
      <c r="AL116" s="42">
        <f>VLOOKUP($W116,'[1]Live-Unsorted Extra Tables'!$A:$BJ,AL$1,0)</f>
        <v>7.846331078767057</v>
      </c>
      <c r="AM116" s="43">
        <f>VLOOKUP($W116,'[1]Live-Unsorted Extra Tables'!$A:$BJ,AM$1,0)</f>
        <v>68.731905924873885</v>
      </c>
      <c r="AN116" s="44">
        <f>VLOOKUP($W116,'[1]Live-Unsorted Extra Tables'!$A:$BJ,AN$1,0)</f>
        <v>15.591002517500339</v>
      </c>
      <c r="AO116" s="43">
        <f>VLOOKUP($W116,'[1]Live-Unsorted Extra Tables'!$A:$BJ,AO$1,0)</f>
        <v>136.5732987239295</v>
      </c>
      <c r="AP116" s="26">
        <f>VLOOKUP($W116,'[1]Live-Unsorted Extra Tables'!$A:$BJ,AP$1,0)</f>
        <v>66017.253691891921</v>
      </c>
      <c r="AQ116" s="26">
        <f>VLOOKUP($W116,'[1]Live-Unsorted Extra Tables'!$A:$BJ,AQ$1,0)</f>
        <v>48419.193930011592</v>
      </c>
      <c r="AR116" s="26">
        <f>VLOOKUP($W116,'[1]Live-Unsorted Extra Tables'!$A:$BJ,AR$1,0)</f>
        <v>17598.059761880329</v>
      </c>
      <c r="AS116" s="28">
        <f>VLOOKUP($W116,'[1]Live-Unsorted Extra Tables'!$A:$BJ,AS$1,0)</f>
        <v>1.363452142291294</v>
      </c>
      <c r="AT116" s="26">
        <f>VLOOKUP($W116,'[1]Live-Unsorted Extra Tables'!$A:$BJ,AT$1,0)</f>
        <v>22151.479909156475</v>
      </c>
      <c r="AU116" s="28">
        <f>VLOOKUP($W116,'[1]Live-Unsorted Extra Tables'!$A:$BJ,AU$1,0)</f>
        <v>2.9802638000995687</v>
      </c>
      <c r="AV116" s="26">
        <f>VLOOKUP($W116,'[1]Live-Unsorted Extra Tables'!$A:$BJ,AV$1,0)</f>
        <v>163192.79397324665</v>
      </c>
      <c r="AW116" s="45">
        <f>VLOOKUP($W116,'[1]Live-Unsorted Extra Tables'!$A:$BJ,AW$1,0)</f>
        <v>0.40453534794382279</v>
      </c>
      <c r="AX116" s="42">
        <f>VLOOKUP($W116,'[1]Live-Unsorted Extra Tables'!$A:$BJ,AX$1,0)</f>
        <v>9.1293066331881594</v>
      </c>
      <c r="AY116" s="43">
        <f>VLOOKUP($W116,'[1]Live-Unsorted Extra Tables'!$A:$BJ,AY$1,0)</f>
        <v>79.970452224431853</v>
      </c>
      <c r="AZ116" s="44">
        <f>VLOOKUP($W116,'[1]Live-Unsorted Extra Tables'!$A:$BJ,AZ$1,0)</f>
        <v>24.7203091506885</v>
      </c>
      <c r="BA116" s="43">
        <f>VLOOKUP($W116,'[1]Live-Unsorted Extra Tables'!$A:$BJ,BA$1,0)</f>
        <v>216.54375094836135</v>
      </c>
      <c r="BB116" s="26">
        <f>VLOOKUP($W116,'[1]Live-Unsorted Extra Tables'!$A:$BJ,BB$1,0)</f>
        <v>81545.697919289116</v>
      </c>
      <c r="BC116" s="26">
        <f>VLOOKUP($W116,'[1]Live-Unsorted Extra Tables'!$A:$BJ,BC$1,0)</f>
        <v>56336.351841571566</v>
      </c>
      <c r="BD116" s="26">
        <f>VLOOKUP($W116,'[1]Live-Unsorted Extra Tables'!$A:$BJ,BD$1,0)</f>
        <v>25209.34607771755</v>
      </c>
      <c r="BE116" s="28">
        <f>VLOOKUP($W116,'[1]Live-Unsorted Extra Tables'!$A:$BJ,BE$1,0)</f>
        <v>1.4474792075392275</v>
      </c>
      <c r="BF116" s="26">
        <f>VLOOKUP($W116,'[1]Live-Unsorted Extra Tables'!$A:$BJ,BF$1,0)</f>
        <v>25773.530385028538</v>
      </c>
      <c r="BG116" s="28">
        <f>VLOOKUP($W116,'[1]Live-Unsorted Extra Tables'!$A:$BJ,BG$1,0)</f>
        <v>3.1639320147874583</v>
      </c>
      <c r="BH116" s="26">
        <f>VLOOKUP($W116,'[1]Live-Unsorted Extra Tables'!$A:$BJ,BH$1,0)</f>
        <v>199257.97312426622</v>
      </c>
      <c r="BI116" s="45">
        <f>VLOOKUP($W116,'[1]Live-Unsorted Extra Tables'!$A:$BJ,BI$1,0)</f>
        <v>0.40924685040549696</v>
      </c>
      <c r="BK116" s="124">
        <f t="shared" si="9"/>
        <v>1541.6666666666667</v>
      </c>
    </row>
    <row r="117" spans="1:63" ht="16.5">
      <c r="A117" s="22" t="s">
        <v>91</v>
      </c>
      <c r="B117" s="23" t="s">
        <v>89</v>
      </c>
      <c r="C117" s="23" t="s">
        <v>75</v>
      </c>
      <c r="D117" s="24">
        <f>VLOOKUP($W117,'[1]Live-Unsorted Extra Tables'!$A:$BJ,D$1,0)</f>
        <v>10</v>
      </c>
      <c r="E117" s="25">
        <f>VLOOKUP($W117,'[1]Live-Unsorted Extra Tables'!$A:$BJ,E$1,0)</f>
        <v>260.44307122364995</v>
      </c>
      <c r="F117" s="25">
        <f>VLOOKUP($W117,'[1]Live-Unsorted Extra Tables'!$A:$BJ,F$1,0)</f>
        <v>1.3680018577157411</v>
      </c>
      <c r="G117" s="26">
        <f>VLOOKUP($W117,'[1]Live-Unsorted Extra Tables'!$A:$BJ,G$1,0)</f>
        <v>95</v>
      </c>
      <c r="H117" s="27">
        <f>VLOOKUP($W117,'[1]Live-Unsorted Extra Tables'!$A:$BJ,H$1,0)</f>
        <v>0.52631578947368418</v>
      </c>
      <c r="I117" s="26">
        <f>VLOOKUP($W117,'[1]Live-Unsorted Extra Tables'!$A:$BJ,I$1,0)</f>
        <v>8.3341782791567987</v>
      </c>
      <c r="J117" s="26">
        <f>VLOOKUP($W117,'[1]Live-Unsorted Extra Tables'!$A:$BJ,J$1,0)</f>
        <v>58.334178279156802</v>
      </c>
      <c r="K117" s="26">
        <f>VLOOKUP($W117,'[1]Live-Unsorted Extra Tables'!$A:$BJ,K$1,0)</f>
        <v>45</v>
      </c>
      <c r="L117" s="26">
        <f>VLOOKUP($W117,'[1]Live-Unsorted Extra Tables'!$A:$BJ,L$1,0)</f>
        <v>103.3341782791568</v>
      </c>
      <c r="M117" s="26">
        <f>VLOOKUP($W117,'[1]Live-Unsorted Extra Tables'!$A:$BJ,M$1,0)</f>
        <v>133.87160781783328</v>
      </c>
      <c r="N117" s="28">
        <f>VLOOKUP($W117,'[1]Live-Unsorted Extra Tables'!$A:$BJ,N$1,0)</f>
        <v>0.82</v>
      </c>
      <c r="O117" s="28">
        <f>VLOOKUP($W117,'[1]Live-Unsorted Extra Tables'!$A:$BJ,O$1,0)</f>
        <v>1.2729838748536708</v>
      </c>
      <c r="P117" s="29">
        <f>VLOOKUP($W117,'[1]Live-Unsorted Extra Tables'!$A:$BJ,P$1,0)</f>
        <v>0.22398053442191046</v>
      </c>
      <c r="Q117" s="30">
        <f>VLOOKUP($W117,'[1]Live-Unsorted Extra Tables'!$A:$BJ,Q$1,0)</f>
        <v>42.641885279718778</v>
      </c>
      <c r="R117" s="31"/>
      <c r="S117" s="29" t="str">
        <f>VLOOKUP($W117,'[1]Live-Unsorted Extra Tables'!$A:$BJ,S$1,0)</f>
        <v>COM</v>
      </c>
      <c r="T117" s="29" t="str">
        <f>VLOOKUP($W117,'[1]Live-Unsorted Extra Tables'!$A:$BJ,T$1,0)</f>
        <v>School</v>
      </c>
      <c r="U117" s="29" t="s">
        <v>0</v>
      </c>
      <c r="V117" s="29" t="str">
        <f>VLOOKUP($W117,'[1]Live-Unsorted Extra Tables'!$A:$BJ,V$1,0)</f>
        <v>Business Energy Rebates</v>
      </c>
      <c r="W117" s="32" t="str">
        <f t="shared" si="10"/>
        <v>T8 Dimmable Stairwell LightingSchool</v>
      </c>
      <c r="X117" s="41"/>
      <c r="Y117" s="34" t="str">
        <f t="shared" si="11"/>
        <v>T8 Dimmable Stairwell Lighting</v>
      </c>
      <c r="Z117" s="42">
        <f>VLOOKUP($W117,'[1]Live-Unsorted Extra Tables'!$A:$BJ,Z$1,0)</f>
        <v>5.0458485148330963E-2</v>
      </c>
      <c r="AA117" s="43">
        <f>VLOOKUP($W117,'[1]Live-Unsorted Extra Tables'!$A:$BJ,AA$1,0)</f>
        <v>9.6063925404807069</v>
      </c>
      <c r="AB117" s="44">
        <f>VLOOKUP($W117,'[1]Live-Unsorted Extra Tables'!$A:$BJ,AB$1,0)</f>
        <v>5.0458485148330963E-2</v>
      </c>
      <c r="AC117" s="43">
        <f>VLOOKUP($W117,'[1]Live-Unsorted Extra Tables'!$A:$BJ,AC$1,0)</f>
        <v>9.6063925404807069</v>
      </c>
      <c r="AD117" s="26">
        <f>VLOOKUP($W117,'[1]Live-Unsorted Extra Tables'!$A:$BJ,AD$1,0)</f>
        <v>4937.828480831603</v>
      </c>
      <c r="AE117" s="26">
        <f>VLOOKUP($W117,'[1]Live-Unsorted Extra Tables'!$A:$BJ,AE$1,0)</f>
        <v>3878.9403215332982</v>
      </c>
      <c r="AF117" s="26">
        <f>VLOOKUP($W117,'[1]Live-Unsorted Extra Tables'!$A:$BJ,AF$1,0)</f>
        <v>1058.8881592983048</v>
      </c>
      <c r="AG117" s="28">
        <f>VLOOKUP($W117,'[1]Live-Unsorted Extra Tables'!$A:$BJ,AG$1,0)</f>
        <v>1.2729838748536713</v>
      </c>
      <c r="AH117" s="26">
        <f>VLOOKUP($W117,'[1]Live-Unsorted Extra Tables'!$A:$BJ,AH$1,0)</f>
        <v>2623.9572379067349</v>
      </c>
      <c r="AI117" s="28">
        <f>VLOOKUP($W117,'[1]Live-Unsorted Extra Tables'!$A:$BJ,AI$1,0)</f>
        <v>1.8818250577782898</v>
      </c>
      <c r="AJ117" s="26">
        <f>VLOOKUP($W117,'[1]Live-Unsorted Extra Tables'!$A:$BJ,AJ$1,0)</f>
        <v>15372.096322872429</v>
      </c>
      <c r="AK117" s="45">
        <f>VLOOKUP($W117,'[1]Live-Unsorted Extra Tables'!$A:$BJ,AK$1,0)</f>
        <v>0.32122024069576743</v>
      </c>
      <c r="AL117" s="42">
        <f>VLOOKUP($W117,'[1]Live-Unsorted Extra Tables'!$A:$BJ,AL$1,0)</f>
        <v>4.8702245919554181E-2</v>
      </c>
      <c r="AM117" s="43">
        <f>VLOOKUP($W117,'[1]Live-Unsorted Extra Tables'!$A:$BJ,AM$1,0)</f>
        <v>9.2720360219085496</v>
      </c>
      <c r="AN117" s="44">
        <f>VLOOKUP($W117,'[1]Live-Unsorted Extra Tables'!$A:$BJ,AN$1,0)</f>
        <v>9.9160731067885144E-2</v>
      </c>
      <c r="AO117" s="43">
        <f>VLOOKUP($W117,'[1]Live-Unsorted Extra Tables'!$A:$BJ,AO$1,0)</f>
        <v>18.878428562389256</v>
      </c>
      <c r="AP117" s="26">
        <f>VLOOKUP($W117,'[1]Live-Unsorted Extra Tables'!$A:$BJ,AP$1,0)</f>
        <v>4959.9279506015555</v>
      </c>
      <c r="AQ117" s="26">
        <f>VLOOKUP($W117,'[1]Live-Unsorted Extra Tables'!$A:$BJ,AQ$1,0)</f>
        <v>3743.9313703383746</v>
      </c>
      <c r="AR117" s="26">
        <f>VLOOKUP($W117,'[1]Live-Unsorted Extra Tables'!$A:$BJ,AR$1,0)</f>
        <v>1215.9965802631809</v>
      </c>
      <c r="AS117" s="28">
        <f>VLOOKUP($W117,'[1]Live-Unsorted Extra Tables'!$A:$BJ,AS$1,0)</f>
        <v>1.3247913650065866</v>
      </c>
      <c r="AT117" s="26">
        <f>VLOOKUP($W117,'[1]Live-Unsorted Extra Tables'!$A:$BJ,AT$1,0)</f>
        <v>2532.6287602027824</v>
      </c>
      <c r="AU117" s="28">
        <f>VLOOKUP($W117,'[1]Live-Unsorted Extra Tables'!$A:$BJ,AU$1,0)</f>
        <v>1.9584109714541915</v>
      </c>
      <c r="AV117" s="26">
        <f>VLOOKUP($W117,'[1]Live-Unsorted Extra Tables'!$A:$BJ,AV$1,0)</f>
        <v>15540.451174018735</v>
      </c>
      <c r="AW117" s="45">
        <f>VLOOKUP($W117,'[1]Live-Unsorted Extra Tables'!$A:$BJ,AW$1,0)</f>
        <v>0.3191624165258341</v>
      </c>
      <c r="AX117" s="42">
        <f>VLOOKUP($W117,'[1]Live-Unsorted Extra Tables'!$A:$BJ,AX$1,0)</f>
        <v>5.3640357965025975E-2</v>
      </c>
      <c r="AY117" s="43">
        <f>VLOOKUP($W117,'[1]Live-Unsorted Extra Tables'!$A:$BJ,AY$1,0)</f>
        <v>10.212164180299116</v>
      </c>
      <c r="AZ117" s="44">
        <f>VLOOKUP($W117,'[1]Live-Unsorted Extra Tables'!$A:$BJ,AZ$1,0)</f>
        <v>0.15280108903291112</v>
      </c>
      <c r="BA117" s="43">
        <f>VLOOKUP($W117,'[1]Live-Unsorted Extra Tables'!$A:$BJ,BA$1,0)</f>
        <v>29.090592742688372</v>
      </c>
      <c r="BB117" s="26">
        <f>VLOOKUP($W117,'[1]Live-Unsorted Extra Tables'!$A:$BJ,BB$1,0)</f>
        <v>5727.0079296144777</v>
      </c>
      <c r="BC117" s="26">
        <f>VLOOKUP($W117,'[1]Live-Unsorted Extra Tables'!$A:$BJ,BC$1,0)</f>
        <v>4123.5432803892136</v>
      </c>
      <c r="BD117" s="26">
        <f>VLOOKUP($W117,'[1]Live-Unsorted Extra Tables'!$A:$BJ,BD$1,0)</f>
        <v>1603.4646492252641</v>
      </c>
      <c r="BE117" s="28">
        <f>VLOOKUP($W117,'[1]Live-Unsorted Extra Tables'!$A:$BJ,BE$1,0)</f>
        <v>1.388856025072184</v>
      </c>
      <c r="BF117" s="26">
        <f>VLOOKUP($W117,'[1]Live-Unsorted Extra Tables'!$A:$BJ,BF$1,0)</f>
        <v>2789.4219398874234</v>
      </c>
      <c r="BG117" s="28">
        <f>VLOOKUP($W117,'[1]Live-Unsorted Extra Tables'!$A:$BJ,BG$1,0)</f>
        <v>2.0531163993947832</v>
      </c>
      <c r="BH117" s="26">
        <f>VLOOKUP($W117,'[1]Live-Unsorted Extra Tables'!$A:$BJ,BH$1,0)</f>
        <v>17935.155139332921</v>
      </c>
      <c r="BI117" s="45">
        <f>VLOOKUP($W117,'[1]Live-Unsorted Extra Tables'!$A:$BJ,BI$1,0)</f>
        <v>0.3193174458276522</v>
      </c>
      <c r="BK117" s="124">
        <f t="shared" si="9"/>
        <v>50</v>
      </c>
    </row>
    <row r="118" spans="1:63" ht="16.5">
      <c r="A118" s="22" t="s">
        <v>109</v>
      </c>
      <c r="B118" s="23" t="s">
        <v>110</v>
      </c>
      <c r="C118" s="23" t="s">
        <v>75</v>
      </c>
      <c r="D118" s="24">
        <f>VLOOKUP($W118,'[1]Live-Unsorted Extra Tables'!$A:$BJ,D$1,0)</f>
        <v>7</v>
      </c>
      <c r="E118" s="25">
        <f>VLOOKUP($W118,'[1]Live-Unsorted Extra Tables'!$A:$BJ,E$1,0)</f>
        <v>2667.9757500000001</v>
      </c>
      <c r="F118" s="25">
        <f>VLOOKUP($W118,'[1]Live-Unsorted Extra Tables'!$A:$BJ,F$1,0)</f>
        <v>233.89192675250649</v>
      </c>
      <c r="G118" s="26">
        <f>VLOOKUP($W118,'[1]Live-Unsorted Extra Tables'!$A:$BJ,G$1,0)</f>
        <v>800</v>
      </c>
      <c r="H118" s="27">
        <f>VLOOKUP($W118,'[1]Live-Unsorted Extra Tables'!$A:$BJ,H$1,0)</f>
        <v>0.3125</v>
      </c>
      <c r="I118" s="26">
        <f>VLOOKUP($W118,'[1]Live-Unsorted Extra Tables'!$A:$BJ,I$1,0)</f>
        <v>85.375224000000003</v>
      </c>
      <c r="J118" s="26">
        <f>VLOOKUP($W118,'[1]Live-Unsorted Extra Tables'!$A:$BJ,J$1,0)</f>
        <v>335.375224</v>
      </c>
      <c r="K118" s="26">
        <f>VLOOKUP($W118,'[1]Live-Unsorted Extra Tables'!$A:$BJ,K$1,0)</f>
        <v>550</v>
      </c>
      <c r="L118" s="26">
        <f>VLOOKUP($W118,'[1]Live-Unsorted Extra Tables'!$A:$BJ,L$1,0)</f>
        <v>885.375224</v>
      </c>
      <c r="M118" s="26">
        <f>VLOOKUP($W118,'[1]Live-Unsorted Extra Tables'!$A:$BJ,M$1,0)</f>
        <v>1125.9035499550048</v>
      </c>
      <c r="N118" s="28">
        <f>VLOOKUP($W118,'[1]Live-Unsorted Extra Tables'!$A:$BJ,N$1,0)</f>
        <v>0.82</v>
      </c>
      <c r="O118" s="28">
        <f>VLOOKUP($W118,'[1]Live-Unsorted Extra Tables'!$A:$BJ,O$1,0)</f>
        <v>1.245308557766295</v>
      </c>
      <c r="P118" s="29">
        <f>VLOOKUP($W118,'[1]Live-Unsorted Extra Tables'!$A:$BJ,P$1,0)</f>
        <v>0.12570400012069075</v>
      </c>
      <c r="Q118" s="30">
        <f>VLOOKUP($W118,'[1]Live-Unsorted Extra Tables'!$A:$BJ,Q$1,0)</f>
        <v>1.433889697077396</v>
      </c>
      <c r="R118" s="31"/>
      <c r="S118" s="29" t="str">
        <f>VLOOKUP($W118,'[1]Live-Unsorted Extra Tables'!$A:$BJ,S$1,0)</f>
        <v>COM</v>
      </c>
      <c r="T118" s="29" t="str">
        <f>VLOOKUP($W118,'[1]Live-Unsorted Extra Tables'!$A:$BJ,T$1,0)</f>
        <v>School</v>
      </c>
      <c r="U118" s="29" t="s">
        <v>0</v>
      </c>
      <c r="V118" s="29" t="str">
        <f>VLOOKUP($W118,'[1]Live-Unsorted Extra Tables'!$A:$BJ,V$1,0)</f>
        <v>Business Energy Rebates</v>
      </c>
      <c r="W118" s="32" t="str">
        <f t="shared" si="10"/>
        <v>Integrated Dual Enthalpy Economizer ControlsSchool</v>
      </c>
      <c r="X118" s="41"/>
      <c r="Y118" s="34" t="str">
        <f t="shared" si="11"/>
        <v>Integrated Dual Enthalpy Economizer Controls</v>
      </c>
      <c r="Z118" s="42">
        <f>VLOOKUP($W118,'[1]Live-Unsorted Extra Tables'!$A:$BJ,Z$1,0)</f>
        <v>73.718071912531641</v>
      </c>
      <c r="AA118" s="43">
        <f>VLOOKUP($W118,'[1]Live-Unsorted Extra Tables'!$A:$BJ,AA$1,0)</f>
        <v>840.892761585166</v>
      </c>
      <c r="AB118" s="44">
        <f>VLOOKUP($W118,'[1]Live-Unsorted Extra Tables'!$A:$BJ,AB$1,0)</f>
        <v>73.718071912531641</v>
      </c>
      <c r="AC118" s="43">
        <f>VLOOKUP($W118,'[1]Live-Unsorted Extra Tables'!$A:$BJ,AC$1,0)</f>
        <v>840.892761585166</v>
      </c>
      <c r="AD118" s="26">
        <f>VLOOKUP($W118,'[1]Live-Unsorted Extra Tables'!$A:$BJ,AD$1,0)</f>
        <v>354862.35037938622</v>
      </c>
      <c r="AE118" s="26">
        <f>VLOOKUP($W118,'[1]Live-Unsorted Extra Tables'!$A:$BJ,AE$1,0)</f>
        <v>284959.37666717835</v>
      </c>
      <c r="AF118" s="26">
        <f>VLOOKUP($W118,'[1]Live-Unsorted Extra Tables'!$A:$BJ,AF$1,0)</f>
        <v>69902.973712207866</v>
      </c>
      <c r="AG118" s="28">
        <f>VLOOKUP($W118,'[1]Live-Unsorted Extra Tables'!$A:$BJ,AG$1,0)</f>
        <v>1.2453085577662948</v>
      </c>
      <c r="AH118" s="26">
        <f>VLOOKUP($W118,'[1]Live-Unsorted Extra Tables'!$A:$BJ,AH$1,0)</f>
        <v>128906.80951681669</v>
      </c>
      <c r="AI118" s="28">
        <f>VLOOKUP($W118,'[1]Live-Unsorted Extra Tables'!$A:$BJ,AI$1,0)</f>
        <v>2.7528596178085705</v>
      </c>
      <c r="AJ118" s="26">
        <f>VLOOKUP($W118,'[1]Live-Unsorted Extra Tables'!$A:$BJ,AJ$1,0)</f>
        <v>922011.9201281264</v>
      </c>
      <c r="AK118" s="45">
        <f>VLOOKUP($W118,'[1]Live-Unsorted Extra Tables'!$A:$BJ,AK$1,0)</f>
        <v>0.3848782674415675</v>
      </c>
      <c r="AL118" s="42">
        <f>VLOOKUP($W118,'[1]Live-Unsorted Extra Tables'!$A:$BJ,AL$1,0)</f>
        <v>74.414517141913535</v>
      </c>
      <c r="AM118" s="43">
        <f>VLOOKUP($W118,'[1]Live-Unsorted Extra Tables'!$A:$BJ,AM$1,0)</f>
        <v>848.83702460011068</v>
      </c>
      <c r="AN118" s="44">
        <f>VLOOKUP($W118,'[1]Live-Unsorted Extra Tables'!$A:$BJ,AN$1,0)</f>
        <v>148.13258905444519</v>
      </c>
      <c r="AO118" s="43">
        <f>VLOOKUP($W118,'[1]Live-Unsorted Extra Tables'!$A:$BJ,AO$1,0)</f>
        <v>1689.7297861852767</v>
      </c>
      <c r="AP118" s="26">
        <f>VLOOKUP($W118,'[1]Live-Unsorted Extra Tables'!$A:$BJ,AP$1,0)</f>
        <v>387193.67762137047</v>
      </c>
      <c r="AQ118" s="26">
        <f>VLOOKUP($W118,'[1]Live-Unsorted Extra Tables'!$A:$BJ,AQ$1,0)</f>
        <v>287651.50619930949</v>
      </c>
      <c r="AR118" s="26">
        <f>VLOOKUP($W118,'[1]Live-Unsorted Extra Tables'!$A:$BJ,AR$1,0)</f>
        <v>99542.171422060987</v>
      </c>
      <c r="AS118" s="28">
        <f>VLOOKUP($W118,'[1]Live-Unsorted Extra Tables'!$A:$BJ,AS$1,0)</f>
        <v>1.3460512782891172</v>
      </c>
      <c r="AT118" s="26">
        <f>VLOOKUP($W118,'[1]Live-Unsorted Extra Tables'!$A:$BJ,AT$1,0)</f>
        <v>130124.64566192572</v>
      </c>
      <c r="AU118" s="28">
        <f>VLOOKUP($W118,'[1]Live-Unsorted Extra Tables'!$A:$BJ,AU$1,0)</f>
        <v>2.9755598999080521</v>
      </c>
      <c r="AV118" s="26">
        <f>VLOOKUP($W118,'[1]Live-Unsorted Extra Tables'!$A:$BJ,AV$1,0)</f>
        <v>976489.21312212897</v>
      </c>
      <c r="AW118" s="45">
        <f>VLOOKUP($W118,'[1]Live-Unsorted Extra Tables'!$A:$BJ,AW$1,0)</f>
        <v>0.39651608273623024</v>
      </c>
      <c r="AX118" s="42">
        <f>VLOOKUP($W118,'[1]Live-Unsorted Extra Tables'!$A:$BJ,AX$1,0)</f>
        <v>86.006532944318053</v>
      </c>
      <c r="AY118" s="43">
        <f>VLOOKUP($W118,'[1]Live-Unsorted Extra Tables'!$A:$BJ,AY$1,0)</f>
        <v>981.06568885476781</v>
      </c>
      <c r="AZ118" s="44">
        <f>VLOOKUP($W118,'[1]Live-Unsorted Extra Tables'!$A:$BJ,AZ$1,0)</f>
        <v>234.13912199876324</v>
      </c>
      <c r="BA118" s="43">
        <f>VLOOKUP($W118,'[1]Live-Unsorted Extra Tables'!$A:$BJ,BA$1,0)</f>
        <v>2670.7954750400445</v>
      </c>
      <c r="BB118" s="26">
        <f>VLOOKUP($W118,'[1]Live-Unsorted Extra Tables'!$A:$BJ,BB$1,0)</f>
        <v>485109.62299058918</v>
      </c>
      <c r="BC118" s="26">
        <f>VLOOKUP($W118,'[1]Live-Unsorted Extra Tables'!$A:$BJ,BC$1,0)</f>
        <v>332460.78446270013</v>
      </c>
      <c r="BD118" s="26">
        <f>VLOOKUP($W118,'[1]Live-Unsorted Extra Tables'!$A:$BJ,BD$1,0)</f>
        <v>152648.83852788905</v>
      </c>
      <c r="BE118" s="28">
        <f>VLOOKUP($W118,'[1]Live-Unsorted Extra Tables'!$A:$BJ,BE$1,0)</f>
        <v>1.4591484038473572</v>
      </c>
      <c r="BF118" s="26">
        <f>VLOOKUP($W118,'[1]Live-Unsorted Extra Tables'!$A:$BJ,BF$1,0)</f>
        <v>150394.9774026894</v>
      </c>
      <c r="BG118" s="28">
        <f>VLOOKUP($W118,'[1]Live-Unsorted Extra Tables'!$A:$BJ,BG$1,0)</f>
        <v>3.225570636522562</v>
      </c>
      <c r="BH118" s="26">
        <f>VLOOKUP($W118,'[1]Live-Unsorted Extra Tables'!$A:$BJ,BH$1,0)</f>
        <v>1184522.9158624355</v>
      </c>
      <c r="BI118" s="45">
        <f>VLOOKUP($W118,'[1]Live-Unsorted Extra Tables'!$A:$BJ,BI$1,0)</f>
        <v>0.40954009119982898</v>
      </c>
      <c r="BK118" s="124">
        <f t="shared" si="9"/>
        <v>250</v>
      </c>
    </row>
    <row r="119" spans="1:63" ht="16.5">
      <c r="A119" s="22" t="s">
        <v>93</v>
      </c>
      <c r="B119" s="23" t="s">
        <v>89</v>
      </c>
      <c r="C119" s="23" t="s">
        <v>75</v>
      </c>
      <c r="D119" s="24">
        <f>VLOOKUP($W119,'[1]Live-Unsorted Extra Tables'!$A:$BJ,D$1,0)</f>
        <v>10</v>
      </c>
      <c r="E119" s="25">
        <f>VLOOKUP($W119,'[1]Live-Unsorted Extra Tables'!$A:$BJ,E$1,0)</f>
        <v>47.77315147669691</v>
      </c>
      <c r="F119" s="25">
        <f>VLOOKUP($W119,'[1]Live-Unsorted Extra Tables'!$A:$BJ,F$1,0)</f>
        <v>6.1580601403617203</v>
      </c>
      <c r="G119" s="26">
        <f>VLOOKUP($W119,'[1]Live-Unsorted Extra Tables'!$A:$BJ,G$1,0)</f>
        <v>23.5</v>
      </c>
      <c r="H119" s="27">
        <f>VLOOKUP($W119,'[1]Live-Unsorted Extra Tables'!$A:$BJ,H$1,0)</f>
        <v>0.21276595744680851</v>
      </c>
      <c r="I119" s="26">
        <f>VLOOKUP($W119,'[1]Live-Unsorted Extra Tables'!$A:$BJ,I$1,0)</f>
        <v>1.5287408472543011</v>
      </c>
      <c r="J119" s="26">
        <f>VLOOKUP($W119,'[1]Live-Unsorted Extra Tables'!$A:$BJ,J$1,0)</f>
        <v>6.5287408472543014</v>
      </c>
      <c r="K119" s="26">
        <f>VLOOKUP($W119,'[1]Live-Unsorted Extra Tables'!$A:$BJ,K$1,0)</f>
        <v>18.5</v>
      </c>
      <c r="L119" s="26">
        <f>VLOOKUP($W119,'[1]Live-Unsorted Extra Tables'!$A:$BJ,L$1,0)</f>
        <v>25.028740847254301</v>
      </c>
      <c r="M119" s="26">
        <f>VLOOKUP($W119,'[1]Live-Unsorted Extra Tables'!$A:$BJ,M$1,0)</f>
        <v>31.158411442988527</v>
      </c>
      <c r="N119" s="28">
        <f>VLOOKUP($W119,'[1]Live-Unsorted Extra Tables'!$A:$BJ,N$1,0)</f>
        <v>0.76</v>
      </c>
      <c r="O119" s="28">
        <f>VLOOKUP($W119,'[1]Live-Unsorted Extra Tables'!$A:$BJ,O$1,0)</f>
        <v>1.2213476307320252</v>
      </c>
      <c r="P119" s="29">
        <f>VLOOKUP($W119,'[1]Live-Unsorted Extra Tables'!$A:$BJ,P$1,0)</f>
        <v>0.13666129709778371</v>
      </c>
      <c r="Q119" s="30">
        <f>VLOOKUP($W119,'[1]Live-Unsorted Extra Tables'!$A:$BJ,Q$1,0)</f>
        <v>1.0601943953848441</v>
      </c>
      <c r="R119" s="31"/>
      <c r="S119" s="29" t="str">
        <f>VLOOKUP($W119,'[1]Live-Unsorted Extra Tables'!$A:$BJ,S$1,0)</f>
        <v>COM</v>
      </c>
      <c r="T119" s="29" t="str">
        <f>VLOOKUP($W119,'[1]Live-Unsorted Extra Tables'!$A:$BJ,T$1,0)</f>
        <v>School</v>
      </c>
      <c r="U119" s="29" t="s">
        <v>0</v>
      </c>
      <c r="V119" s="29" t="str">
        <f>VLOOKUP($W119,'[1]Live-Unsorted Extra Tables'!$A:$BJ,V$1,0)</f>
        <v>Business Energy Rebates</v>
      </c>
      <c r="W119" s="32" t="str">
        <f t="shared" si="10"/>
        <v>LED Lamps-End of LifeSchool</v>
      </c>
      <c r="X119" s="41"/>
      <c r="Y119" s="34" t="str">
        <f t="shared" si="11"/>
        <v>LED Lamps-End of Life</v>
      </c>
      <c r="Z119" s="42">
        <f>VLOOKUP($W119,'[1]Live-Unsorted Extra Tables'!$A:$BJ,Z$1,0)</f>
        <v>6.8349665481808763</v>
      </c>
      <c r="AA119" s="43">
        <f>VLOOKUP($W119,'[1]Live-Unsorted Extra Tables'!$A:$BJ,AA$1,0)</f>
        <v>53.024472772560678</v>
      </c>
      <c r="AB119" s="44">
        <f>VLOOKUP($W119,'[1]Live-Unsorted Extra Tables'!$A:$BJ,AB$1,0)</f>
        <v>6.8349665481808763</v>
      </c>
      <c r="AC119" s="43">
        <f>VLOOKUP($W119,'[1]Live-Unsorted Extra Tables'!$A:$BJ,AC$1,0)</f>
        <v>53.024472772560678</v>
      </c>
      <c r="AD119" s="26">
        <f>VLOOKUP($W119,'[1]Live-Unsorted Extra Tables'!$A:$BJ,AD$1,0)</f>
        <v>34583.40695821352</v>
      </c>
      <c r="AE119" s="26">
        <f>VLOOKUP($W119,'[1]Live-Unsorted Extra Tables'!$A:$BJ,AE$1,0)</f>
        <v>28315.776841918178</v>
      </c>
      <c r="AF119" s="26">
        <f>VLOOKUP($W119,'[1]Live-Unsorted Extra Tables'!$A:$BJ,AF$1,0)</f>
        <v>6267.6301162953423</v>
      </c>
      <c r="AG119" s="28">
        <f>VLOOKUP($W119,'[1]Live-Unsorted Extra Tables'!$A:$BJ,AG$1,0)</f>
        <v>1.2213476307320255</v>
      </c>
      <c r="AH119" s="26">
        <f>VLOOKUP($W119,'[1]Live-Unsorted Extra Tables'!$A:$BJ,AH$1,0)</f>
        <v>9534.7279302950774</v>
      </c>
      <c r="AI119" s="28">
        <f>VLOOKUP($W119,'[1]Live-Unsorted Extra Tables'!$A:$BJ,AI$1,0)</f>
        <v>3.6270995052024779</v>
      </c>
      <c r="AJ119" s="26">
        <f>VLOOKUP($W119,'[1]Live-Unsorted Extra Tables'!$A:$BJ,AJ$1,0)</f>
        <v>79900.721300138626</v>
      </c>
      <c r="AK119" s="45">
        <f>VLOOKUP($W119,'[1]Live-Unsorted Extra Tables'!$A:$BJ,AK$1,0)</f>
        <v>0.43282972162797634</v>
      </c>
      <c r="AL119" s="42">
        <f>VLOOKUP($W119,'[1]Live-Unsorted Extra Tables'!$A:$BJ,AL$1,0)</f>
        <v>5.2154581854533832</v>
      </c>
      <c r="AM119" s="43">
        <f>VLOOKUP($W119,'[1]Live-Unsorted Extra Tables'!$A:$BJ,AM$1,0)</f>
        <v>40.460610685008326</v>
      </c>
      <c r="AN119" s="44">
        <f>VLOOKUP($W119,'[1]Live-Unsorted Extra Tables'!$A:$BJ,AN$1,0)</f>
        <v>12.05042473363426</v>
      </c>
      <c r="AO119" s="43">
        <f>VLOOKUP($W119,'[1]Live-Unsorted Extra Tables'!$A:$BJ,AO$1,0)</f>
        <v>93.485083457569004</v>
      </c>
      <c r="AP119" s="26">
        <f>VLOOKUP($W119,'[1]Live-Unsorted Extra Tables'!$A:$BJ,AP$1,0)</f>
        <v>28175.231584162855</v>
      </c>
      <c r="AQ119" s="26">
        <f>VLOOKUP($W119,'[1]Live-Unsorted Extra Tables'!$A:$BJ,AQ$1,0)</f>
        <v>21378.61081583608</v>
      </c>
      <c r="AR119" s="26">
        <f>VLOOKUP($W119,'[1]Live-Unsorted Extra Tables'!$A:$BJ,AR$1,0)</f>
        <v>6796.6207683267749</v>
      </c>
      <c r="AS119" s="28">
        <f>VLOOKUP($W119,'[1]Live-Unsorted Extra Tables'!$A:$BJ,AS$1,0)</f>
        <v>1.3179168575019018</v>
      </c>
      <c r="AT119" s="26">
        <f>VLOOKUP($W119,'[1]Live-Unsorted Extra Tables'!$A:$BJ,AT$1,0)</f>
        <v>7211.7250846696343</v>
      </c>
      <c r="AU119" s="28">
        <f>VLOOKUP($W119,'[1]Live-Unsorted Extra Tables'!$A:$BJ,AU$1,0)</f>
        <v>3.9068643429096479</v>
      </c>
      <c r="AV119" s="26">
        <f>VLOOKUP($W119,'[1]Live-Unsorted Extra Tables'!$A:$BJ,AV$1,0)</f>
        <v>63974.278347140498</v>
      </c>
      <c r="AW119" s="45">
        <f>VLOOKUP($W119,'[1]Live-Unsorted Extra Tables'!$A:$BJ,AW$1,0)</f>
        <v>0.44041499665345146</v>
      </c>
      <c r="AX119" s="42">
        <f>VLOOKUP($W119,'[1]Live-Unsorted Extra Tables'!$A:$BJ,AX$1,0)</f>
        <v>1.8559231444714601</v>
      </c>
      <c r="AY119" s="43">
        <f>VLOOKUP($W119,'[1]Live-Unsorted Extra Tables'!$A:$BJ,AY$1,0)</f>
        <v>14.397926536770504</v>
      </c>
      <c r="AZ119" s="44">
        <f>VLOOKUP($W119,'[1]Live-Unsorted Extra Tables'!$A:$BJ,AZ$1,0)</f>
        <v>13.90634787810572</v>
      </c>
      <c r="BA119" s="43">
        <f>VLOOKUP($W119,'[1]Live-Unsorted Extra Tables'!$A:$BJ,BA$1,0)</f>
        <v>107.8830099943395</v>
      </c>
      <c r="BB119" s="26">
        <f>VLOOKUP($W119,'[1]Live-Unsorted Extra Tables'!$A:$BJ,BB$1,0)</f>
        <v>10752.095957846712</v>
      </c>
      <c r="BC119" s="26">
        <f>VLOOKUP($W119,'[1]Live-Unsorted Extra Tables'!$A:$BJ,BC$1,0)</f>
        <v>12177.498665746545</v>
      </c>
      <c r="BD119" s="26">
        <f>VLOOKUP($W119,'[1]Live-Unsorted Extra Tables'!$A:$BJ,BD$1,0)</f>
        <v>-1425.4027078998333</v>
      </c>
      <c r="BE119" s="28">
        <f>VLOOKUP($W119,'[1]Live-Unsorted Extra Tables'!$A:$BJ,BE$1,0)</f>
        <v>0.88294782475244482</v>
      </c>
      <c r="BF119" s="26">
        <f>VLOOKUP($W119,'[1]Live-Unsorted Extra Tables'!$A:$BJ,BF$1,0)</f>
        <v>3845.6658261808711</v>
      </c>
      <c r="BG119" s="28">
        <f>VLOOKUP($W119,'[1]Live-Unsorted Extra Tables'!$A:$BJ,BG$1,0)</f>
        <v>2.7958997073140424</v>
      </c>
      <c r="BH119" s="26">
        <f>VLOOKUP($W119,'[1]Live-Unsorted Extra Tables'!$A:$BJ,BH$1,0)</f>
        <v>25199.332894306201</v>
      </c>
      <c r="BI119" s="45">
        <f>VLOOKUP($W119,'[1]Live-Unsorted Extra Tables'!$A:$BJ,BI$1,0)</f>
        <v>0.4266817698287621</v>
      </c>
      <c r="BK119" s="124">
        <f t="shared" si="9"/>
        <v>5</v>
      </c>
    </row>
    <row r="120" spans="1:63" ht="16.5">
      <c r="A120" s="22" t="s">
        <v>108</v>
      </c>
      <c r="B120" s="23" t="s">
        <v>104</v>
      </c>
      <c r="C120" s="23" t="s">
        <v>75</v>
      </c>
      <c r="D120" s="24">
        <f>VLOOKUP($W120,'[1]Live-Unsorted Extra Tables'!$A:$BJ,D$1,0)</f>
        <v>10</v>
      </c>
      <c r="E120" s="25">
        <f>VLOOKUP($W120,'[1]Live-Unsorted Extra Tables'!$A:$BJ,E$1,0)</f>
        <v>3621.853872000002</v>
      </c>
      <c r="F120" s="25">
        <f>VLOOKUP($W120,'[1]Live-Unsorted Extra Tables'!$A:$BJ,F$1,0)</f>
        <v>610.26530484963371</v>
      </c>
      <c r="G120" s="26">
        <f>VLOOKUP($W120,'[1]Live-Unsorted Extra Tables'!$A:$BJ,G$1,0)</f>
        <v>2000</v>
      </c>
      <c r="H120" s="27">
        <f>VLOOKUP($W120,'[1]Live-Unsorted Extra Tables'!$A:$BJ,H$1,0)</f>
        <v>0.26666666666666666</v>
      </c>
      <c r="I120" s="26">
        <f>VLOOKUP($W120,'[1]Live-Unsorted Extra Tables'!$A:$BJ,I$1,0)</f>
        <v>115.89932390400007</v>
      </c>
      <c r="J120" s="26">
        <f>VLOOKUP($W120,'[1]Live-Unsorted Extra Tables'!$A:$BJ,J$1,0)</f>
        <v>649.23265723733346</v>
      </c>
      <c r="K120" s="26">
        <f>VLOOKUP($W120,'[1]Live-Unsorted Extra Tables'!$A:$BJ,K$1,0)</f>
        <v>1466.6666666666665</v>
      </c>
      <c r="L120" s="26">
        <f>VLOOKUP($W120,'[1]Live-Unsorted Extra Tables'!$A:$BJ,L$1,0)</f>
        <v>2115.8993239040001</v>
      </c>
      <c r="M120" s="26">
        <f>VLOOKUP($W120,'[1]Live-Unsorted Extra Tables'!$A:$BJ,M$1,0)</f>
        <v>2522.5075345624637</v>
      </c>
      <c r="N120" s="28">
        <f>VLOOKUP($W120,'[1]Live-Unsorted Extra Tables'!$A:$BJ,N$1,0)</f>
        <v>0.82</v>
      </c>
      <c r="O120" s="28">
        <f>VLOOKUP($W120,'[1]Live-Unsorted Extra Tables'!$A:$BJ,O$1,0)</f>
        <v>1.1780038582976915</v>
      </c>
      <c r="P120" s="29">
        <f>VLOOKUP($W120,'[1]Live-Unsorted Extra Tables'!$A:$BJ,P$1,0)</f>
        <v>0.17925423834916471</v>
      </c>
      <c r="Q120" s="30">
        <f>VLOOKUP($W120,'[1]Live-Unsorted Extra Tables'!$A:$BJ,Q$1,0)</f>
        <v>1.0638531341664608</v>
      </c>
      <c r="R120" s="31"/>
      <c r="S120" s="29" t="str">
        <f>VLOOKUP($W120,'[1]Live-Unsorted Extra Tables'!$A:$BJ,S$1,0)</f>
        <v>COM</v>
      </c>
      <c r="T120" s="29" t="str">
        <f>VLOOKUP($W120,'[1]Live-Unsorted Extra Tables'!$A:$BJ,T$1,0)</f>
        <v>School</v>
      </c>
      <c r="U120" s="29" t="s">
        <v>0</v>
      </c>
      <c r="V120" s="29" t="str">
        <f>VLOOKUP($W120,'[1]Live-Unsorted Extra Tables'!$A:$BJ,V$1,0)</f>
        <v>Business Energy Rebates</v>
      </c>
      <c r="W120" s="32" t="str">
        <f t="shared" si="10"/>
        <v>Air Tanks for Load / No-Load Screw Compressors (10 – 40 hp)School</v>
      </c>
      <c r="X120" s="41"/>
      <c r="Y120" s="34" t="str">
        <f t="shared" si="11"/>
        <v>Air Tanks for Load / No-Load Screw Compressors (10 – 40 hp)</v>
      </c>
      <c r="Z120" s="42">
        <f>VLOOKUP($W120,'[1]Live-Unsorted Extra Tables'!$A:$BJ,Z$1,0)</f>
        <v>26.449658337560663</v>
      </c>
      <c r="AA120" s="43">
        <f>VLOOKUP($W120,'[1]Live-Unsorted Extra Tables'!$A:$BJ,AA$1,0)</f>
        <v>156.97565747503057</v>
      </c>
      <c r="AB120" s="44">
        <f>VLOOKUP($W120,'[1]Live-Unsorted Extra Tables'!$A:$BJ,AB$1,0)</f>
        <v>26.449658337560663</v>
      </c>
      <c r="AC120" s="43">
        <f>VLOOKUP($W120,'[1]Live-Unsorted Extra Tables'!$A:$BJ,AC$1,0)</f>
        <v>156.97565747503057</v>
      </c>
      <c r="AD120" s="26">
        <f>VLOOKUP($W120,'[1]Live-Unsorted Extra Tables'!$A:$BJ,AD$1,0)</f>
        <v>109328.61808281725</v>
      </c>
      <c r="AE120" s="26">
        <f>VLOOKUP($W120,'[1]Live-Unsorted Extra Tables'!$A:$BJ,AE$1,0)</f>
        <v>92808.370119267463</v>
      </c>
      <c r="AF120" s="26">
        <f>VLOOKUP($W120,'[1]Live-Unsorted Extra Tables'!$A:$BJ,AF$1,0)</f>
        <v>16520.247963549788</v>
      </c>
      <c r="AG120" s="28">
        <f>VLOOKUP($W120,'[1]Live-Unsorted Extra Tables'!$A:$BJ,AG$1,0)</f>
        <v>1.1780038582976915</v>
      </c>
      <c r="AH120" s="26">
        <f>VLOOKUP($W120,'[1]Live-Unsorted Extra Tables'!$A:$BJ,AH$1,0)</f>
        <v>34315.307219568262</v>
      </c>
      <c r="AI120" s="28">
        <f>VLOOKUP($W120,'[1]Live-Unsorted Extra Tables'!$A:$BJ,AI$1,0)</f>
        <v>3.1860014361308919</v>
      </c>
      <c r="AJ120" s="26">
        <f>VLOOKUP($W120,'[1]Live-Unsorted Extra Tables'!$A:$BJ,AJ$1,0)</f>
        <v>242629.45907344267</v>
      </c>
      <c r="AK120" s="45">
        <f>VLOOKUP($W120,'[1]Live-Unsorted Extra Tables'!$A:$BJ,AK$1,0)</f>
        <v>0.45059910902955952</v>
      </c>
      <c r="AL120" s="42">
        <f>VLOOKUP($W120,'[1]Live-Unsorted Extra Tables'!$A:$BJ,AL$1,0)</f>
        <v>27.780815534927147</v>
      </c>
      <c r="AM120" s="43">
        <f>VLOOKUP($W120,'[1]Live-Unsorted Extra Tables'!$A:$BJ,AM$1,0)</f>
        <v>164.87592119838021</v>
      </c>
      <c r="AN120" s="44">
        <f>VLOOKUP($W120,'[1]Live-Unsorted Extra Tables'!$A:$BJ,AN$1,0)</f>
        <v>54.230473872487813</v>
      </c>
      <c r="AO120" s="43">
        <f>VLOOKUP($W120,'[1]Live-Unsorted Extra Tables'!$A:$BJ,AO$1,0)</f>
        <v>321.85157867341081</v>
      </c>
      <c r="AP120" s="26">
        <f>VLOOKUP($W120,'[1]Live-Unsorted Extra Tables'!$A:$BJ,AP$1,0)</f>
        <v>123335.76234651828</v>
      </c>
      <c r="AQ120" s="26">
        <f>VLOOKUP($W120,'[1]Live-Unsorted Extra Tables'!$A:$BJ,AQ$1,0)</f>
        <v>97479.225533859921</v>
      </c>
      <c r="AR120" s="26">
        <f>VLOOKUP($W120,'[1]Live-Unsorted Extra Tables'!$A:$BJ,AR$1,0)</f>
        <v>25856.536812658363</v>
      </c>
      <c r="AS120" s="28">
        <f>VLOOKUP($W120,'[1]Live-Unsorted Extra Tables'!$A:$BJ,AS$1,0)</f>
        <v>1.2652517669385561</v>
      </c>
      <c r="AT120" s="26">
        <f>VLOOKUP($W120,'[1]Live-Unsorted Extra Tables'!$A:$BJ,AT$1,0)</f>
        <v>36042.326434795788</v>
      </c>
      <c r="AU120" s="28">
        <f>VLOOKUP($W120,'[1]Live-Unsorted Extra Tables'!$A:$BJ,AU$1,0)</f>
        <v>3.4219700709288325</v>
      </c>
      <c r="AV120" s="26">
        <f>VLOOKUP($W120,'[1]Live-Unsorted Extra Tables'!$A:$BJ,AV$1,0)</f>
        <v>267348.23359426606</v>
      </c>
      <c r="AW120" s="45">
        <f>VLOOKUP($W120,'[1]Live-Unsorted Extra Tables'!$A:$BJ,AW$1,0)</f>
        <v>0.46133000651762496</v>
      </c>
      <c r="AX120" s="42">
        <f>VLOOKUP($W120,'[1]Live-Unsorted Extra Tables'!$A:$BJ,AX$1,0)</f>
        <v>33.598833020428714</v>
      </c>
      <c r="AY120" s="43">
        <f>VLOOKUP($W120,'[1]Live-Unsorted Extra Tables'!$A:$BJ,AY$1,0)</f>
        <v>199.40518083312153</v>
      </c>
      <c r="AZ120" s="44">
        <f>VLOOKUP($W120,'[1]Live-Unsorted Extra Tables'!$A:$BJ,AZ$1,0)</f>
        <v>87.829306892916534</v>
      </c>
      <c r="BA120" s="43">
        <f>VLOOKUP($W120,'[1]Live-Unsorted Extra Tables'!$A:$BJ,BA$1,0)</f>
        <v>521.25675950653238</v>
      </c>
      <c r="BB120" s="26">
        <f>VLOOKUP($W120,'[1]Live-Unsorted Extra Tables'!$A:$BJ,BB$1,0)</f>
        <v>160786.77977994818</v>
      </c>
      <c r="BC120" s="26">
        <f>VLOOKUP($W120,'[1]Live-Unsorted Extra Tables'!$A:$BJ,BC$1,0)</f>
        <v>117893.88319270806</v>
      </c>
      <c r="BD120" s="26">
        <f>VLOOKUP($W120,'[1]Live-Unsorted Extra Tables'!$A:$BJ,BD$1,0)</f>
        <v>42892.896587240117</v>
      </c>
      <c r="BE120" s="28">
        <f>VLOOKUP($W120,'[1]Live-Unsorted Extra Tables'!$A:$BJ,BE$1,0)</f>
        <v>1.3638263107944952</v>
      </c>
      <c r="BF120" s="26">
        <f>VLOOKUP($W120,'[1]Live-Unsorted Extra Tables'!$A:$BJ,BF$1,0)</f>
        <v>43590.516845266655</v>
      </c>
      <c r="BG120" s="28">
        <f>VLOOKUP($W120,'[1]Live-Unsorted Extra Tables'!$A:$BJ,BG$1,0)</f>
        <v>3.6885724560388522</v>
      </c>
      <c r="BH120" s="26">
        <f>VLOOKUP($W120,'[1]Live-Unsorted Extra Tables'!$A:$BJ,BH$1,0)</f>
        <v>339329.75626250647</v>
      </c>
      <c r="BI120" s="45">
        <f>VLOOKUP($W120,'[1]Live-Unsorted Extra Tables'!$A:$BJ,BI$1,0)</f>
        <v>0.47383636952711883</v>
      </c>
      <c r="BK120" s="124">
        <f t="shared" si="9"/>
        <v>533.33333333333337</v>
      </c>
    </row>
    <row r="121" spans="1:63" ht="16.5">
      <c r="A121" s="22" t="s">
        <v>105</v>
      </c>
      <c r="B121" s="23" t="s">
        <v>104</v>
      </c>
      <c r="C121" s="23" t="s">
        <v>75</v>
      </c>
      <c r="D121" s="24">
        <f>VLOOKUP($W121,'[1]Live-Unsorted Extra Tables'!$A:$BJ,D$1,0)</f>
        <v>10</v>
      </c>
      <c r="E121" s="25">
        <f>VLOOKUP($W121,'[1]Live-Unsorted Extra Tables'!$A:$BJ,E$1,0)</f>
        <v>8590.2944400000015</v>
      </c>
      <c r="F121" s="25">
        <f>VLOOKUP($W121,'[1]Live-Unsorted Extra Tables'!$A:$BJ,F$1,0)</f>
        <v>980.62721917808688</v>
      </c>
      <c r="G121" s="26">
        <f>VLOOKUP($W121,'[1]Live-Unsorted Extra Tables'!$A:$BJ,G$1,0)</f>
        <v>4409.3333333333339</v>
      </c>
      <c r="H121" s="27">
        <f>VLOOKUP($W121,'[1]Live-Unsorted Extra Tables'!$A:$BJ,H$1,0)</f>
        <v>0.36286664650740846</v>
      </c>
      <c r="I121" s="26">
        <f>VLOOKUP($W121,'[1]Live-Unsorted Extra Tables'!$A:$BJ,I$1,0)</f>
        <v>274.88942208000003</v>
      </c>
      <c r="J121" s="26">
        <f>VLOOKUP($W121,'[1]Live-Unsorted Extra Tables'!$A:$BJ,J$1,0)</f>
        <v>1874.88942208</v>
      </c>
      <c r="K121" s="26">
        <f>VLOOKUP($W121,'[1]Live-Unsorted Extra Tables'!$A:$BJ,K$1,0)</f>
        <v>2809.3333333333339</v>
      </c>
      <c r="L121" s="26">
        <f>VLOOKUP($W121,'[1]Live-Unsorted Extra Tables'!$A:$BJ,L$1,0)</f>
        <v>4684.2227554133342</v>
      </c>
      <c r="M121" s="26">
        <f>VLOOKUP($W121,'[1]Live-Unsorted Extra Tables'!$A:$BJ,M$1,0)</f>
        <v>5461.1389784325729</v>
      </c>
      <c r="N121" s="28">
        <f>VLOOKUP($W121,'[1]Live-Unsorted Extra Tables'!$A:$BJ,N$1,0)</f>
        <v>0.82</v>
      </c>
      <c r="O121" s="28">
        <f>VLOOKUP($W121,'[1]Live-Unsorted Extra Tables'!$A:$BJ,O$1,0)</f>
        <v>1.151030651464708</v>
      </c>
      <c r="P121" s="29">
        <f>VLOOKUP($W121,'[1]Live-Unsorted Extra Tables'!$A:$BJ,P$1,0)</f>
        <v>0.21825671229029486</v>
      </c>
      <c r="Q121" s="30">
        <f>VLOOKUP($W121,'[1]Live-Unsorted Extra Tables'!$A:$BJ,Q$1,0)</f>
        <v>1.9119287996629744</v>
      </c>
      <c r="R121" s="31"/>
      <c r="S121" s="29" t="str">
        <f>VLOOKUP($W121,'[1]Live-Unsorted Extra Tables'!$A:$BJ,S$1,0)</f>
        <v>COM</v>
      </c>
      <c r="T121" s="29" t="str">
        <f>VLOOKUP($W121,'[1]Live-Unsorted Extra Tables'!$A:$BJ,T$1,0)</f>
        <v>School</v>
      </c>
      <c r="U121" s="29" t="s">
        <v>0</v>
      </c>
      <c r="V121" s="29" t="str">
        <f>VLOOKUP($W121,'[1]Live-Unsorted Extra Tables'!$A:$BJ,V$1,0)</f>
        <v>Business Energy Rebates</v>
      </c>
      <c r="W121" s="32" t="str">
        <f t="shared" si="10"/>
        <v>Variable Speed Drive Screw Compressors (10 - 40 hp)School</v>
      </c>
      <c r="X121" s="41"/>
      <c r="Y121" s="34" t="str">
        <f t="shared" si="11"/>
        <v>Variable Speed Drive Screw Compressors (10 - 40 hp)</v>
      </c>
      <c r="Z121" s="42">
        <f>VLOOKUP($W121,'[1]Live-Unsorted Extra Tables'!$A:$BJ,Z$1,0)</f>
        <v>5.3362709913586404</v>
      </c>
      <c r="AA121" s="43">
        <f>VLOOKUP($W121,'[1]Live-Unsorted Extra Tables'!$A:$BJ,AA$1,0)</f>
        <v>46.745733884301472</v>
      </c>
      <c r="AB121" s="44">
        <f>VLOOKUP($W121,'[1]Live-Unsorted Extra Tables'!$A:$BJ,AB$1,0)</f>
        <v>5.3362709913586404</v>
      </c>
      <c r="AC121" s="43">
        <f>VLOOKUP($W121,'[1]Live-Unsorted Extra Tables'!$A:$BJ,AC$1,0)</f>
        <v>46.745733884301472</v>
      </c>
      <c r="AD121" s="26">
        <f>VLOOKUP($W121,'[1]Live-Unsorted Extra Tables'!$A:$BJ,AD$1,0)</f>
        <v>29717.83460672565</v>
      </c>
      <c r="AE121" s="26">
        <f>VLOOKUP($W121,'[1]Live-Unsorted Extra Tables'!$A:$BJ,AE$1,0)</f>
        <v>25818.456327734762</v>
      </c>
      <c r="AF121" s="26">
        <f>VLOOKUP($W121,'[1]Live-Unsorted Extra Tables'!$A:$BJ,AF$1,0)</f>
        <v>3899.3782789908873</v>
      </c>
      <c r="AG121" s="28">
        <f>VLOOKUP($W121,'[1]Live-Unsorted Extra Tables'!$A:$BJ,AG$1,0)</f>
        <v>1.1510306514647077</v>
      </c>
      <c r="AH121" s="26">
        <f>VLOOKUP($W121,'[1]Live-Unsorted Extra Tables'!$A:$BJ,AH$1,0)</f>
        <v>12442.158769737409</v>
      </c>
      <c r="AI121" s="28">
        <f>VLOOKUP($W121,'[1]Live-Unsorted Extra Tables'!$A:$BJ,AI$1,0)</f>
        <v>2.3884789735208343</v>
      </c>
      <c r="AJ121" s="26">
        <f>VLOOKUP($W121,'[1]Live-Unsorted Extra Tables'!$A:$BJ,AJ$1,0)</f>
        <v>74475.967473129058</v>
      </c>
      <c r="AK121" s="45">
        <f>VLOOKUP($W121,'[1]Live-Unsorted Extra Tables'!$A:$BJ,AK$1,0)</f>
        <v>0.39902582826396782</v>
      </c>
      <c r="AL121" s="42">
        <f>VLOOKUP($W121,'[1]Live-Unsorted Extra Tables'!$A:$BJ,AL$1,0)</f>
        <v>4.5570570731620688</v>
      </c>
      <c r="AM121" s="43">
        <f>VLOOKUP($W121,'[1]Live-Unsorted Extra Tables'!$A:$BJ,AM$1,0)</f>
        <v>39.919819960899538</v>
      </c>
      <c r="AN121" s="44">
        <f>VLOOKUP($W121,'[1]Live-Unsorted Extra Tables'!$A:$BJ,AN$1,0)</f>
        <v>9.8933280645207073</v>
      </c>
      <c r="AO121" s="43">
        <f>VLOOKUP($W121,'[1]Live-Unsorted Extra Tables'!$A:$BJ,AO$1,0)</f>
        <v>86.665553845201003</v>
      </c>
      <c r="AP121" s="26">
        <f>VLOOKUP($W121,'[1]Live-Unsorted Extra Tables'!$A:$BJ,AP$1,0)</f>
        <v>27030.09143616875</v>
      </c>
      <c r="AQ121" s="26">
        <f>VLOOKUP($W121,'[1]Live-Unsorted Extra Tables'!$A:$BJ,AQ$1,0)</f>
        <v>22048.38907487227</v>
      </c>
      <c r="AR121" s="26">
        <f>VLOOKUP($W121,'[1]Live-Unsorted Extra Tables'!$A:$BJ,AR$1,0)</f>
        <v>4981.7023612964804</v>
      </c>
      <c r="AS121" s="28">
        <f>VLOOKUP($W121,'[1]Live-Unsorted Extra Tables'!$A:$BJ,AS$1,0)</f>
        <v>1.2259440517118749</v>
      </c>
      <c r="AT121" s="26">
        <f>VLOOKUP($W121,'[1]Live-Unsorted Extra Tables'!$A:$BJ,AT$1,0)</f>
        <v>10625.32763400783</v>
      </c>
      <c r="AU121" s="28">
        <f>VLOOKUP($W121,'[1]Live-Unsorted Extra Tables'!$A:$BJ,AU$1,0)</f>
        <v>2.5439301607656035</v>
      </c>
      <c r="AV121" s="26">
        <f>VLOOKUP($W121,'[1]Live-Unsorted Extra Tables'!$A:$BJ,AV$1,0)</f>
        <v>66629.200744069385</v>
      </c>
      <c r="AW121" s="45">
        <f>VLOOKUP($W121,'[1]Live-Unsorted Extra Tables'!$A:$BJ,AW$1,0)</f>
        <v>0.40567935881438105</v>
      </c>
      <c r="AX121" s="42">
        <f>VLOOKUP($W121,'[1]Live-Unsorted Extra Tables'!$A:$BJ,AX$1,0)</f>
        <v>5.0199541594270336</v>
      </c>
      <c r="AY121" s="43">
        <f>VLOOKUP($W121,'[1]Live-Unsorted Extra Tables'!$A:$BJ,AY$1,0)</f>
        <v>43.974798436580613</v>
      </c>
      <c r="AZ121" s="44">
        <f>VLOOKUP($W121,'[1]Live-Unsorted Extra Tables'!$A:$BJ,AZ$1,0)</f>
        <v>14.913282223947741</v>
      </c>
      <c r="BA121" s="43">
        <f>VLOOKUP($W121,'[1]Live-Unsorted Extra Tables'!$A:$BJ,BA$1,0)</f>
        <v>130.64035228178162</v>
      </c>
      <c r="BB121" s="26">
        <f>VLOOKUP($W121,'[1]Live-Unsorted Extra Tables'!$A:$BJ,BB$1,0)</f>
        <v>31864.159076050186</v>
      </c>
      <c r="BC121" s="26">
        <f>VLOOKUP($W121,'[1]Live-Unsorted Extra Tables'!$A:$BJ,BC$1,0)</f>
        <v>24288.021999309796</v>
      </c>
      <c r="BD121" s="26">
        <f>VLOOKUP($W121,'[1]Live-Unsorted Extra Tables'!$A:$BJ,BD$1,0)</f>
        <v>7576.1370767403896</v>
      </c>
      <c r="BE121" s="28">
        <f>VLOOKUP($W121,'[1]Live-Unsorted Extra Tables'!$A:$BJ,BE$1,0)</f>
        <v>1.3119289449324314</v>
      </c>
      <c r="BF121" s="26">
        <f>VLOOKUP($W121,'[1]Live-Unsorted Extra Tables'!$A:$BJ,BF$1,0)</f>
        <v>11704.627963898152</v>
      </c>
      <c r="BG121" s="28">
        <f>VLOOKUP($W121,'[1]Live-Unsorted Extra Tables'!$A:$BJ,BG$1,0)</f>
        <v>2.7223555651945754</v>
      </c>
      <c r="BH121" s="26">
        <f>VLOOKUP($W121,'[1]Live-Unsorted Extra Tables'!$A:$BJ,BH$1,0)</f>
        <v>76923.963734539357</v>
      </c>
      <c r="BI121" s="45">
        <f>VLOOKUP($W121,'[1]Live-Unsorted Extra Tables'!$A:$BJ,BI$1,0)</f>
        <v>0.41422929252595148</v>
      </c>
      <c r="BK121" s="124">
        <f t="shared" si="9"/>
        <v>1600</v>
      </c>
    </row>
    <row r="122" spans="1:63" ht="16.5">
      <c r="A122" s="22" t="s">
        <v>74</v>
      </c>
      <c r="B122" s="23" t="s">
        <v>63</v>
      </c>
      <c r="C122" s="23" t="s">
        <v>49</v>
      </c>
      <c r="D122" s="24">
        <f>VLOOKUP($W122,'[1]Live-Unsorted Extra Tables'!$A:$BJ,D$1,0)</f>
        <v>10</v>
      </c>
      <c r="E122" s="25">
        <f>VLOOKUP($W122,'[1]Live-Unsorted Extra Tables'!$A:$BJ,E$1,0)</f>
        <v>103.2837</v>
      </c>
      <c r="F122" s="25">
        <f>VLOOKUP($W122,'[1]Live-Unsorted Extra Tables'!$A:$BJ,F$1,0)</f>
        <v>10.464498905599465</v>
      </c>
      <c r="G122" s="26">
        <f>VLOOKUP($W122,'[1]Live-Unsorted Extra Tables'!$A:$BJ,G$1,0)</f>
        <v>52.859000000000002</v>
      </c>
      <c r="H122" s="27">
        <f>VLOOKUP($W122,'[1]Live-Unsorted Extra Tables'!$A:$BJ,H$1,0)</f>
        <v>0.45403810136400613</v>
      </c>
      <c r="I122" s="26">
        <f>VLOOKUP($W122,'[1]Live-Unsorted Extra Tables'!$A:$BJ,I$1,0)</f>
        <v>3.3050783999999997</v>
      </c>
      <c r="J122" s="26">
        <f>VLOOKUP($W122,'[1]Live-Unsorted Extra Tables'!$A:$BJ,J$1,0)</f>
        <v>27.305078399999999</v>
      </c>
      <c r="K122" s="26">
        <f>VLOOKUP($W122,'[1]Live-Unsorted Extra Tables'!$A:$BJ,K$1,0)</f>
        <v>28.859000000000002</v>
      </c>
      <c r="L122" s="26">
        <f>VLOOKUP($W122,'[1]Live-Unsorted Extra Tables'!$A:$BJ,L$1,0)</f>
        <v>56.164078400000001</v>
      </c>
      <c r="M122" s="26">
        <f>VLOOKUP($W122,'[1]Live-Unsorted Extra Tables'!$A:$BJ,M$1,0)</f>
        <v>64.179007963785665</v>
      </c>
      <c r="N122" s="28">
        <f>VLOOKUP($W122,'[1]Live-Unsorted Extra Tables'!$A:$BJ,N$1,0)</f>
        <v>0.82</v>
      </c>
      <c r="O122" s="28">
        <f>VLOOKUP($W122,'[1]Live-Unsorted Extra Tables'!$A:$BJ,O$1,0)</f>
        <v>1.1281328515982136</v>
      </c>
      <c r="P122" s="29">
        <f>VLOOKUP($W122,'[1]Live-Unsorted Extra Tables'!$A:$BJ,P$1,0)</f>
        <v>0.26436967691901048</v>
      </c>
      <c r="Q122" s="30">
        <f>VLOOKUP($W122,'[1]Live-Unsorted Extra Tables'!$A:$BJ,Q$1,0)</f>
        <v>2.6093058679942414</v>
      </c>
      <c r="R122" s="31"/>
      <c r="S122" s="29" t="str">
        <f>VLOOKUP($W122,'[1]Live-Unsorted Extra Tables'!$A:$BJ,S$1,0)</f>
        <v>COM</v>
      </c>
      <c r="T122" s="29" t="str">
        <f>VLOOKUP($W122,'[1]Live-Unsorted Extra Tables'!$A:$BJ,T$1,0)</f>
        <v>Retail</v>
      </c>
      <c r="U122" s="29" t="s">
        <v>0</v>
      </c>
      <c r="V122" s="29" t="str">
        <f>VLOOKUP($W122,'[1]Live-Unsorted Extra Tables'!$A:$BJ,V$1,0)</f>
        <v>Business Energy Rebates</v>
      </c>
      <c r="W122" s="32" t="str">
        <f t="shared" si="10"/>
        <v>Night Covers for 3' Refrigerated Display CasesRetail</v>
      </c>
      <c r="X122" s="41"/>
      <c r="Y122" s="34" t="str">
        <f t="shared" si="11"/>
        <v>Night Covers for 3' Refrigerated Display Cases</v>
      </c>
      <c r="Z122" s="42">
        <f>VLOOKUP($W122,'[1]Live-Unsorted Extra Tables'!$A:$BJ,Z$1,0)</f>
        <v>1.6859516489937258</v>
      </c>
      <c r="AA122" s="43">
        <f>VLOOKUP($W122,'[1]Live-Unsorted Extra Tables'!$A:$BJ,AA$1,0)</f>
        <v>16.640197098782924</v>
      </c>
      <c r="AB122" s="44">
        <f>VLOOKUP($W122,'[1]Live-Unsorted Extra Tables'!$A:$BJ,AB$1,0)</f>
        <v>1.6859516489937258</v>
      </c>
      <c r="AC122" s="43">
        <f>VLOOKUP($W122,'[1]Live-Unsorted Extra Tables'!$A:$BJ,AC$1,0)</f>
        <v>16.640197098782924</v>
      </c>
      <c r="AD122" s="26">
        <f>VLOOKUP($W122,'[1]Live-Unsorted Extra Tables'!$A:$BJ,AD$1,0)</f>
        <v>10339.979513918963</v>
      </c>
      <c r="AE122" s="26">
        <f>VLOOKUP($W122,'[1]Live-Unsorted Extra Tables'!$A:$BJ,AE$1,0)</f>
        <v>9165.5690189949073</v>
      </c>
      <c r="AF122" s="26">
        <f>VLOOKUP($W122,'[1]Live-Unsorted Extra Tables'!$A:$BJ,AF$1,0)</f>
        <v>1174.4104949240555</v>
      </c>
      <c r="AG122" s="28">
        <f>VLOOKUP($W122,'[1]Live-Unsorted Extra Tables'!$A:$BJ,AG$1,0)</f>
        <v>1.1281328515982132</v>
      </c>
      <c r="AH122" s="26">
        <f>VLOOKUP($W122,'[1]Live-Unsorted Extra Tables'!$A:$BJ,AH$1,0)</f>
        <v>5364.8335742364598</v>
      </c>
      <c r="AI122" s="28">
        <f>VLOOKUP($W122,'[1]Live-Unsorted Extra Tables'!$A:$BJ,AI$1,0)</f>
        <v>1.9273625865254509</v>
      </c>
      <c r="AJ122" s="26">
        <f>VLOOKUP($W122,'[1]Live-Unsorted Extra Tables'!$A:$BJ,AJ$1,0)</f>
        <v>27447.165325996437</v>
      </c>
      <c r="AK122" s="45">
        <f>VLOOKUP($W122,'[1]Live-Unsorted Extra Tables'!$A:$BJ,AK$1,0)</f>
        <v>0.37672303828495929</v>
      </c>
      <c r="AL122" s="42">
        <f>VLOOKUP($W122,'[1]Live-Unsorted Extra Tables'!$A:$BJ,AL$1,0)</f>
        <v>1.6167824604152363</v>
      </c>
      <c r="AM122" s="43">
        <f>VLOOKUP($W122,'[1]Live-Unsorted Extra Tables'!$A:$BJ,AM$1,0)</f>
        <v>15.957503184164478</v>
      </c>
      <c r="AN122" s="44">
        <f>VLOOKUP($W122,'[1]Live-Unsorted Extra Tables'!$A:$BJ,AN$1,0)</f>
        <v>3.3027341094089619</v>
      </c>
      <c r="AO122" s="43">
        <f>VLOOKUP($W122,'[1]Live-Unsorted Extra Tables'!$A:$BJ,AO$1,0)</f>
        <v>32.5977002829474</v>
      </c>
      <c r="AP122" s="26">
        <f>VLOOKUP($W122,'[1]Live-Unsorted Extra Tables'!$A:$BJ,AP$1,0)</f>
        <v>10537.539978145465</v>
      </c>
      <c r="AQ122" s="26">
        <f>VLOOKUP($W122,'[1]Live-Unsorted Extra Tables'!$A:$BJ,AQ$1,0)</f>
        <v>8789.5351201091289</v>
      </c>
      <c r="AR122" s="26">
        <f>VLOOKUP($W122,'[1]Live-Unsorted Extra Tables'!$A:$BJ,AR$1,0)</f>
        <v>1748.0048580363364</v>
      </c>
      <c r="AS122" s="28">
        <f>VLOOKUP($W122,'[1]Live-Unsorted Extra Tables'!$A:$BJ,AS$1,0)</f>
        <v>1.1988734141396358</v>
      </c>
      <c r="AT122" s="26">
        <f>VLOOKUP($W122,'[1]Live-Unsorted Extra Tables'!$A:$BJ,AT$1,0)</f>
        <v>5144.7316600385911</v>
      </c>
      <c r="AU122" s="28">
        <f>VLOOKUP($W122,'[1]Live-Unsorted Extra Tables'!$A:$BJ,AU$1,0)</f>
        <v>2.04821955243948</v>
      </c>
      <c r="AV122" s="26">
        <f>VLOOKUP($W122,'[1]Live-Unsorted Extra Tables'!$A:$BJ,AV$1,0)</f>
        <v>27531.655858461578</v>
      </c>
      <c r="AW122" s="45">
        <f>VLOOKUP($W122,'[1]Live-Unsorted Extra Tables'!$A:$BJ,AW$1,0)</f>
        <v>0.38274268835547931</v>
      </c>
      <c r="AX122" s="42">
        <f>VLOOKUP($W122,'[1]Live-Unsorted Extra Tables'!$A:$BJ,AX$1,0)</f>
        <v>1.7743697318237786</v>
      </c>
      <c r="AY122" s="43">
        <f>VLOOKUP($W122,'[1]Live-Unsorted Extra Tables'!$A:$BJ,AY$1,0)</f>
        <v>17.512875936439237</v>
      </c>
      <c r="AZ122" s="44">
        <f>VLOOKUP($W122,'[1]Live-Unsorted Extra Tables'!$A:$BJ,AZ$1,0)</f>
        <v>5.0771038412327405</v>
      </c>
      <c r="BA122" s="43">
        <f>VLOOKUP($W122,'[1]Live-Unsorted Extra Tables'!$A:$BJ,BA$1,0)</f>
        <v>50.110576219386637</v>
      </c>
      <c r="BB122" s="26">
        <f>VLOOKUP($W122,'[1]Live-Unsorted Extra Tables'!$A:$BJ,BB$1,0)</f>
        <v>12351.696007474082</v>
      </c>
      <c r="BC122" s="26">
        <f>VLOOKUP($W122,'[1]Live-Unsorted Extra Tables'!$A:$BJ,BC$1,0)</f>
        <v>9646.2483084571832</v>
      </c>
      <c r="BD122" s="26">
        <f>VLOOKUP($W122,'[1]Live-Unsorted Extra Tables'!$A:$BJ,BD$1,0)</f>
        <v>2705.4476990168987</v>
      </c>
      <c r="BE122" s="28">
        <f>VLOOKUP($W122,'[1]Live-Unsorted Extra Tables'!$A:$BJ,BE$1,0)</f>
        <v>1.2804663131722354</v>
      </c>
      <c r="BF122" s="26">
        <f>VLOOKUP($W122,'[1]Live-Unsorted Extra Tables'!$A:$BJ,BF$1,0)</f>
        <v>5646.1870161453098</v>
      </c>
      <c r="BG122" s="28">
        <f>VLOOKUP($W122,'[1]Live-Unsorted Extra Tables'!$A:$BJ,BG$1,0)</f>
        <v>2.187617231266751</v>
      </c>
      <c r="BH122" s="26">
        <f>VLOOKUP($W122,'[1]Live-Unsorted Extra Tables'!$A:$BJ,BH$1,0)</f>
        <v>31619.657654229864</v>
      </c>
      <c r="BI122" s="45">
        <f>VLOOKUP($W122,'[1]Live-Unsorted Extra Tables'!$A:$BJ,BI$1,0)</f>
        <v>0.39063345158709378</v>
      </c>
      <c r="BK122" s="124">
        <f t="shared" si="9"/>
        <v>24</v>
      </c>
    </row>
    <row r="123" spans="1:63" ht="16.5">
      <c r="A123" s="22" t="s">
        <v>97</v>
      </c>
      <c r="B123" s="23" t="s">
        <v>85</v>
      </c>
      <c r="C123" s="23" t="s">
        <v>86</v>
      </c>
      <c r="D123" s="24">
        <f>VLOOKUP($W123,'[1]Live-Unsorted Extra Tables'!$A:$BJ,D$1,0)</f>
        <v>10</v>
      </c>
      <c r="E123" s="25">
        <f>VLOOKUP($W123,'[1]Live-Unsorted Extra Tables'!$A:$BJ,E$1,0)</f>
        <v>142.96374557214355</v>
      </c>
      <c r="F123" s="25">
        <f>VLOOKUP($W123,'[1]Live-Unsorted Extra Tables'!$A:$BJ,F$1,0)</f>
        <v>25.787111394052545</v>
      </c>
      <c r="G123" s="26">
        <f>VLOOKUP($W123,'[1]Live-Unsorted Extra Tables'!$A:$BJ,G$1,0)</f>
        <v>84</v>
      </c>
      <c r="H123" s="27">
        <f>VLOOKUP($W123,'[1]Live-Unsorted Extra Tables'!$A:$BJ,H$1,0)</f>
        <v>0.23809523809523808</v>
      </c>
      <c r="I123" s="26">
        <f>VLOOKUP($W123,'[1]Live-Unsorted Extra Tables'!$A:$BJ,I$1,0)</f>
        <v>4.5748398583085939</v>
      </c>
      <c r="J123" s="26">
        <f>VLOOKUP($W123,'[1]Live-Unsorted Extra Tables'!$A:$BJ,J$1,0)</f>
        <v>24.574839858308593</v>
      </c>
      <c r="K123" s="26">
        <f>VLOOKUP($W123,'[1]Live-Unsorted Extra Tables'!$A:$BJ,K$1,0)</f>
        <v>64</v>
      </c>
      <c r="L123" s="26">
        <f>VLOOKUP($W123,'[1]Live-Unsorted Extra Tables'!$A:$BJ,L$1,0)</f>
        <v>88.574839858308593</v>
      </c>
      <c r="M123" s="26">
        <f>VLOOKUP($W123,'[1]Live-Unsorted Extra Tables'!$A:$BJ,M$1,0)</f>
        <v>101.46802935069084</v>
      </c>
      <c r="N123" s="28">
        <f>VLOOKUP($W123,'[1]Live-Unsorted Extra Tables'!$A:$BJ,N$1,0)</f>
        <v>0.76</v>
      </c>
      <c r="O123" s="28">
        <f>VLOOKUP($W123,'[1]Live-Unsorted Extra Tables'!$A:$BJ,O$1,0)</f>
        <v>1.1271779991919366</v>
      </c>
      <c r="P123" s="29">
        <f>VLOOKUP($W123,'[1]Live-Unsorted Extra Tables'!$A:$BJ,P$1,0)</f>
        <v>0.17189560723916145</v>
      </c>
      <c r="Q123" s="30">
        <f>VLOOKUP($W123,'[1]Live-Unsorted Extra Tables'!$A:$BJ,Q$1,0)</f>
        <v>0.95298924655735007</v>
      </c>
      <c r="R123" s="31"/>
      <c r="S123" s="29" t="str">
        <f>VLOOKUP($W123,'[1]Live-Unsorted Extra Tables'!$A:$BJ,S$1,0)</f>
        <v>IND</v>
      </c>
      <c r="T123" s="29" t="str">
        <f>VLOOKUP($W123,'[1]Live-Unsorted Extra Tables'!$A:$BJ,T$1,0)</f>
        <v xml:space="preserve">Industrial </v>
      </c>
      <c r="U123" s="29" t="s">
        <v>0</v>
      </c>
      <c r="V123" s="29" t="str">
        <f>VLOOKUP($W123,'[1]Live-Unsorted Extra Tables'!$A:$BJ,V$1,0)</f>
        <v>Business Energy Rebates</v>
      </c>
      <c r="W123" s="32" t="str">
        <f t="shared" si="10"/>
        <v xml:space="preserve">LED Linear Replacement LampsIndustrial </v>
      </c>
      <c r="X123" s="41"/>
      <c r="Y123" s="34" t="str">
        <f t="shared" si="11"/>
        <v>LED Linear Replacement Lamps</v>
      </c>
      <c r="Z123" s="42">
        <f>VLOOKUP($W123,'[1]Live-Unsorted Extra Tables'!$A:$BJ,Z$1,0)</f>
        <v>34.809493562697931</v>
      </c>
      <c r="AA123" s="43">
        <f>VLOOKUP($W123,'[1]Live-Unsorted Extra Tables'!$A:$BJ,AA$1,0)</f>
        <v>192.98383231634384</v>
      </c>
      <c r="AB123" s="44">
        <f>VLOOKUP($W123,'[1]Live-Unsorted Extra Tables'!$A:$BJ,AB$1,0)</f>
        <v>34.809493562697931</v>
      </c>
      <c r="AC123" s="43">
        <f>VLOOKUP($W123,'[1]Live-Unsorted Extra Tables'!$A:$BJ,AC$1,0)</f>
        <v>192.98383231634384</v>
      </c>
      <c r="AD123" s="26">
        <f>VLOOKUP($W123,'[1]Live-Unsorted Extra Tables'!$A:$BJ,AD$1,0)</f>
        <v>136969.61480211152</v>
      </c>
      <c r="AE123" s="26">
        <f>VLOOKUP($W123,'[1]Live-Unsorted Extra Tables'!$A:$BJ,AE$1,0)</f>
        <v>121515.51476368752</v>
      </c>
      <c r="AF123" s="26">
        <f>VLOOKUP($W123,'[1]Live-Unsorted Extra Tables'!$A:$BJ,AF$1,0)</f>
        <v>15454.100038424003</v>
      </c>
      <c r="AG123" s="28">
        <f>VLOOKUP($W123,'[1]Live-Unsorted Extra Tables'!$A:$BJ,AG$1,0)</f>
        <v>1.1271779991919366</v>
      </c>
      <c r="AH123" s="26">
        <f>VLOOKUP($W123,'[1]Live-Unsorted Extra Tables'!$A:$BJ,AH$1,0)</f>
        <v>43648.780320208476</v>
      </c>
      <c r="AI123" s="28">
        <f>VLOOKUP($W123,'[1]Live-Unsorted Extra Tables'!$A:$BJ,AI$1,0)</f>
        <v>3.1379940927856222</v>
      </c>
      <c r="AJ123" s="26">
        <f>VLOOKUP($W123,'[1]Live-Unsorted Extra Tables'!$A:$BJ,AJ$1,0)</f>
        <v>180705.84433216823</v>
      </c>
      <c r="AK123" s="45">
        <f>VLOOKUP($W123,'[1]Live-Unsorted Extra Tables'!$A:$BJ,AK$1,0)</f>
        <v>0.75797003305735899</v>
      </c>
      <c r="AL123" s="42">
        <f>VLOOKUP($W123,'[1]Live-Unsorted Extra Tables'!$A:$BJ,AL$1,0)</f>
        <v>32.76139737413699</v>
      </c>
      <c r="AM123" s="43">
        <f>VLOOKUP($W123,'[1]Live-Unsorted Extra Tables'!$A:$BJ,AM$1,0)</f>
        <v>181.62918704668269</v>
      </c>
      <c r="AN123" s="44">
        <f>VLOOKUP($W123,'[1]Live-Unsorted Extra Tables'!$A:$BJ,AN$1,0)</f>
        <v>67.570890936834914</v>
      </c>
      <c r="AO123" s="43">
        <f>VLOOKUP($W123,'[1]Live-Unsorted Extra Tables'!$A:$BJ,AO$1,0)</f>
        <v>374.61301936302652</v>
      </c>
      <c r="AP123" s="26">
        <f>VLOOKUP($W123,'[1]Live-Unsorted Extra Tables'!$A:$BJ,AP$1,0)</f>
        <v>138685.06081104887</v>
      </c>
      <c r="AQ123" s="26">
        <f>VLOOKUP($W123,'[1]Live-Unsorted Extra Tables'!$A:$BJ,AQ$1,0)</f>
        <v>113143.90588425178</v>
      </c>
      <c r="AR123" s="26">
        <f>VLOOKUP($W123,'[1]Live-Unsorted Extra Tables'!$A:$BJ,AR$1,0)</f>
        <v>25541.154926797084</v>
      </c>
      <c r="AS123" s="28">
        <f>VLOOKUP($W123,'[1]Live-Unsorted Extra Tables'!$A:$BJ,AS$1,0)</f>
        <v>1.2257404384901307</v>
      </c>
      <c r="AT123" s="26">
        <f>VLOOKUP($W123,'[1]Live-Unsorted Extra Tables'!$A:$BJ,AT$1,0)</f>
        <v>40697.783178436985</v>
      </c>
      <c r="AU123" s="28">
        <f>VLOOKUP($W123,'[1]Live-Unsorted Extra Tables'!$A:$BJ,AU$1,0)</f>
        <v>3.407680959009304</v>
      </c>
      <c r="AV123" s="26">
        <f>VLOOKUP($W123,'[1]Live-Unsorted Extra Tables'!$A:$BJ,AV$1,0)</f>
        <v>172384.3414235567</v>
      </c>
      <c r="AW123" s="45">
        <f>VLOOKUP($W123,'[1]Live-Unsorted Extra Tables'!$A:$BJ,AW$1,0)</f>
        <v>0.80451077902889645</v>
      </c>
      <c r="AX123" s="42">
        <f>VLOOKUP($W123,'[1]Live-Unsorted Extra Tables'!$A:$BJ,AX$1,0)</f>
        <v>35.511483218843694</v>
      </c>
      <c r="AY123" s="43">
        <f>VLOOKUP($W123,'[1]Live-Unsorted Extra Tables'!$A:$BJ,AY$1,0)</f>
        <v>196.87566297011165</v>
      </c>
      <c r="AZ123" s="44">
        <f>VLOOKUP($W123,'[1]Live-Unsorted Extra Tables'!$A:$BJ,AZ$1,0)</f>
        <v>103.08237415567861</v>
      </c>
      <c r="BA123" s="43">
        <f>VLOOKUP($W123,'[1]Live-Unsorted Extra Tables'!$A:$BJ,BA$1,0)</f>
        <v>571.48868233313817</v>
      </c>
      <c r="BB123" s="26">
        <f>VLOOKUP($W123,'[1]Live-Unsorted Extra Tables'!$A:$BJ,BB$1,0)</f>
        <v>162264.97512743459</v>
      </c>
      <c r="BC123" s="26">
        <f>VLOOKUP($W123,'[1]Live-Unsorted Extra Tables'!$A:$BJ,BC$1,0)</f>
        <v>121346.97922459712</v>
      </c>
      <c r="BD123" s="26">
        <f>VLOOKUP($W123,'[1]Live-Unsorted Extra Tables'!$A:$BJ,BD$1,0)</f>
        <v>40917.995902837472</v>
      </c>
      <c r="BE123" s="28">
        <f>VLOOKUP($W123,'[1]Live-Unsorted Extra Tables'!$A:$BJ,BE$1,0)</f>
        <v>1.3371983065775679</v>
      </c>
      <c r="BF123" s="26">
        <f>VLOOKUP($W123,'[1]Live-Unsorted Extra Tables'!$A:$BJ,BF$1,0)</f>
        <v>43708.510880024623</v>
      </c>
      <c r="BG123" s="28">
        <f>VLOOKUP($W123,'[1]Live-Unsorted Extra Tables'!$A:$BJ,BG$1,0)</f>
        <v>3.7124343030773868</v>
      </c>
      <c r="BH123" s="26">
        <f>VLOOKUP($W123,'[1]Live-Unsorted Extra Tables'!$A:$BJ,BH$1,0)</f>
        <v>188521.04659590346</v>
      </c>
      <c r="BI123" s="45">
        <f>VLOOKUP($W123,'[1]Live-Unsorted Extra Tables'!$A:$BJ,BI$1,0)</f>
        <v>0.8607260465472113</v>
      </c>
      <c r="BK123" s="124">
        <f t="shared" si="9"/>
        <v>20</v>
      </c>
    </row>
    <row r="124" spans="1:63" ht="16.5">
      <c r="A124" s="22" t="s">
        <v>101</v>
      </c>
      <c r="B124" s="23" t="s">
        <v>89</v>
      </c>
      <c r="C124" s="23" t="s">
        <v>75</v>
      </c>
      <c r="D124" s="24">
        <f>VLOOKUP($W124,'[1]Live-Unsorted Extra Tables'!$A:$BJ,D$1,0)</f>
        <v>10</v>
      </c>
      <c r="E124" s="25">
        <f>VLOOKUP($W124,'[1]Live-Unsorted Extra Tables'!$A:$BJ,E$1,0)</f>
        <v>348.62165390937156</v>
      </c>
      <c r="F124" s="25">
        <f>VLOOKUP($W124,'[1]Live-Unsorted Extra Tables'!$A:$BJ,F$1,0)</f>
        <v>1.8311682009709283</v>
      </c>
      <c r="G124" s="26">
        <f>VLOOKUP($W124,'[1]Live-Unsorted Extra Tables'!$A:$BJ,G$1,0)</f>
        <v>145.56</v>
      </c>
      <c r="H124" s="27">
        <f>VLOOKUP($W124,'[1]Live-Unsorted Extra Tables'!$A:$BJ,H$1,0)</f>
        <v>0.27480076944215442</v>
      </c>
      <c r="I124" s="26">
        <f>VLOOKUP($W124,'[1]Live-Unsorted Extra Tables'!$A:$BJ,I$1,0)</f>
        <v>11.15589292509989</v>
      </c>
      <c r="J124" s="26">
        <f>VLOOKUP($W124,'[1]Live-Unsorted Extra Tables'!$A:$BJ,J$1,0)</f>
        <v>51.155892925099891</v>
      </c>
      <c r="K124" s="26">
        <f>VLOOKUP($W124,'[1]Live-Unsorted Extra Tables'!$A:$BJ,K$1,0)</f>
        <v>105.56</v>
      </c>
      <c r="L124" s="26">
        <f>VLOOKUP($W124,'[1]Live-Unsorted Extra Tables'!$A:$BJ,L$1,0)</f>
        <v>156.71589292509989</v>
      </c>
      <c r="M124" s="26">
        <f>VLOOKUP($W124,'[1]Live-Unsorted Extra Tables'!$A:$BJ,M$1,0)</f>
        <v>179.19670932187114</v>
      </c>
      <c r="N124" s="28">
        <f>VLOOKUP($W124,'[1]Live-Unsorted Extra Tables'!$A:$BJ,N$1,0)</f>
        <v>0.82</v>
      </c>
      <c r="O124" s="28">
        <f>VLOOKUP($W124,'[1]Live-Unsorted Extra Tables'!$A:$BJ,O$1,0)</f>
        <v>1.1258567752640007</v>
      </c>
      <c r="P124" s="29">
        <f>VLOOKUP($W124,'[1]Live-Unsorted Extra Tables'!$A:$BJ,P$1,0)</f>
        <v>0.14673756592985038</v>
      </c>
      <c r="Q124" s="30">
        <f>VLOOKUP($W124,'[1]Live-Unsorted Extra Tables'!$A:$BJ,Q$1,0)</f>
        <v>27.936206459884918</v>
      </c>
      <c r="R124" s="31"/>
      <c r="S124" s="29" t="str">
        <f>VLOOKUP($W124,'[1]Live-Unsorted Extra Tables'!$A:$BJ,S$1,0)</f>
        <v>COM</v>
      </c>
      <c r="T124" s="29" t="str">
        <f>VLOOKUP($W124,'[1]Live-Unsorted Extra Tables'!$A:$BJ,T$1,0)</f>
        <v>School</v>
      </c>
      <c r="U124" s="29" t="s">
        <v>0</v>
      </c>
      <c r="V124" s="29" t="str">
        <f>VLOOKUP($W124,'[1]Live-Unsorted Extra Tables'!$A:$BJ,V$1,0)</f>
        <v>Business Energy Rebates</v>
      </c>
      <c r="W124" s="32" t="str">
        <f t="shared" si="10"/>
        <v>Lighting Controls - Occupancy SensorsSchool</v>
      </c>
      <c r="X124" s="41"/>
      <c r="Y124" s="34" t="str">
        <f t="shared" si="11"/>
        <v>Lighting Controls - Occupancy Sensors</v>
      </c>
      <c r="Z124" s="42">
        <f>VLOOKUP($W124,'[1]Live-Unsorted Extra Tables'!$A:$BJ,Z$1,0)</f>
        <v>0.33022357640765854</v>
      </c>
      <c r="AA124" s="43">
        <f>VLOOKUP($W124,'[1]Live-Unsorted Extra Tables'!$A:$BJ,AA$1,0)</f>
        <v>62.868659092083782</v>
      </c>
      <c r="AB124" s="44">
        <f>VLOOKUP($W124,'[1]Live-Unsorted Extra Tables'!$A:$BJ,AB$1,0)</f>
        <v>0.33022357640765854</v>
      </c>
      <c r="AC124" s="43">
        <f>VLOOKUP($W124,'[1]Live-Unsorted Extra Tables'!$A:$BJ,AC$1,0)</f>
        <v>62.868659092083782</v>
      </c>
      <c r="AD124" s="26">
        <f>VLOOKUP($W124,'[1]Live-Unsorted Extra Tables'!$A:$BJ,AD$1,0)</f>
        <v>32315.424766209864</v>
      </c>
      <c r="AE124" s="26">
        <f>VLOOKUP($W124,'[1]Live-Unsorted Extra Tables'!$A:$BJ,AE$1,0)</f>
        <v>28702.962469300121</v>
      </c>
      <c r="AF124" s="26">
        <f>VLOOKUP($W124,'[1]Live-Unsorted Extra Tables'!$A:$BJ,AF$1,0)</f>
        <v>3612.4622969097436</v>
      </c>
      <c r="AG124" s="28">
        <f>VLOOKUP($W124,'[1]Live-Unsorted Extra Tables'!$A:$BJ,AG$1,0)</f>
        <v>1.1258567752640005</v>
      </c>
      <c r="AH124" s="26">
        <f>VLOOKUP($W124,'[1]Live-Unsorted Extra Tables'!$A:$BJ,AH$1,0)</f>
        <v>11250.23659566577</v>
      </c>
      <c r="AI124" s="28">
        <f>VLOOKUP($W124,'[1]Live-Unsorted Extra Tables'!$A:$BJ,AI$1,0)</f>
        <v>2.8724217923256474</v>
      </c>
      <c r="AJ124" s="26">
        <f>VLOOKUP($W124,'[1]Live-Unsorted Extra Tables'!$A:$BJ,AJ$1,0)</f>
        <v>94679.93268750087</v>
      </c>
      <c r="AK124" s="45">
        <f>VLOOKUP($W124,'[1]Live-Unsorted Extra Tables'!$A:$BJ,AK$1,0)</f>
        <v>0.34131229130537788</v>
      </c>
      <c r="AL124" s="42">
        <f>VLOOKUP($W124,'[1]Live-Unsorted Extra Tables'!$A:$BJ,AL$1,0)</f>
        <v>0.3367021517960469</v>
      </c>
      <c r="AM124" s="43">
        <f>VLOOKUP($W124,'[1]Live-Unsorted Extra Tables'!$A:$BJ,AM$1,0)</f>
        <v>64.102063902018202</v>
      </c>
      <c r="AN124" s="44">
        <f>VLOOKUP($W124,'[1]Live-Unsorted Extra Tables'!$A:$BJ,AN$1,0)</f>
        <v>0.66692572820370544</v>
      </c>
      <c r="AO124" s="43">
        <f>VLOOKUP($W124,'[1]Live-Unsorted Extra Tables'!$A:$BJ,AO$1,0)</f>
        <v>126.97072299410198</v>
      </c>
      <c r="AP124" s="26">
        <f>VLOOKUP($W124,'[1]Live-Unsorted Extra Tables'!$A:$BJ,AP$1,0)</f>
        <v>34290.377829380152</v>
      </c>
      <c r="AQ124" s="26">
        <f>VLOOKUP($W124,'[1]Live-Unsorted Extra Tables'!$A:$BJ,AQ$1,0)</f>
        <v>29266.078853206887</v>
      </c>
      <c r="AR124" s="26">
        <f>VLOOKUP($W124,'[1]Live-Unsorted Extra Tables'!$A:$BJ,AR$1,0)</f>
        <v>5024.2989761732642</v>
      </c>
      <c r="AS124" s="28">
        <f>VLOOKUP($W124,'[1]Live-Unsorted Extra Tables'!$A:$BJ,AS$1,0)</f>
        <v>1.1716765338251904</v>
      </c>
      <c r="AT124" s="26">
        <f>VLOOKUP($W124,'[1]Live-Unsorted Extra Tables'!$A:$BJ,AT$1,0)</f>
        <v>11470.952229343755</v>
      </c>
      <c r="AU124" s="28">
        <f>VLOOKUP($W124,'[1]Live-Unsorted Extra Tables'!$A:$BJ,AU$1,0)</f>
        <v>2.9893226947334153</v>
      </c>
      <c r="AV124" s="26">
        <f>VLOOKUP($W124,'[1]Live-Unsorted Extra Tables'!$A:$BJ,AV$1,0)</f>
        <v>101400.31204053439</v>
      </c>
      <c r="AW124" s="45">
        <f>VLOOKUP($W124,'[1]Live-Unsorted Extra Tables'!$A:$BJ,AW$1,0)</f>
        <v>0.33816836594815114</v>
      </c>
      <c r="AX124" s="42">
        <f>VLOOKUP($W124,'[1]Live-Unsorted Extra Tables'!$A:$BJ,AX$1,0)</f>
        <v>0.39430547144528166</v>
      </c>
      <c r="AY124" s="43">
        <f>VLOOKUP($W124,'[1]Live-Unsorted Extra Tables'!$A:$BJ,AY$1,0)</f>
        <v>75.068705063730491</v>
      </c>
      <c r="AZ124" s="44">
        <f>VLOOKUP($W124,'[1]Live-Unsorted Extra Tables'!$A:$BJ,AZ$1,0)</f>
        <v>1.0612311996489872</v>
      </c>
      <c r="BA124" s="43">
        <f>VLOOKUP($W124,'[1]Live-Unsorted Extra Tables'!$A:$BJ,BA$1,0)</f>
        <v>202.03942805783248</v>
      </c>
      <c r="BB124" s="26">
        <f>VLOOKUP($W124,'[1]Live-Unsorted Extra Tables'!$A:$BJ,BB$1,0)</f>
        <v>42098.722814822861</v>
      </c>
      <c r="BC124" s="26">
        <f>VLOOKUP($W124,'[1]Live-Unsorted Extra Tables'!$A:$BJ,BC$1,0)</f>
        <v>34272.947048341426</v>
      </c>
      <c r="BD124" s="26">
        <f>VLOOKUP($W124,'[1]Live-Unsorted Extra Tables'!$A:$BJ,BD$1,0)</f>
        <v>7825.7757664814344</v>
      </c>
      <c r="BE124" s="28">
        <f>VLOOKUP($W124,'[1]Live-Unsorted Extra Tables'!$A:$BJ,BE$1,0)</f>
        <v>1.2283368207421237</v>
      </c>
      <c r="BF124" s="26">
        <f>VLOOKUP($W124,'[1]Live-Unsorted Extra Tables'!$A:$BJ,BF$1,0)</f>
        <v>13433.413486045911</v>
      </c>
      <c r="BG124" s="28">
        <f>VLOOKUP($W124,'[1]Live-Unsorted Extra Tables'!$A:$BJ,BG$1,0)</f>
        <v>3.1338812624619439</v>
      </c>
      <c r="BH124" s="26">
        <f>VLOOKUP($W124,'[1]Live-Unsorted Extra Tables'!$A:$BJ,BH$1,0)</f>
        <v>124768.34293386283</v>
      </c>
      <c r="BI124" s="45">
        <f>VLOOKUP($W124,'[1]Live-Unsorted Extra Tables'!$A:$BJ,BI$1,0)</f>
        <v>0.33741509925429192</v>
      </c>
      <c r="BK124" s="124">
        <f t="shared" si="9"/>
        <v>40</v>
      </c>
    </row>
    <row r="125" spans="1:63" ht="16.5">
      <c r="A125" s="22" t="s">
        <v>88</v>
      </c>
      <c r="B125" s="23" t="s">
        <v>89</v>
      </c>
      <c r="C125" s="23" t="s">
        <v>72</v>
      </c>
      <c r="D125" s="24">
        <f>VLOOKUP($W125,'[1]Live-Unsorted Extra Tables'!$A:$BJ,D$1,0)</f>
        <v>10</v>
      </c>
      <c r="E125" s="25">
        <f>VLOOKUP($W125,'[1]Live-Unsorted Extra Tables'!$A:$BJ,E$1,0)</f>
        <v>257.81006786235605</v>
      </c>
      <c r="F125" s="25">
        <f>VLOOKUP($W125,'[1]Live-Unsorted Extra Tables'!$A:$BJ,F$1,0)</f>
        <v>31.255551897855987</v>
      </c>
      <c r="G125" s="26">
        <f>VLOOKUP($W125,'[1]Live-Unsorted Extra Tables'!$A:$BJ,G$1,0)</f>
        <v>135.68371395995615</v>
      </c>
      <c r="H125" s="27">
        <f>VLOOKUP($W125,'[1]Live-Unsorted Extra Tables'!$A:$BJ,H$1,0)</f>
        <v>0.3685040639052401</v>
      </c>
      <c r="I125" s="26">
        <f>VLOOKUP($W125,'[1]Live-Unsorted Extra Tables'!$A:$BJ,I$1,0)</f>
        <v>8.2499221715953936</v>
      </c>
      <c r="J125" s="26">
        <f>VLOOKUP($W125,'[1]Live-Unsorted Extra Tables'!$A:$BJ,J$1,0)</f>
        <v>58.249922171595394</v>
      </c>
      <c r="K125" s="26">
        <f>VLOOKUP($W125,'[1]Live-Unsorted Extra Tables'!$A:$BJ,K$1,0)</f>
        <v>85.683713959956151</v>
      </c>
      <c r="L125" s="26">
        <f>VLOOKUP($W125,'[1]Live-Unsorted Extra Tables'!$A:$BJ,L$1,0)</f>
        <v>143.93363613155154</v>
      </c>
      <c r="M125" s="26">
        <f>VLOOKUP($W125,'[1]Live-Unsorted Extra Tables'!$A:$BJ,M$1,0)</f>
        <v>165.93850094435771</v>
      </c>
      <c r="N125" s="28">
        <f>VLOOKUP($W125,'[1]Live-Unsorted Extra Tables'!$A:$BJ,N$1,0)</f>
        <v>0.7</v>
      </c>
      <c r="O125" s="28">
        <f>VLOOKUP($W125,'[1]Live-Unsorted Extra Tables'!$A:$BJ,O$1,0)</f>
        <v>1.1252408585735028</v>
      </c>
      <c r="P125" s="29">
        <f>VLOOKUP($W125,'[1]Live-Unsorted Extra Tables'!$A:$BJ,P$1,0)</f>
        <v>0.22594122353163817</v>
      </c>
      <c r="Q125" s="30">
        <f>VLOOKUP($W125,'[1]Live-Unsorted Extra Tables'!$A:$BJ,Q$1,0)</f>
        <v>1.8636664091537325</v>
      </c>
      <c r="R125" s="31"/>
      <c r="S125" s="29" t="str">
        <f>VLOOKUP($W125,'[1]Live-Unsorted Extra Tables'!$A:$BJ,S$1,0)</f>
        <v>COM</v>
      </c>
      <c r="T125" s="29" t="str">
        <f>VLOOKUP($W125,'[1]Live-Unsorted Extra Tables'!$A:$BJ,T$1,0)</f>
        <v>Other Commercial</v>
      </c>
      <c r="U125" s="29" t="s">
        <v>0</v>
      </c>
      <c r="V125" s="29" t="str">
        <f>VLOOKUP($W125,'[1]Live-Unsorted Extra Tables'!$A:$BJ,V$1,0)</f>
        <v>Business Energy Rebates</v>
      </c>
      <c r="W125" s="32" t="str">
        <f t="shared" si="10"/>
        <v>Fluorescent T5 and HPT8 Fixtures (4 FT) lamps-Retrofit (dual baseline)Other Commercial</v>
      </c>
      <c r="X125" s="41"/>
      <c r="Y125" s="34" t="str">
        <f t="shared" si="11"/>
        <v>Fluorescent T5 and HPT8 Fixtures (4 FT) lamps-Retrofit (dual baseline)</v>
      </c>
      <c r="Z125" s="42">
        <f>VLOOKUP($W125,'[1]Live-Unsorted Extra Tables'!$A:$BJ,Z$1,0)</f>
        <v>18.221305722786685</v>
      </c>
      <c r="AA125" s="43">
        <f>VLOOKUP($W125,'[1]Live-Unsorted Extra Tables'!$A:$BJ,AA$1,0)</f>
        <v>150.29765208703967</v>
      </c>
      <c r="AB125" s="44">
        <f>VLOOKUP($W125,'[1]Live-Unsorted Extra Tables'!$A:$BJ,AB$1,0)</f>
        <v>18.221305722786685</v>
      </c>
      <c r="AC125" s="43">
        <f>VLOOKUP($W125,'[1]Live-Unsorted Extra Tables'!$A:$BJ,AC$1,0)</f>
        <v>150.29765208703967</v>
      </c>
      <c r="AD125" s="26">
        <f>VLOOKUP($W125,'[1]Live-Unsorted Extra Tables'!$A:$BJ,AD$1,0)</f>
        <v>74551.560773204459</v>
      </c>
      <c r="AE125" s="26">
        <f>VLOOKUP($W125,'[1]Live-Unsorted Extra Tables'!$A:$BJ,AE$1,0)</f>
        <v>167324.63663950813</v>
      </c>
      <c r="AF125" s="26">
        <f>VLOOKUP($W125,'[1]Live-Unsorted Extra Tables'!$A:$BJ,AF$1,0)</f>
        <v>-92773.075866303669</v>
      </c>
      <c r="AG125" s="28">
        <f>VLOOKUP($W125,'[1]Live-Unsorted Extra Tables'!$A:$BJ,AG$1,0)</f>
        <v>0.44555041188478278</v>
      </c>
      <c r="AH125" s="26">
        <f>VLOOKUP($W125,'[1]Live-Unsorted Extra Tables'!$A:$BJ,AH$1,0)</f>
        <v>91339.191761376467</v>
      </c>
      <c r="AI125" s="28">
        <f>VLOOKUP($W125,'[1]Live-Unsorted Extra Tables'!$A:$BJ,AI$1,0)</f>
        <v>0.81620561048941975</v>
      </c>
      <c r="AJ125" s="26">
        <f>VLOOKUP($W125,'[1]Live-Unsorted Extra Tables'!$A:$BJ,AJ$1,0)</f>
        <v>192485.22732023057</v>
      </c>
      <c r="AK125" s="45">
        <f>VLOOKUP($W125,'[1]Live-Unsorted Extra Tables'!$A:$BJ,AK$1,0)</f>
        <v>0.38731055785998464</v>
      </c>
      <c r="AL125" s="42">
        <f>VLOOKUP($W125,'[1]Live-Unsorted Extra Tables'!$A:$BJ,AL$1,0)</f>
        <v>10.381527258733477</v>
      </c>
      <c r="AM125" s="43">
        <f>VLOOKUP($W125,'[1]Live-Unsorted Extra Tables'!$A:$BJ,AM$1,0)</f>
        <v>85.631578537973994</v>
      </c>
      <c r="AN125" s="44">
        <f>VLOOKUP($W125,'[1]Live-Unsorted Extra Tables'!$A:$BJ,AN$1,0)</f>
        <v>28.602832981520159</v>
      </c>
      <c r="AO125" s="43">
        <f>VLOOKUP($W125,'[1]Live-Unsorted Extra Tables'!$A:$BJ,AO$1,0)</f>
        <v>235.92923062501364</v>
      </c>
      <c r="AP125" s="26">
        <f>VLOOKUP($W125,'[1]Live-Unsorted Extra Tables'!$A:$BJ,AP$1,0)</f>
        <v>46197.232540212462</v>
      </c>
      <c r="AQ125" s="26">
        <f>VLOOKUP($W125,'[1]Live-Unsorted Extra Tables'!$A:$BJ,AQ$1,0)</f>
        <v>95332.645352545354</v>
      </c>
      <c r="AR125" s="26">
        <f>VLOOKUP($W125,'[1]Live-Unsorted Extra Tables'!$A:$BJ,AR$1,0)</f>
        <v>-49135.412812332892</v>
      </c>
      <c r="AS125" s="28">
        <f>VLOOKUP($W125,'[1]Live-Unsorted Extra Tables'!$A:$BJ,AS$1,0)</f>
        <v>0.48458985239917096</v>
      </c>
      <c r="AT125" s="26">
        <f>VLOOKUP($W125,'[1]Live-Unsorted Extra Tables'!$A:$BJ,AT$1,0)</f>
        <v>52040.19533438763</v>
      </c>
      <c r="AU125" s="28">
        <f>VLOOKUP($W125,'[1]Live-Unsorted Extra Tables'!$A:$BJ,AU$1,0)</f>
        <v>0.88772212024511377</v>
      </c>
      <c r="AV125" s="26">
        <f>VLOOKUP($W125,'[1]Live-Unsorted Extra Tables'!$A:$BJ,AV$1,0)</f>
        <v>112962.12400295291</v>
      </c>
      <c r="AW125" s="45">
        <f>VLOOKUP($W125,'[1]Live-Unsorted Extra Tables'!$A:$BJ,AW$1,0)</f>
        <v>0.40896214503725897</v>
      </c>
      <c r="AX125" s="42">
        <f>VLOOKUP($W125,'[1]Live-Unsorted Extra Tables'!$A:$BJ,AX$1,0)</f>
        <v>8.3747551668469455</v>
      </c>
      <c r="AY125" s="43">
        <f>VLOOKUP($W125,'[1]Live-Unsorted Extra Tables'!$A:$BJ,AY$1,0)</f>
        <v>69.078805741501995</v>
      </c>
      <c r="AZ125" s="44">
        <f>VLOOKUP($W125,'[1]Live-Unsorted Extra Tables'!$A:$BJ,AZ$1,0)</f>
        <v>17.977223594182536</v>
      </c>
      <c r="BA125" s="43">
        <f>VLOOKUP($W125,'[1]Live-Unsorted Extra Tables'!$A:$BJ,BA$1,0)</f>
        <v>148.28435120708497</v>
      </c>
      <c r="BB125" s="26">
        <f>VLOOKUP($W125,'[1]Live-Unsorted Extra Tables'!$A:$BJ,BB$1,0)</f>
        <v>40122.609444164103</v>
      </c>
      <c r="BC125" s="26">
        <f>VLOOKUP($W125,'[1]Live-Unsorted Extra Tables'!$A:$BJ,BC$1,0)</f>
        <v>76904.634967246428</v>
      </c>
      <c r="BD125" s="26">
        <f>VLOOKUP($W125,'[1]Live-Unsorted Extra Tables'!$A:$BJ,BD$1,0)</f>
        <v>-36782.025523082324</v>
      </c>
      <c r="BE125" s="28">
        <f>VLOOKUP($W125,'[1]Live-Unsorted Extra Tables'!$A:$BJ,BE$1,0)</f>
        <v>0.5217190025185382</v>
      </c>
      <c r="BF125" s="26">
        <f>VLOOKUP($W125,'[1]Live-Unsorted Extra Tables'!$A:$BJ,BF$1,0)</f>
        <v>41980.710920327198</v>
      </c>
      <c r="BG125" s="28">
        <f>VLOOKUP($W125,'[1]Live-Unsorted Extra Tables'!$A:$BJ,BG$1,0)</f>
        <v>0.95573916126171665</v>
      </c>
      <c r="BH125" s="26">
        <f>VLOOKUP($W125,'[1]Live-Unsorted Extra Tables'!$A:$BJ,BH$1,0)</f>
        <v>93935.733693398797</v>
      </c>
      <c r="BI125" s="45">
        <f>VLOOKUP($W125,'[1]Live-Unsorted Extra Tables'!$A:$BJ,BI$1,0)</f>
        <v>0.42712829150962028</v>
      </c>
      <c r="BK125" s="124">
        <f t="shared" si="9"/>
        <v>50</v>
      </c>
    </row>
    <row r="126" spans="1:63" ht="16.5">
      <c r="A126" s="22" t="s">
        <v>97</v>
      </c>
      <c r="B126" s="23" t="s">
        <v>89</v>
      </c>
      <c r="C126" s="23" t="s">
        <v>82</v>
      </c>
      <c r="D126" s="24">
        <f>VLOOKUP($W126,'[1]Live-Unsorted Extra Tables'!$A:$BJ,D$1,0)</f>
        <v>10</v>
      </c>
      <c r="E126" s="25">
        <f>VLOOKUP($W126,'[1]Live-Unsorted Extra Tables'!$A:$BJ,E$1,0)</f>
        <v>154.51927757938296</v>
      </c>
      <c r="F126" s="25">
        <f>VLOOKUP($W126,'[1]Live-Unsorted Extra Tables'!$A:$BJ,F$1,0)</f>
        <v>17.659340237075604</v>
      </c>
      <c r="G126" s="26">
        <f>VLOOKUP($W126,'[1]Live-Unsorted Extra Tables'!$A:$BJ,G$1,0)</f>
        <v>84</v>
      </c>
      <c r="H126" s="27">
        <f>VLOOKUP($W126,'[1]Live-Unsorted Extra Tables'!$A:$BJ,H$1,0)</f>
        <v>0.23809523809523808</v>
      </c>
      <c r="I126" s="26">
        <f>VLOOKUP($W126,'[1]Live-Unsorted Extra Tables'!$A:$BJ,I$1,0)</f>
        <v>4.944616882540255</v>
      </c>
      <c r="J126" s="26">
        <f>VLOOKUP($W126,'[1]Live-Unsorted Extra Tables'!$A:$BJ,J$1,0)</f>
        <v>24.944616882540256</v>
      </c>
      <c r="K126" s="26">
        <f>VLOOKUP($W126,'[1]Live-Unsorted Extra Tables'!$A:$BJ,K$1,0)</f>
        <v>64</v>
      </c>
      <c r="L126" s="26">
        <f>VLOOKUP($W126,'[1]Live-Unsorted Extra Tables'!$A:$BJ,L$1,0)</f>
        <v>88.944616882540259</v>
      </c>
      <c r="M126" s="26">
        <f>VLOOKUP($W126,'[1]Live-Unsorted Extra Tables'!$A:$BJ,M$1,0)</f>
        <v>98.255624666244529</v>
      </c>
      <c r="N126" s="28">
        <f>VLOOKUP($W126,'[1]Live-Unsorted Extra Tables'!$A:$BJ,N$1,0)</f>
        <v>0.76</v>
      </c>
      <c r="O126" s="28">
        <f>VLOOKUP($W126,'[1]Live-Unsorted Extra Tables'!$A:$BJ,O$1,0)</f>
        <v>1.0856246371752427</v>
      </c>
      <c r="P126" s="29">
        <f>VLOOKUP($W126,'[1]Live-Unsorted Extra Tables'!$A:$BJ,P$1,0)</f>
        <v>0.16143368823171705</v>
      </c>
      <c r="Q126" s="30">
        <f>VLOOKUP($W126,'[1]Live-Unsorted Extra Tables'!$A:$BJ,Q$1,0)</f>
        <v>1.4125452337210926</v>
      </c>
      <c r="R126" s="31"/>
      <c r="S126" s="29" t="str">
        <f>VLOOKUP($W126,'[1]Live-Unsorted Extra Tables'!$A:$BJ,S$1,0)</f>
        <v>COM</v>
      </c>
      <c r="T126" s="29" t="str">
        <f>VLOOKUP($W126,'[1]Live-Unsorted Extra Tables'!$A:$BJ,T$1,0)</f>
        <v>Office</v>
      </c>
      <c r="U126" s="29" t="s">
        <v>0</v>
      </c>
      <c r="V126" s="29" t="str">
        <f>VLOOKUP($W126,'[1]Live-Unsorted Extra Tables'!$A:$BJ,V$1,0)</f>
        <v>Business Energy Rebates</v>
      </c>
      <c r="W126" s="32" t="str">
        <f t="shared" si="10"/>
        <v>LED Linear Replacement LampsOffice</v>
      </c>
      <c r="X126" s="41"/>
      <c r="Y126" s="34" t="str">
        <f t="shared" si="11"/>
        <v>LED Linear Replacement Lamps</v>
      </c>
      <c r="Z126" s="42">
        <f>VLOOKUP($W126,'[1]Live-Unsorted Extra Tables'!$A:$BJ,Z$1,0)</f>
        <v>22.038881327891186</v>
      </c>
      <c r="AA126" s="43">
        <f>VLOOKUP($W126,'[1]Live-Unsorted Extra Tables'!$A:$BJ,AA$1,0)</f>
        <v>192.84027464932288</v>
      </c>
      <c r="AB126" s="44">
        <f>VLOOKUP($W126,'[1]Live-Unsorted Extra Tables'!$A:$BJ,AB$1,0)</f>
        <v>22.038881327891186</v>
      </c>
      <c r="AC126" s="43">
        <f>VLOOKUP($W126,'[1]Live-Unsorted Extra Tables'!$A:$BJ,AC$1,0)</f>
        <v>192.84027464932288</v>
      </c>
      <c r="AD126" s="26">
        <f>VLOOKUP($W126,'[1]Live-Unsorted Extra Tables'!$A:$BJ,AD$1,0)</f>
        <v>122623.15707983548</v>
      </c>
      <c r="AE126" s="26">
        <f>VLOOKUP($W126,'[1]Live-Unsorted Extra Tables'!$A:$BJ,AE$1,0)</f>
        <v>112951.70805896286</v>
      </c>
      <c r="AF126" s="26">
        <f>VLOOKUP($W126,'[1]Live-Unsorted Extra Tables'!$A:$BJ,AF$1,0)</f>
        <v>9671.4490208726202</v>
      </c>
      <c r="AG126" s="28">
        <f>VLOOKUP($W126,'[1]Live-Unsorted Extra Tables'!$A:$BJ,AG$1,0)</f>
        <v>1.0856246371752425</v>
      </c>
      <c r="AH126" s="26">
        <f>VLOOKUP($W126,'[1]Live-Unsorted Extra Tables'!$A:$BJ,AH$1,0)</f>
        <v>40961.732600338786</v>
      </c>
      <c r="AI126" s="28">
        <f>VLOOKUP($W126,'[1]Live-Unsorted Extra Tables'!$A:$BJ,AI$1,0)</f>
        <v>2.9936027920562442</v>
      </c>
      <c r="AJ126" s="26">
        <f>VLOOKUP($W126,'[1]Live-Unsorted Extra Tables'!$A:$BJ,AJ$1,0)</f>
        <v>296869.93456618674</v>
      </c>
      <c r="AK126" s="45">
        <f>VLOOKUP($W126,'[1]Live-Unsorted Extra Tables'!$A:$BJ,AK$1,0)</f>
        <v>0.413053471578466</v>
      </c>
      <c r="AL126" s="42">
        <f>VLOOKUP($W126,'[1]Live-Unsorted Extra Tables'!$A:$BJ,AL$1,0)</f>
        <v>24.555236897123056</v>
      </c>
      <c r="AM126" s="43">
        <f>VLOOKUP($W126,'[1]Live-Unsorted Extra Tables'!$A:$BJ,AM$1,0)</f>
        <v>214.85839307677298</v>
      </c>
      <c r="AN126" s="44">
        <f>VLOOKUP($W126,'[1]Live-Unsorted Extra Tables'!$A:$BJ,AN$1,0)</f>
        <v>46.594118225014242</v>
      </c>
      <c r="AO126" s="43">
        <f>VLOOKUP($W126,'[1]Live-Unsorted Extra Tables'!$A:$BJ,AO$1,0)</f>
        <v>407.69866772609589</v>
      </c>
      <c r="AP126" s="26">
        <f>VLOOKUP($W126,'[1]Live-Unsorted Extra Tables'!$A:$BJ,AP$1,0)</f>
        <v>145519.25533657006</v>
      </c>
      <c r="AQ126" s="26">
        <f>VLOOKUP($W126,'[1]Live-Unsorted Extra Tables'!$A:$BJ,AQ$1,0)</f>
        <v>124510.88573103155</v>
      </c>
      <c r="AR126" s="26">
        <f>VLOOKUP($W126,'[1]Live-Unsorted Extra Tables'!$A:$BJ,AR$1,0)</f>
        <v>21008.369605538508</v>
      </c>
      <c r="AS126" s="28">
        <f>VLOOKUP($W126,'[1]Live-Unsorted Extra Tables'!$A:$BJ,AS$1,0)</f>
        <v>1.1687271717825605</v>
      </c>
      <c r="AT126" s="26">
        <f>VLOOKUP($W126,'[1]Live-Unsorted Extra Tables'!$A:$BJ,AT$1,0)</f>
        <v>45219.669354125916</v>
      </c>
      <c r="AU126" s="28">
        <f>VLOOKUP($W126,'[1]Live-Unsorted Extra Tables'!$A:$BJ,AU$1,0)</f>
        <v>3.2180521754145168</v>
      </c>
      <c r="AV126" s="26">
        <f>VLOOKUP($W126,'[1]Live-Unsorted Extra Tables'!$A:$BJ,AV$1,0)</f>
        <v>346646.4341614134</v>
      </c>
      <c r="AW126" s="45">
        <f>VLOOKUP($W126,'[1]Live-Unsorted Extra Tables'!$A:$BJ,AW$1,0)</f>
        <v>0.41979158299609126</v>
      </c>
      <c r="AX126" s="42">
        <f>VLOOKUP($W126,'[1]Live-Unsorted Extra Tables'!$A:$BJ,AX$1,0)</f>
        <v>31.54828423658466</v>
      </c>
      <c r="AY126" s="43">
        <f>VLOOKUP($W126,'[1]Live-Unsorted Extra Tables'!$A:$BJ,AY$1,0)</f>
        <v>276.04757729688373</v>
      </c>
      <c r="AZ126" s="44">
        <f>VLOOKUP($W126,'[1]Live-Unsorted Extra Tables'!$A:$BJ,AZ$1,0)</f>
        <v>78.142402461598905</v>
      </c>
      <c r="BA126" s="43">
        <f>VLOOKUP($W126,'[1]Live-Unsorted Extra Tables'!$A:$BJ,BA$1,0)</f>
        <v>683.74624502297956</v>
      </c>
      <c r="BB126" s="26">
        <f>VLOOKUP($W126,'[1]Live-Unsorted Extra Tables'!$A:$BJ,BB$1,0)</f>
        <v>200078.35320739998</v>
      </c>
      <c r="BC126" s="26">
        <f>VLOOKUP($W126,'[1]Live-Unsorted Extra Tables'!$A:$BJ,BC$1,0)</f>
        <v>158290.74425889115</v>
      </c>
      <c r="BD126" s="26">
        <f>VLOOKUP($W126,'[1]Live-Unsorted Extra Tables'!$A:$BJ,BD$1,0)</f>
        <v>41787.608948508831</v>
      </c>
      <c r="BE126" s="28">
        <f>VLOOKUP($W126,'[1]Live-Unsorted Extra Tables'!$A:$BJ,BE$1,0)</f>
        <v>1.2639927504552222</v>
      </c>
      <c r="BF126" s="26">
        <f>VLOOKUP($W126,'[1]Live-Unsorted Extra Tables'!$A:$BJ,BF$1,0)</f>
        <v>57571.5798124711</v>
      </c>
      <c r="BG126" s="28">
        <f>VLOOKUP($W126,'[1]Live-Unsorted Extra Tables'!$A:$BJ,BG$1,0)</f>
        <v>3.4752972535948925</v>
      </c>
      <c r="BH126" s="26">
        <f>VLOOKUP($W126,'[1]Live-Unsorted Extra Tables'!$A:$BJ,BH$1,0)</f>
        <v>466979.70156570454</v>
      </c>
      <c r="BI126" s="45">
        <f>VLOOKUP($W126,'[1]Live-Unsorted Extra Tables'!$A:$BJ,BI$1,0)</f>
        <v>0.42845192743190091</v>
      </c>
      <c r="BK126" s="124">
        <f t="shared" si="9"/>
        <v>20</v>
      </c>
    </row>
    <row r="127" spans="1:63" ht="16.5">
      <c r="A127" s="22" t="s">
        <v>97</v>
      </c>
      <c r="B127" s="23" t="s">
        <v>89</v>
      </c>
      <c r="C127" s="23" t="s">
        <v>75</v>
      </c>
      <c r="D127" s="24">
        <f>VLOOKUP($W127,'[1]Live-Unsorted Extra Tables'!$A:$BJ,D$1,0)</f>
        <v>10</v>
      </c>
      <c r="E127" s="25">
        <f>VLOOKUP($W127,'[1]Live-Unsorted Extra Tables'!$A:$BJ,E$1,0)</f>
        <v>148.53399936431882</v>
      </c>
      <c r="F127" s="25">
        <f>VLOOKUP($W127,'[1]Live-Unsorted Extra Tables'!$A:$BJ,F$1,0)</f>
        <v>19.146346278203854</v>
      </c>
      <c r="G127" s="26">
        <f>VLOOKUP($W127,'[1]Live-Unsorted Extra Tables'!$A:$BJ,G$1,0)</f>
        <v>84</v>
      </c>
      <c r="H127" s="27">
        <f>VLOOKUP($W127,'[1]Live-Unsorted Extra Tables'!$A:$BJ,H$1,0)</f>
        <v>0.23809523809523808</v>
      </c>
      <c r="I127" s="26">
        <f>VLOOKUP($W127,'[1]Live-Unsorted Extra Tables'!$A:$BJ,I$1,0)</f>
        <v>4.7530879796582024</v>
      </c>
      <c r="J127" s="26">
        <f>VLOOKUP($W127,'[1]Live-Unsorted Extra Tables'!$A:$BJ,J$1,0)</f>
        <v>24.753087979658204</v>
      </c>
      <c r="K127" s="26">
        <f>VLOOKUP($W127,'[1]Live-Unsorted Extra Tables'!$A:$BJ,K$1,0)</f>
        <v>64</v>
      </c>
      <c r="L127" s="26">
        <f>VLOOKUP($W127,'[1]Live-Unsorted Extra Tables'!$A:$BJ,L$1,0)</f>
        <v>88.753087979658204</v>
      </c>
      <c r="M127" s="26">
        <f>VLOOKUP($W127,'[1]Live-Unsorted Extra Tables'!$A:$BJ,M$1,0)</f>
        <v>96.876243714496368</v>
      </c>
      <c r="N127" s="28">
        <f>VLOOKUP($W127,'[1]Live-Unsorted Extra Tables'!$A:$BJ,N$1,0)</f>
        <v>0.76</v>
      </c>
      <c r="O127" s="28">
        <f>VLOOKUP($W127,'[1]Live-Unsorted Extra Tables'!$A:$BJ,O$1,0)</f>
        <v>1.0733726588435786</v>
      </c>
      <c r="P127" s="29">
        <f>VLOOKUP($W127,'[1]Live-Unsorted Extra Tables'!$A:$BJ,P$1,0)</f>
        <v>0.16664930645908702</v>
      </c>
      <c r="Q127" s="30">
        <f>VLOOKUP($W127,'[1]Live-Unsorted Extra Tables'!$A:$BJ,Q$1,0)</f>
        <v>1.2928361171361999</v>
      </c>
      <c r="R127" s="31"/>
      <c r="S127" s="29" t="str">
        <f>VLOOKUP($W127,'[1]Live-Unsorted Extra Tables'!$A:$BJ,S$1,0)</f>
        <v>COM</v>
      </c>
      <c r="T127" s="29" t="str">
        <f>VLOOKUP($W127,'[1]Live-Unsorted Extra Tables'!$A:$BJ,T$1,0)</f>
        <v>School</v>
      </c>
      <c r="U127" s="29" t="s">
        <v>0</v>
      </c>
      <c r="V127" s="29" t="str">
        <f>VLOOKUP($W127,'[1]Live-Unsorted Extra Tables'!$A:$BJ,V$1,0)</f>
        <v>Business Energy Rebates</v>
      </c>
      <c r="W127" s="32" t="str">
        <f t="shared" si="10"/>
        <v>LED Linear Replacement LampsSchool</v>
      </c>
      <c r="X127" s="41"/>
      <c r="Y127" s="34" t="str">
        <f t="shared" si="11"/>
        <v>LED Linear Replacement Lamps</v>
      </c>
      <c r="Z127" s="42">
        <f>VLOOKUP($W127,'[1]Live-Unsorted Extra Tables'!$A:$BJ,Z$1,0)</f>
        <v>46.263405248312566</v>
      </c>
      <c r="AA127" s="43">
        <f>VLOOKUP($W127,'[1]Live-Unsorted Extra Tables'!$A:$BJ,AA$1,0)</f>
        <v>358.903391064581</v>
      </c>
      <c r="AB127" s="44">
        <f>VLOOKUP($W127,'[1]Live-Unsorted Extra Tables'!$A:$BJ,AB$1,0)</f>
        <v>46.263405248312566</v>
      </c>
      <c r="AC127" s="43">
        <f>VLOOKUP($W127,'[1]Live-Unsorted Extra Tables'!$A:$BJ,AC$1,0)</f>
        <v>358.903391064581</v>
      </c>
      <c r="AD127" s="26">
        <f>VLOOKUP($W127,'[1]Live-Unsorted Extra Tables'!$A:$BJ,AD$1,0)</f>
        <v>234082.51667317515</v>
      </c>
      <c r="AE127" s="26">
        <f>VLOOKUP($W127,'[1]Live-Unsorted Extra Tables'!$A:$BJ,AE$1,0)</f>
        <v>218081.31103820837</v>
      </c>
      <c r="AF127" s="26">
        <f>VLOOKUP($W127,'[1]Live-Unsorted Extra Tables'!$A:$BJ,AF$1,0)</f>
        <v>16001.205634966784</v>
      </c>
      <c r="AG127" s="28">
        <f>VLOOKUP($W127,'[1]Live-Unsorted Extra Tables'!$A:$BJ,AG$1,0)</f>
        <v>1.0733726588435784</v>
      </c>
      <c r="AH127" s="26">
        <f>VLOOKUP($W127,'[1]Live-Unsorted Extra Tables'!$A:$BJ,AH$1,0)</f>
        <v>78698.685798324892</v>
      </c>
      <c r="AI127" s="28">
        <f>VLOOKUP($W127,'[1]Live-Unsorted Extra Tables'!$A:$BJ,AI$1,0)</f>
        <v>2.9744145572270484</v>
      </c>
      <c r="AJ127" s="26">
        <f>VLOOKUP($W127,'[1]Live-Unsorted Extra Tables'!$A:$BJ,AJ$1,0)</f>
        <v>554980.52917260781</v>
      </c>
      <c r="AK127" s="45">
        <f>VLOOKUP($W127,'[1]Live-Unsorted Extra Tables'!$A:$BJ,AK$1,0)</f>
        <v>0.42178509761803146</v>
      </c>
      <c r="AL127" s="42">
        <f>VLOOKUP($W127,'[1]Live-Unsorted Extra Tables'!$A:$BJ,AL$1,0)</f>
        <v>51.607321407767742</v>
      </c>
      <c r="AM127" s="43">
        <f>VLOOKUP($W127,'[1]Live-Unsorted Extra Tables'!$A:$BJ,AM$1,0)</f>
        <v>400.36055620188421</v>
      </c>
      <c r="AN127" s="44">
        <f>VLOOKUP($W127,'[1]Live-Unsorted Extra Tables'!$A:$BJ,AN$1,0)</f>
        <v>97.870726656080308</v>
      </c>
      <c r="AO127" s="43">
        <f>VLOOKUP($W127,'[1]Live-Unsorted Extra Tables'!$A:$BJ,AO$1,0)</f>
        <v>759.26394726646527</v>
      </c>
      <c r="AP127" s="26">
        <f>VLOOKUP($W127,'[1]Live-Unsorted Extra Tables'!$A:$BJ,AP$1,0)</f>
        <v>278795.87572146935</v>
      </c>
      <c r="AQ127" s="26">
        <f>VLOOKUP($W127,'[1]Live-Unsorted Extra Tables'!$A:$BJ,AQ$1,0)</f>
        <v>240679.4905456799</v>
      </c>
      <c r="AR127" s="26">
        <f>VLOOKUP($W127,'[1]Live-Unsorted Extra Tables'!$A:$BJ,AR$1,0)</f>
        <v>38116.385175789444</v>
      </c>
      <c r="AS127" s="28">
        <f>VLOOKUP($W127,'[1]Live-Unsorted Extra Tables'!$A:$BJ,AS$1,0)</f>
        <v>1.1583698930447717</v>
      </c>
      <c r="AT127" s="26">
        <f>VLOOKUP($W127,'[1]Live-Unsorted Extra Tables'!$A:$BJ,AT$1,0)</f>
        <v>86977.024662372089</v>
      </c>
      <c r="AU127" s="28">
        <f>VLOOKUP($W127,'[1]Live-Unsorted Extra Tables'!$A:$BJ,AU$1,0)</f>
        <v>3.2053967907467609</v>
      </c>
      <c r="AV127" s="26">
        <f>VLOOKUP($W127,'[1]Live-Unsorted Extra Tables'!$A:$BJ,AV$1,0)</f>
        <v>648646.43624202174</v>
      </c>
      <c r="AW127" s="45">
        <f>VLOOKUP($W127,'[1]Live-Unsorted Extra Tables'!$A:$BJ,AW$1,0)</f>
        <v>0.42981177440315971</v>
      </c>
      <c r="AX127" s="42">
        <f>VLOOKUP($W127,'[1]Live-Unsorted Extra Tables'!$A:$BJ,AX$1,0)</f>
        <v>66.40517421625492</v>
      </c>
      <c r="AY127" s="43">
        <f>VLOOKUP($W127,'[1]Live-Unsorted Extra Tables'!$A:$BJ,AY$1,0)</f>
        <v>515.15970522549173</v>
      </c>
      <c r="AZ127" s="44">
        <f>VLOOKUP($W127,'[1]Live-Unsorted Extra Tables'!$A:$BJ,AZ$1,0)</f>
        <v>164.27590087233523</v>
      </c>
      <c r="BA127" s="43">
        <f>VLOOKUP($W127,'[1]Live-Unsorted Extra Tables'!$A:$BJ,BA$1,0)</f>
        <v>1274.423652491957</v>
      </c>
      <c r="BB127" s="26">
        <f>VLOOKUP($W127,'[1]Live-Unsorted Extra Tables'!$A:$BJ,BB$1,0)</f>
        <v>384711.40758042369</v>
      </c>
      <c r="BC127" s="26">
        <f>VLOOKUP($W127,'[1]Live-Unsorted Extra Tables'!$A:$BJ,BC$1,0)</f>
        <v>306431.3982889835</v>
      </c>
      <c r="BD127" s="26">
        <f>VLOOKUP($W127,'[1]Live-Unsorted Extra Tables'!$A:$BJ,BD$1,0)</f>
        <v>78280.00929144019</v>
      </c>
      <c r="BE127" s="28">
        <f>VLOOKUP($W127,'[1]Live-Unsorted Extra Tables'!$A:$BJ,BE$1,0)</f>
        <v>1.2554568811438094</v>
      </c>
      <c r="BF127" s="26">
        <f>VLOOKUP($W127,'[1]Live-Unsorted Extra Tables'!$A:$BJ,BF$1,0)</f>
        <v>110895.34076266503</v>
      </c>
      <c r="BG127" s="28">
        <f>VLOOKUP($W127,'[1]Live-Unsorted Extra Tables'!$A:$BJ,BG$1,0)</f>
        <v>3.4691395051823846</v>
      </c>
      <c r="BH127" s="26">
        <f>VLOOKUP($W127,'[1]Live-Unsorted Extra Tables'!$A:$BJ,BH$1,0)</f>
        <v>874932.35707919579</v>
      </c>
      <c r="BI127" s="45">
        <f>VLOOKUP($W127,'[1]Live-Unsorted Extra Tables'!$A:$BJ,BI$1,0)</f>
        <v>0.43970417194846179</v>
      </c>
      <c r="BK127" s="124">
        <f t="shared" si="9"/>
        <v>20</v>
      </c>
    </row>
    <row r="128" spans="1:63" ht="16.5">
      <c r="A128" s="22" t="s">
        <v>64</v>
      </c>
      <c r="B128" s="23" t="s">
        <v>63</v>
      </c>
      <c r="C128" s="23" t="s">
        <v>49</v>
      </c>
      <c r="D128" s="24">
        <f>VLOOKUP($W128,'[1]Live-Unsorted Extra Tables'!$A:$BJ,D$1,0)</f>
        <v>12</v>
      </c>
      <c r="E128" s="25">
        <f>VLOOKUP($W128,'[1]Live-Unsorted Extra Tables'!$A:$BJ,E$1,0)</f>
        <v>698.42385000000013</v>
      </c>
      <c r="F128" s="25">
        <f>VLOOKUP($W128,'[1]Live-Unsorted Extra Tables'!$A:$BJ,F$1,0)</f>
        <v>70.762914322100841</v>
      </c>
      <c r="G128" s="26">
        <f>VLOOKUP($W128,'[1]Live-Unsorted Extra Tables'!$A:$BJ,G$1,0)</f>
        <v>450</v>
      </c>
      <c r="H128" s="27">
        <f>VLOOKUP($W128,'[1]Live-Unsorted Extra Tables'!$A:$BJ,H$1,0)</f>
        <v>0.19333333333333333</v>
      </c>
      <c r="I128" s="26">
        <f>VLOOKUP($W128,'[1]Live-Unsorted Extra Tables'!$A:$BJ,I$1,0)</f>
        <v>22.349563200000006</v>
      </c>
      <c r="J128" s="26">
        <f>VLOOKUP($W128,'[1]Live-Unsorted Extra Tables'!$A:$BJ,J$1,0)</f>
        <v>109.34956320000001</v>
      </c>
      <c r="K128" s="26">
        <f>VLOOKUP($W128,'[1]Live-Unsorted Extra Tables'!$A:$BJ,K$1,0)</f>
        <v>363</v>
      </c>
      <c r="L128" s="26">
        <f>VLOOKUP($W128,'[1]Live-Unsorted Extra Tables'!$A:$BJ,L$1,0)</f>
        <v>472.34956320000003</v>
      </c>
      <c r="M128" s="26">
        <f>VLOOKUP($W128,'[1]Live-Unsorted Extra Tables'!$A:$BJ,M$1,0)</f>
        <v>511.62713623838954</v>
      </c>
      <c r="N128" s="28">
        <f>VLOOKUP($W128,'[1]Live-Unsorted Extra Tables'!$A:$BJ,N$1,0)</f>
        <v>0.82</v>
      </c>
      <c r="O128" s="28">
        <f>VLOOKUP($W128,'[1]Live-Unsorted Extra Tables'!$A:$BJ,O$1,0)</f>
        <v>1.0720192154681811</v>
      </c>
      <c r="P128" s="29">
        <f>VLOOKUP($W128,'[1]Live-Unsorted Extra Tables'!$A:$BJ,P$1,0)</f>
        <v>0.15656619286411824</v>
      </c>
      <c r="Q128" s="30">
        <f>VLOOKUP($W128,'[1]Live-Unsorted Extra Tables'!$A:$BJ,Q$1,0)</f>
        <v>1.5452947952688785</v>
      </c>
      <c r="R128" s="31"/>
      <c r="S128" s="29" t="str">
        <f>VLOOKUP($W128,'[1]Live-Unsorted Extra Tables'!$A:$BJ,S$1,0)</f>
        <v>COM</v>
      </c>
      <c r="T128" s="29" t="str">
        <f>VLOOKUP($W128,'[1]Live-Unsorted Extra Tables'!$A:$BJ,T$1,0)</f>
        <v>Retail</v>
      </c>
      <c r="U128" s="29" t="s">
        <v>0</v>
      </c>
      <c r="V128" s="29" t="str">
        <f>VLOOKUP($W128,'[1]Live-Unsorted Extra Tables'!$A:$BJ,V$1,0)</f>
        <v>Business Energy Rebates</v>
      </c>
      <c r="W128" s="32" t="str">
        <f t="shared" si="10"/>
        <v>Glass Door Commercial RefrigeratorRetail</v>
      </c>
      <c r="X128" s="41"/>
      <c r="Y128" s="34" t="str">
        <f t="shared" si="11"/>
        <v>Glass Door Commercial Refrigerator</v>
      </c>
      <c r="Z128" s="42">
        <f>VLOOKUP($W128,'[1]Live-Unsorted Extra Tables'!$A:$BJ,Z$1,0)</f>
        <v>3.4547902434990059</v>
      </c>
      <c r="AA128" s="43">
        <f>VLOOKUP($W128,'[1]Live-Unsorted Extra Tables'!$A:$BJ,AA$1,0)</f>
        <v>34.098481187813498</v>
      </c>
      <c r="AB128" s="44">
        <f>VLOOKUP($W128,'[1]Live-Unsorted Extra Tables'!$A:$BJ,AB$1,0)</f>
        <v>3.4547902434990059</v>
      </c>
      <c r="AC128" s="43">
        <f>VLOOKUP($W128,'[1]Live-Unsorted Extra Tables'!$A:$BJ,AC$1,0)</f>
        <v>34.098481187813498</v>
      </c>
      <c r="AD128" s="26">
        <f>VLOOKUP($W128,'[1]Live-Unsorted Extra Tables'!$A:$BJ,AD$1,0)</f>
        <v>24978.683474511385</v>
      </c>
      <c r="AE128" s="26">
        <f>VLOOKUP($W128,'[1]Live-Unsorted Extra Tables'!$A:$BJ,AE$1,0)</f>
        <v>23300.593043570105</v>
      </c>
      <c r="AF128" s="26">
        <f>VLOOKUP($W128,'[1]Live-Unsorted Extra Tables'!$A:$BJ,AF$1,0)</f>
        <v>1678.0904309412799</v>
      </c>
      <c r="AG128" s="28">
        <f>VLOOKUP($W128,'[1]Live-Unsorted Extra Tables'!$A:$BJ,AG$1,0)</f>
        <v>1.0720192154681811</v>
      </c>
      <c r="AH128" s="26">
        <f>VLOOKUP($W128,'[1]Live-Unsorted Extra Tables'!$A:$BJ,AH$1,0)</f>
        <v>6510.5724171033125</v>
      </c>
      <c r="AI128" s="28">
        <f>VLOOKUP($W128,'[1]Live-Unsorted Extra Tables'!$A:$BJ,AI$1,0)</f>
        <v>3.8366339968651966</v>
      </c>
      <c r="AJ128" s="26">
        <f>VLOOKUP($W128,'[1]Live-Unsorted Extra Tables'!$A:$BJ,AJ$1,0)</f>
        <v>60265.482847661442</v>
      </c>
      <c r="AK128" s="45">
        <f>VLOOKUP($W128,'[1]Live-Unsorted Extra Tables'!$A:$BJ,AK$1,0)</f>
        <v>0.41447744702638956</v>
      </c>
      <c r="AL128" s="42">
        <f>VLOOKUP($W128,'[1]Live-Unsorted Extra Tables'!$A:$BJ,AL$1,0)</f>
        <v>2.8400549336235272</v>
      </c>
      <c r="AM128" s="43">
        <f>VLOOKUP($W128,'[1]Live-Unsorted Extra Tables'!$A:$BJ,AM$1,0)</f>
        <v>28.031096796324682</v>
      </c>
      <c r="AN128" s="44">
        <f>VLOOKUP($W128,'[1]Live-Unsorted Extra Tables'!$A:$BJ,AN$1,0)</f>
        <v>6.2948451771225331</v>
      </c>
      <c r="AO128" s="43">
        <f>VLOOKUP($W128,'[1]Live-Unsorted Extra Tables'!$A:$BJ,AO$1,0)</f>
        <v>62.12957798413818</v>
      </c>
      <c r="AP128" s="26">
        <f>VLOOKUP($W128,'[1]Live-Unsorted Extra Tables'!$A:$BJ,AP$1,0)</f>
        <v>21750.909577917599</v>
      </c>
      <c r="AQ128" s="26">
        <f>VLOOKUP($W128,'[1]Live-Unsorted Extra Tables'!$A:$BJ,AQ$1,0)</f>
        <v>19154.553407191346</v>
      </c>
      <c r="AR128" s="26">
        <f>VLOOKUP($W128,'[1]Live-Unsorted Extra Tables'!$A:$BJ,AR$1,0)</f>
        <v>2596.3561707262525</v>
      </c>
      <c r="AS128" s="28">
        <f>VLOOKUP($W128,'[1]Live-Unsorted Extra Tables'!$A:$BJ,AS$1,0)</f>
        <v>1.1355477267223302</v>
      </c>
      <c r="AT128" s="26">
        <f>VLOOKUP($W128,'[1]Live-Unsorted Extra Tables'!$A:$BJ,AT$1,0)</f>
        <v>5352.1001307391907</v>
      </c>
      <c r="AU128" s="28">
        <f>VLOOKUP($W128,'[1]Live-Unsorted Extra Tables'!$A:$BJ,AU$1,0)</f>
        <v>4.0639952629050553</v>
      </c>
      <c r="AV128" s="26">
        <f>VLOOKUP($W128,'[1]Live-Unsorted Extra Tables'!$A:$BJ,AV$1,0)</f>
        <v>52068.161840588618</v>
      </c>
      <c r="AW128" s="45">
        <f>VLOOKUP($W128,'[1]Live-Unsorted Extra Tables'!$A:$BJ,AW$1,0)</f>
        <v>0.41773914824398783</v>
      </c>
      <c r="AX128" s="42">
        <f>VLOOKUP($W128,'[1]Live-Unsorted Extra Tables'!$A:$BJ,AX$1,0)</f>
        <v>3.0873700723633011</v>
      </c>
      <c r="AY128" s="43">
        <f>VLOOKUP($W128,'[1]Live-Unsorted Extra Tables'!$A:$BJ,AY$1,0)</f>
        <v>30.472075846108805</v>
      </c>
      <c r="AZ128" s="44">
        <f>VLOOKUP($W128,'[1]Live-Unsorted Extra Tables'!$A:$BJ,AZ$1,0)</f>
        <v>9.3822152494858351</v>
      </c>
      <c r="BA128" s="43">
        <f>VLOOKUP($W128,'[1]Live-Unsorted Extra Tables'!$A:$BJ,BA$1,0)</f>
        <v>92.601653830246988</v>
      </c>
      <c r="BB128" s="26">
        <f>VLOOKUP($W128,'[1]Live-Unsorted Extra Tables'!$A:$BJ,BB$1,0)</f>
        <v>25155.906894646472</v>
      </c>
      <c r="BC128" s="26">
        <f>VLOOKUP($W128,'[1]Live-Unsorted Extra Tables'!$A:$BJ,BC$1,0)</f>
        <v>20822.55319737635</v>
      </c>
      <c r="BD128" s="26">
        <f>VLOOKUP($W128,'[1]Live-Unsorted Extra Tables'!$A:$BJ,BD$1,0)</f>
        <v>4333.3536972701222</v>
      </c>
      <c r="BE128" s="28">
        <f>VLOOKUP($W128,'[1]Live-Unsorted Extra Tables'!$A:$BJ,BE$1,0)</f>
        <v>1.2081086625734314</v>
      </c>
      <c r="BF128" s="26">
        <f>VLOOKUP($W128,'[1]Live-Unsorted Extra Tables'!$A:$BJ,BF$1,0)</f>
        <v>5818.1669559657439</v>
      </c>
      <c r="BG128" s="28">
        <f>VLOOKUP($W128,'[1]Live-Unsorted Extra Tables'!$A:$BJ,BG$1,0)</f>
        <v>4.3236825421196432</v>
      </c>
      <c r="BH128" s="26">
        <f>VLOOKUP($W128,'[1]Live-Unsorted Extra Tables'!$A:$BJ,BH$1,0)</f>
        <v>59505.421782738005</v>
      </c>
      <c r="BI128" s="45">
        <f>VLOOKUP($W128,'[1]Live-Unsorted Extra Tables'!$A:$BJ,BI$1,0)</f>
        <v>0.42274982919193388</v>
      </c>
      <c r="BK128" s="124">
        <f t="shared" si="9"/>
        <v>87</v>
      </c>
    </row>
    <row r="129" spans="1:63" ht="16.5">
      <c r="A129" s="22" t="s">
        <v>97</v>
      </c>
      <c r="B129" s="23" t="s">
        <v>89</v>
      </c>
      <c r="C129" s="23" t="s">
        <v>49</v>
      </c>
      <c r="D129" s="24">
        <f>VLOOKUP($W129,'[1]Live-Unsorted Extra Tables'!$A:$BJ,D$1,0)</f>
        <v>10</v>
      </c>
      <c r="E129" s="25">
        <f>VLOOKUP($W129,'[1]Live-Unsorted Extra Tables'!$A:$BJ,E$1,0)</f>
        <v>146.26155127685635</v>
      </c>
      <c r="F129" s="25">
        <f>VLOOKUP($W129,'[1]Live-Unsorted Extra Tables'!$A:$BJ,F$1,0)</f>
        <v>19.721207603737518</v>
      </c>
      <c r="G129" s="26">
        <f>VLOOKUP($W129,'[1]Live-Unsorted Extra Tables'!$A:$BJ,G$1,0)</f>
        <v>84</v>
      </c>
      <c r="H129" s="27">
        <f>VLOOKUP($W129,'[1]Live-Unsorted Extra Tables'!$A:$BJ,H$1,0)</f>
        <v>0.23809523809523808</v>
      </c>
      <c r="I129" s="26">
        <f>VLOOKUP($W129,'[1]Live-Unsorted Extra Tables'!$A:$BJ,I$1,0)</f>
        <v>4.6803696408594035</v>
      </c>
      <c r="J129" s="26">
        <f>VLOOKUP($W129,'[1]Live-Unsorted Extra Tables'!$A:$BJ,J$1,0)</f>
        <v>24.680369640859404</v>
      </c>
      <c r="K129" s="26">
        <f>VLOOKUP($W129,'[1]Live-Unsorted Extra Tables'!$A:$BJ,K$1,0)</f>
        <v>64</v>
      </c>
      <c r="L129" s="26">
        <f>VLOOKUP($W129,'[1]Live-Unsorted Extra Tables'!$A:$BJ,L$1,0)</f>
        <v>88.680369640859396</v>
      </c>
      <c r="M129" s="26">
        <f>VLOOKUP($W129,'[1]Live-Unsorted Extra Tables'!$A:$BJ,M$1,0)</f>
        <v>96.364025932695483</v>
      </c>
      <c r="N129" s="28">
        <f>VLOOKUP($W129,'[1]Live-Unsorted Extra Tables'!$A:$BJ,N$1,0)</f>
        <v>0.76</v>
      </c>
      <c r="O129" s="28">
        <f>VLOOKUP($W129,'[1]Live-Unsorted Extra Tables'!$A:$BJ,O$1,0)</f>
        <v>1.0688304819823504</v>
      </c>
      <c r="P129" s="29">
        <f>VLOOKUP($W129,'[1]Live-Unsorted Extra Tables'!$A:$BJ,P$1,0)</f>
        <v>0.16874133649890183</v>
      </c>
      <c r="Q129" s="30">
        <f>VLOOKUP($W129,'[1]Live-Unsorted Extra Tables'!$A:$BJ,Q$1,0)</f>
        <v>1.2514634061345227</v>
      </c>
      <c r="R129" s="31"/>
      <c r="S129" s="29" t="str">
        <f>VLOOKUP($W129,'[1]Live-Unsorted Extra Tables'!$A:$BJ,S$1,0)</f>
        <v>COM</v>
      </c>
      <c r="T129" s="29" t="str">
        <f>VLOOKUP($W129,'[1]Live-Unsorted Extra Tables'!$A:$BJ,T$1,0)</f>
        <v>Retail</v>
      </c>
      <c r="U129" s="29" t="s">
        <v>0</v>
      </c>
      <c r="V129" s="29" t="str">
        <f>VLOOKUP($W129,'[1]Live-Unsorted Extra Tables'!$A:$BJ,V$1,0)</f>
        <v>Business Energy Rebates</v>
      </c>
      <c r="W129" s="32" t="str">
        <f t="shared" si="10"/>
        <v>LED Linear Replacement LampsRetail</v>
      </c>
      <c r="X129" s="41"/>
      <c r="Y129" s="34" t="str">
        <f t="shared" si="11"/>
        <v>LED Linear Replacement Lamps</v>
      </c>
      <c r="Z129" s="42">
        <f>VLOOKUP($W129,'[1]Live-Unsorted Extra Tables'!$A:$BJ,Z$1,0)</f>
        <v>47.822703910453853</v>
      </c>
      <c r="AA129" s="43">
        <f>VLOOKUP($W129,'[1]Live-Unsorted Extra Tables'!$A:$BJ,AA$1,0)</f>
        <v>354.67518017868031</v>
      </c>
      <c r="AB129" s="44">
        <f>VLOOKUP($W129,'[1]Live-Unsorted Extra Tables'!$A:$BJ,AB$1,0)</f>
        <v>47.822703910453853</v>
      </c>
      <c r="AC129" s="43">
        <f>VLOOKUP($W129,'[1]Live-Unsorted Extra Tables'!$A:$BJ,AC$1,0)</f>
        <v>354.67518017868031</v>
      </c>
      <c r="AD129" s="26">
        <f>VLOOKUP($W129,'[1]Live-Unsorted Extra Tables'!$A:$BJ,AD$1,0)</f>
        <v>233676.77945468316</v>
      </c>
      <c r="AE129" s="26">
        <f>VLOOKUP($W129,'[1]Live-Unsorted Extra Tables'!$A:$BJ,AE$1,0)</f>
        <v>218628.47607160761</v>
      </c>
      <c r="AF129" s="26">
        <f>VLOOKUP($W129,'[1]Live-Unsorted Extra Tables'!$A:$BJ,AF$1,0)</f>
        <v>15048.303383075545</v>
      </c>
      <c r="AG129" s="28">
        <f>VLOOKUP($W129,'[1]Live-Unsorted Extra Tables'!$A:$BJ,AG$1,0)</f>
        <v>1.0688304819823506</v>
      </c>
      <c r="AH129" s="26">
        <f>VLOOKUP($W129,'[1]Live-Unsorted Extra Tables'!$A:$BJ,AH$1,0)</f>
        <v>78747.847271499108</v>
      </c>
      <c r="AI129" s="28">
        <f>VLOOKUP($W129,'[1]Live-Unsorted Extra Tables'!$A:$BJ,AI$1,0)</f>
        <v>2.9674053012399852</v>
      </c>
      <c r="AJ129" s="26">
        <f>VLOOKUP($W129,'[1]Live-Unsorted Extra Tables'!$A:$BJ,AJ$1,0)</f>
        <v>549418.65401294711</v>
      </c>
      <c r="AK129" s="45">
        <f>VLOOKUP($W129,'[1]Live-Unsorted Extra Tables'!$A:$BJ,AK$1,0)</f>
        <v>0.42531642809706371</v>
      </c>
      <c r="AL129" s="42">
        <f>VLOOKUP($W129,'[1]Live-Unsorted Extra Tables'!$A:$BJ,AL$1,0)</f>
        <v>53.369370488664771</v>
      </c>
      <c r="AM129" s="43">
        <f>VLOOKUP($W129,'[1]Live-Unsorted Extra Tables'!$A:$BJ,AM$1,0)</f>
        <v>395.81181209522038</v>
      </c>
      <c r="AN129" s="44">
        <f>VLOOKUP($W129,'[1]Live-Unsorted Extra Tables'!$A:$BJ,AN$1,0)</f>
        <v>101.19207439911862</v>
      </c>
      <c r="AO129" s="43">
        <f>VLOOKUP($W129,'[1]Live-Unsorted Extra Tables'!$A:$BJ,AO$1,0)</f>
        <v>750.48699227390068</v>
      </c>
      <c r="AP129" s="26">
        <f>VLOOKUP($W129,'[1]Live-Unsorted Extra Tables'!$A:$BJ,AP$1,0)</f>
        <v>278694.19482075778</v>
      </c>
      <c r="AQ129" s="26">
        <f>VLOOKUP($W129,'[1]Live-Unsorted Extra Tables'!$A:$BJ,AQ$1,0)</f>
        <v>241382.97045299332</v>
      </c>
      <c r="AR129" s="26">
        <f>VLOOKUP($W129,'[1]Live-Unsorted Extra Tables'!$A:$BJ,AR$1,0)</f>
        <v>37311.224367764458</v>
      </c>
      <c r="AS129" s="28">
        <f>VLOOKUP($W129,'[1]Live-Unsorted Extra Tables'!$A:$BJ,AS$1,0)</f>
        <v>1.1545727285472709</v>
      </c>
      <c r="AT129" s="26">
        <f>VLOOKUP($W129,'[1]Live-Unsorted Extra Tables'!$A:$BJ,AT$1,0)</f>
        <v>87065.888937756434</v>
      </c>
      <c r="AU129" s="28">
        <f>VLOOKUP($W129,'[1]Live-Unsorted Extra Tables'!$A:$BJ,AU$1,0)</f>
        <v>3.200957323481723</v>
      </c>
      <c r="AV129" s="26">
        <f>VLOOKUP($W129,'[1]Live-Unsorted Extra Tables'!$A:$BJ,AV$1,0)</f>
        <v>642353.826652813</v>
      </c>
      <c r="AW129" s="45">
        <f>VLOOKUP($W129,'[1]Live-Unsorted Extra Tables'!$A:$BJ,AW$1,0)</f>
        <v>0.43386399093001699</v>
      </c>
      <c r="AX129" s="42">
        <f>VLOOKUP($W129,'[1]Live-Unsorted Extra Tables'!$A:$BJ,AX$1,0)</f>
        <v>68.710001829863998</v>
      </c>
      <c r="AY129" s="43">
        <f>VLOOKUP($W129,'[1]Live-Unsorted Extra Tables'!$A:$BJ,AY$1,0)</f>
        <v>509.58499387060675</v>
      </c>
      <c r="AZ129" s="44">
        <f>VLOOKUP($W129,'[1]Live-Unsorted Extra Tables'!$A:$BJ,AZ$1,0)</f>
        <v>169.90207622898262</v>
      </c>
      <c r="BA129" s="43">
        <f>VLOOKUP($W129,'[1]Live-Unsorted Extra Tables'!$A:$BJ,BA$1,0)</f>
        <v>1260.0719861445075</v>
      </c>
      <c r="BB129" s="26">
        <f>VLOOKUP($W129,'[1]Live-Unsorted Extra Tables'!$A:$BJ,BB$1,0)</f>
        <v>385095.77322645206</v>
      </c>
      <c r="BC129" s="26">
        <f>VLOOKUP($W129,'[1]Live-Unsorted Extra Tables'!$A:$BJ,BC$1,0)</f>
        <v>307491.50902194344</v>
      </c>
      <c r="BD129" s="26">
        <f>VLOOKUP($W129,'[1]Live-Unsorted Extra Tables'!$A:$BJ,BD$1,0)</f>
        <v>77604.264204508625</v>
      </c>
      <c r="BE129" s="28">
        <f>VLOOKUP($W129,'[1]Live-Unsorted Extra Tables'!$A:$BJ,BE$1,0)</f>
        <v>1.2523785598221855</v>
      </c>
      <c r="BF129" s="26">
        <f>VLOOKUP($W129,'[1]Live-Unsorted Extra Tables'!$A:$BJ,BF$1,0)</f>
        <v>111066.26626877097</v>
      </c>
      <c r="BG129" s="28">
        <f>VLOOKUP($W129,'[1]Live-Unsorted Extra Tables'!$A:$BJ,BG$1,0)</f>
        <v>3.4672613581386886</v>
      </c>
      <c r="BH129" s="26">
        <f>VLOOKUP($W129,'[1]Live-Unsorted Extra Tables'!$A:$BJ,BH$1,0)</f>
        <v>866835.38859590702</v>
      </c>
      <c r="BI129" s="45">
        <f>VLOOKUP($W129,'[1]Live-Unsorted Extra Tables'!$A:$BJ,BI$1,0)</f>
        <v>0.44425478965530824</v>
      </c>
      <c r="BK129" s="124">
        <f t="shared" si="9"/>
        <v>20</v>
      </c>
    </row>
    <row r="130" spans="1:63" ht="16.5">
      <c r="A130" s="22" t="s">
        <v>96</v>
      </c>
      <c r="B130" s="23" t="s">
        <v>85</v>
      </c>
      <c r="C130" s="23" t="s">
        <v>86</v>
      </c>
      <c r="D130" s="24">
        <f>VLOOKUP($W130,'[1]Live-Unsorted Extra Tables'!$A:$BJ,D$1,0)</f>
        <v>15</v>
      </c>
      <c r="E130" s="25">
        <f>VLOOKUP($W130,'[1]Live-Unsorted Extra Tables'!$A:$BJ,E$1,0)</f>
        <v>174.26441357214355</v>
      </c>
      <c r="F130" s="25">
        <f>VLOOKUP($W130,'[1]Live-Unsorted Extra Tables'!$A:$BJ,F$1,0)</f>
        <v>31.432975030277319</v>
      </c>
      <c r="G130" s="26">
        <f>VLOOKUP($W130,'[1]Live-Unsorted Extra Tables'!$A:$BJ,G$1,0)</f>
        <v>160</v>
      </c>
      <c r="H130" s="27">
        <f>VLOOKUP($W130,'[1]Live-Unsorted Extra Tables'!$A:$BJ,H$1,0)</f>
        <v>0.25</v>
      </c>
      <c r="I130" s="26">
        <f>VLOOKUP($W130,'[1]Live-Unsorted Extra Tables'!$A:$BJ,I$1,0)</f>
        <v>5.576461234308594</v>
      </c>
      <c r="J130" s="26">
        <f>VLOOKUP($W130,'[1]Live-Unsorted Extra Tables'!$A:$BJ,J$1,0)</f>
        <v>45.576461234308596</v>
      </c>
      <c r="K130" s="26">
        <f>VLOOKUP($W130,'[1]Live-Unsorted Extra Tables'!$A:$BJ,K$1,0)</f>
        <v>120</v>
      </c>
      <c r="L130" s="26">
        <f>VLOOKUP($W130,'[1]Live-Unsorted Extra Tables'!$A:$BJ,L$1,0)</f>
        <v>165.5764612343086</v>
      </c>
      <c r="M130" s="26">
        <f>VLOOKUP($W130,'[1]Live-Unsorted Extra Tables'!$A:$BJ,M$1,0)</f>
        <v>176.45504435733679</v>
      </c>
      <c r="N130" s="28">
        <f>VLOOKUP($W130,'[1]Live-Unsorted Extra Tables'!$A:$BJ,N$1,0)</f>
        <v>0.76</v>
      </c>
      <c r="O130" s="28">
        <f>VLOOKUP($W130,'[1]Live-Unsorted Extra Tables'!$A:$BJ,O$1,0)</f>
        <v>1.0544862815808405</v>
      </c>
      <c r="P130" s="29">
        <f>VLOOKUP($W130,'[1]Live-Unsorted Extra Tables'!$A:$BJ,P$1,0)</f>
        <v>0.26153625000115382</v>
      </c>
      <c r="Q130" s="30">
        <f>VLOOKUP($W130,'[1]Live-Unsorted Extra Tables'!$A:$BJ,Q$1,0)</f>
        <v>1.4499569700420589</v>
      </c>
      <c r="R130" s="31"/>
      <c r="S130" s="29" t="str">
        <f>VLOOKUP($W130,'[1]Live-Unsorted Extra Tables'!$A:$BJ,S$1,0)</f>
        <v>IND</v>
      </c>
      <c r="T130" s="29" t="str">
        <f>VLOOKUP($W130,'[1]Live-Unsorted Extra Tables'!$A:$BJ,T$1,0)</f>
        <v xml:space="preserve">Industrial </v>
      </c>
      <c r="U130" s="29" t="s">
        <v>0</v>
      </c>
      <c r="V130" s="29" t="str">
        <f>VLOOKUP($W130,'[1]Live-Unsorted Extra Tables'!$A:$BJ,V$1,0)</f>
        <v>Business Energy Rebates</v>
      </c>
      <c r="W130" s="32" t="str">
        <f t="shared" si="10"/>
        <v xml:space="preserve">LED Low Bay FixtureIndustrial </v>
      </c>
      <c r="X130" s="41"/>
      <c r="Y130" s="34" t="str">
        <f t="shared" si="11"/>
        <v>LED Low Bay Fixture</v>
      </c>
      <c r="Z130" s="42">
        <f>VLOOKUP($W130,'[1]Live-Unsorted Extra Tables'!$A:$BJ,Z$1,0)</f>
        <v>41.210814778969706</v>
      </c>
      <c r="AA130" s="43">
        <f>VLOOKUP($W130,'[1]Live-Unsorted Extra Tables'!$A:$BJ,AA$1,0)</f>
        <v>228.4727571402274</v>
      </c>
      <c r="AB130" s="44">
        <f>VLOOKUP($W130,'[1]Live-Unsorted Extra Tables'!$A:$BJ,AB$1,0)</f>
        <v>41.210814778969706</v>
      </c>
      <c r="AC130" s="43">
        <f>VLOOKUP($W130,'[1]Live-Unsorted Extra Tables'!$A:$BJ,AC$1,0)</f>
        <v>228.4727571402274</v>
      </c>
      <c r="AD130" s="26">
        <f>VLOOKUP($W130,'[1]Live-Unsorted Extra Tables'!$A:$BJ,AD$1,0)</f>
        <v>231344.82634305494</v>
      </c>
      <c r="AE130" s="26">
        <f>VLOOKUP($W130,'[1]Live-Unsorted Extra Tables'!$A:$BJ,AE$1,0)</f>
        <v>219391.02516936755</v>
      </c>
      <c r="AF130" s="26">
        <f>VLOOKUP($W130,'[1]Live-Unsorted Extra Tables'!$A:$BJ,AF$1,0)</f>
        <v>11953.801173687389</v>
      </c>
      <c r="AG130" s="28">
        <f>VLOOKUP($W130,'[1]Live-Unsorted Extra Tables'!$A:$BJ,AG$1,0)</f>
        <v>1.0544862815808402</v>
      </c>
      <c r="AH130" s="26">
        <f>VLOOKUP($W130,'[1]Live-Unsorted Extra Tables'!$A:$BJ,AH$1,0)</f>
        <v>78623.563328788689</v>
      </c>
      <c r="AI130" s="28">
        <f>VLOOKUP($W130,'[1]Live-Unsorted Extra Tables'!$A:$BJ,AI$1,0)</f>
        <v>2.9424362945191782</v>
      </c>
      <c r="AJ130" s="26">
        <f>VLOOKUP($W130,'[1]Live-Unsorted Extra Tables'!$A:$BJ,AJ$1,0)</f>
        <v>291848.3666590334</v>
      </c>
      <c r="AK130" s="45">
        <f>VLOOKUP($W130,'[1]Live-Unsorted Extra Tables'!$A:$BJ,AK$1,0)</f>
        <v>0.79268843951878343</v>
      </c>
      <c r="AL130" s="42">
        <f>VLOOKUP($W130,'[1]Live-Unsorted Extra Tables'!$A:$BJ,AL$1,0)</f>
        <v>31.610171913989721</v>
      </c>
      <c r="AM130" s="43">
        <f>VLOOKUP($W130,'[1]Live-Unsorted Extra Tables'!$A:$BJ,AM$1,0)</f>
        <v>175.24679309546926</v>
      </c>
      <c r="AN130" s="44">
        <f>VLOOKUP($W130,'[1]Live-Unsorted Extra Tables'!$A:$BJ,AN$1,0)</f>
        <v>72.820986692959423</v>
      </c>
      <c r="AO130" s="43">
        <f>VLOOKUP($W130,'[1]Live-Unsorted Extra Tables'!$A:$BJ,AO$1,0)</f>
        <v>403.71955023569666</v>
      </c>
      <c r="AP130" s="26">
        <f>VLOOKUP($W130,'[1]Live-Unsorted Extra Tables'!$A:$BJ,AP$1,0)</f>
        <v>188613.74636052843</v>
      </c>
      <c r="AQ130" s="26">
        <f>VLOOKUP($W130,'[1]Live-Unsorted Extra Tables'!$A:$BJ,AQ$1,0)</f>
        <v>166438.39025494253</v>
      </c>
      <c r="AR130" s="26">
        <f>VLOOKUP($W130,'[1]Live-Unsorted Extra Tables'!$A:$BJ,AR$1,0)</f>
        <v>22175.356105585903</v>
      </c>
      <c r="AS130" s="28">
        <f>VLOOKUP($W130,'[1]Live-Unsorted Extra Tables'!$A:$BJ,AS$1,0)</f>
        <v>1.1332346225628518</v>
      </c>
      <c r="AT130" s="26">
        <f>VLOOKUP($W130,'[1]Live-Unsorted Extra Tables'!$A:$BJ,AT$1,0)</f>
        <v>59701.041917862087</v>
      </c>
      <c r="AU130" s="28">
        <f>VLOOKUP($W130,'[1]Live-Unsorted Extra Tables'!$A:$BJ,AU$1,0)</f>
        <v>3.159304097573826</v>
      </c>
      <c r="AV130" s="26">
        <f>VLOOKUP($W130,'[1]Live-Unsorted Extra Tables'!$A:$BJ,AV$1,0)</f>
        <v>225851.01722718592</v>
      </c>
      <c r="AW130" s="45">
        <f>VLOOKUP($W130,'[1]Live-Unsorted Extra Tables'!$A:$BJ,AW$1,0)</f>
        <v>0.83512462629645756</v>
      </c>
      <c r="AX130" s="42">
        <f>VLOOKUP($W130,'[1]Live-Unsorted Extra Tables'!$A:$BJ,AX$1,0)</f>
        <v>29.815805537534228</v>
      </c>
      <c r="AY130" s="43">
        <f>VLOOKUP($W130,'[1]Live-Unsorted Extra Tables'!$A:$BJ,AY$1,0)</f>
        <v>165.29882590415534</v>
      </c>
      <c r="AZ130" s="44">
        <f>VLOOKUP($W130,'[1]Live-Unsorted Extra Tables'!$A:$BJ,AZ$1,0)</f>
        <v>102.63679223049364</v>
      </c>
      <c r="BA130" s="43">
        <f>VLOOKUP($W130,'[1]Live-Unsorted Extra Tables'!$A:$BJ,BA$1,0)</f>
        <v>569.01837613985197</v>
      </c>
      <c r="BB130" s="26">
        <f>VLOOKUP($W130,'[1]Live-Unsorted Extra Tables'!$A:$BJ,BB$1,0)</f>
        <v>189812.67014661105</v>
      </c>
      <c r="BC130" s="26">
        <f>VLOOKUP($W130,'[1]Live-Unsorted Extra Tables'!$A:$BJ,BC$1,0)</f>
        <v>155291.97789354846</v>
      </c>
      <c r="BD130" s="26">
        <f>VLOOKUP($W130,'[1]Live-Unsorted Extra Tables'!$A:$BJ,BD$1,0)</f>
        <v>34520.692253062589</v>
      </c>
      <c r="BE130" s="28">
        <f>VLOOKUP($W130,'[1]Live-Unsorted Extra Tables'!$A:$BJ,BE$1,0)</f>
        <v>1.2222953994231838</v>
      </c>
      <c r="BF130" s="26">
        <f>VLOOKUP($W130,'[1]Live-Unsorted Extra Tables'!$A:$BJ,BF$1,0)</f>
        <v>55753.38060687331</v>
      </c>
      <c r="BG130" s="28">
        <f>VLOOKUP($W130,'[1]Live-Unsorted Extra Tables'!$A:$BJ,BG$1,0)</f>
        <v>3.4045051274112486</v>
      </c>
      <c r="BH130" s="26">
        <f>VLOOKUP($W130,'[1]Live-Unsorted Extra Tables'!$A:$BJ,BH$1,0)</f>
        <v>214211.3030520067</v>
      </c>
      <c r="BI130" s="45">
        <f>VLOOKUP($W130,'[1]Live-Unsorted Extra Tables'!$A:$BJ,BI$1,0)</f>
        <v>0.88610016111301049</v>
      </c>
      <c r="BK130" s="124">
        <f t="shared" si="9"/>
        <v>40</v>
      </c>
    </row>
    <row r="131" spans="1:63" ht="16.5">
      <c r="A131" s="22" t="s">
        <v>94</v>
      </c>
      <c r="B131" s="23" t="s">
        <v>89</v>
      </c>
      <c r="C131" s="23" t="s">
        <v>49</v>
      </c>
      <c r="D131" s="24">
        <f>VLOOKUP($W131,'[1]Live-Unsorted Extra Tables'!$A:$BJ,D$1,0)</f>
        <v>6</v>
      </c>
      <c r="E131" s="25">
        <f>VLOOKUP($W131,'[1]Live-Unsorted Extra Tables'!$A:$BJ,E$1,0)</f>
        <v>444.52928352000004</v>
      </c>
      <c r="F131" s="25">
        <f>VLOOKUP($W131,'[1]Live-Unsorted Extra Tables'!$A:$BJ,F$1,0)</f>
        <v>59.938201186204736</v>
      </c>
      <c r="G131" s="26">
        <f>VLOOKUP($W131,'[1]Live-Unsorted Extra Tables'!$A:$BJ,G$1,0)</f>
        <v>150</v>
      </c>
      <c r="H131" s="27">
        <f>VLOOKUP($W131,'[1]Live-Unsorted Extra Tables'!$A:$BJ,H$1,0)</f>
        <v>0.33333333333333331</v>
      </c>
      <c r="I131" s="26">
        <f>VLOOKUP($W131,'[1]Live-Unsorted Extra Tables'!$A:$BJ,I$1,0)</f>
        <v>14.224937072640001</v>
      </c>
      <c r="J131" s="26">
        <f>VLOOKUP($W131,'[1]Live-Unsorted Extra Tables'!$A:$BJ,J$1,0)</f>
        <v>64.224937072640003</v>
      </c>
      <c r="K131" s="26">
        <f>VLOOKUP($W131,'[1]Live-Unsorted Extra Tables'!$A:$BJ,K$1,0)</f>
        <v>100</v>
      </c>
      <c r="L131" s="26">
        <f>VLOOKUP($W131,'[1]Live-Unsorted Extra Tables'!$A:$BJ,L$1,0)</f>
        <v>164.22493707263999</v>
      </c>
      <c r="M131" s="26">
        <f>VLOOKUP($W131,'[1]Live-Unsorted Extra Tables'!$A:$BJ,M$1,0)</f>
        <v>170.5517618009832</v>
      </c>
      <c r="N131" s="28">
        <f>VLOOKUP($W131,'[1]Live-Unsorted Extra Tables'!$A:$BJ,N$1,0)</f>
        <v>0.76</v>
      </c>
      <c r="O131" s="28">
        <f>VLOOKUP($W131,'[1]Live-Unsorted Extra Tables'!$A:$BJ,O$1,0)</f>
        <v>1.010874654555824</v>
      </c>
      <c r="P131" s="29">
        <f>VLOOKUP($W131,'[1]Live-Unsorted Extra Tables'!$A:$BJ,P$1,0)</f>
        <v>0.14447852920751492</v>
      </c>
      <c r="Q131" s="30">
        <f>VLOOKUP($W131,'[1]Live-Unsorted Extra Tables'!$A:$BJ,Q$1,0)</f>
        <v>1.0715192615326916</v>
      </c>
      <c r="R131" s="31"/>
      <c r="S131" s="29" t="str">
        <f>VLOOKUP($W131,'[1]Live-Unsorted Extra Tables'!$A:$BJ,S$1,0)</f>
        <v>COM</v>
      </c>
      <c r="T131" s="29" t="str">
        <f>VLOOKUP($W131,'[1]Live-Unsorted Extra Tables'!$A:$BJ,T$1,0)</f>
        <v>Retail</v>
      </c>
      <c r="U131" s="29" t="s">
        <v>0</v>
      </c>
      <c r="V131" s="29" t="str">
        <f>VLOOKUP($W131,'[1]Live-Unsorted Extra Tables'!$A:$BJ,V$1,0)</f>
        <v>Business Energy Rebates</v>
      </c>
      <c r="W131" s="32" t="str">
        <f t="shared" si="10"/>
        <v>LED Refrigeration Strip Lighting-End of Life replacementRetail</v>
      </c>
      <c r="X131" s="41"/>
      <c r="Y131" s="34" t="str">
        <f t="shared" si="11"/>
        <v>LED Refrigeration Strip Lighting-End of Life replacement</v>
      </c>
      <c r="Z131" s="42">
        <f>VLOOKUP($W131,'[1]Live-Unsorted Extra Tables'!$A:$BJ,Z$1,0)</f>
        <v>9.351184139008744</v>
      </c>
      <c r="AA131" s="43">
        <f>VLOOKUP($W131,'[1]Live-Unsorted Extra Tables'!$A:$BJ,AA$1,0)</f>
        <v>69.3526849840446</v>
      </c>
      <c r="AB131" s="44">
        <f>VLOOKUP($W131,'[1]Live-Unsorted Extra Tables'!$A:$BJ,AB$1,0)</f>
        <v>9.351184139008744</v>
      </c>
      <c r="AC131" s="43">
        <f>VLOOKUP($W131,'[1]Live-Unsorted Extra Tables'!$A:$BJ,AC$1,0)</f>
        <v>69.3526849840446</v>
      </c>
      <c r="AD131" s="26">
        <f>VLOOKUP($W131,'[1]Live-Unsorted Extra Tables'!$A:$BJ,AD$1,0)</f>
        <v>26608.421645466751</v>
      </c>
      <c r="AE131" s="26">
        <f>VLOOKUP($W131,'[1]Live-Unsorted Extra Tables'!$A:$BJ,AE$1,0)</f>
        <v>26322.177062752089</v>
      </c>
      <c r="AF131" s="26">
        <f>VLOOKUP($W131,'[1]Live-Unsorted Extra Tables'!$A:$BJ,AF$1,0)</f>
        <v>286.2445827146621</v>
      </c>
      <c r="AG131" s="28">
        <f>VLOOKUP($W131,'[1]Live-Unsorted Extra Tables'!$A:$BJ,AG$1,0)</f>
        <v>1.010874654555824</v>
      </c>
      <c r="AH131" s="26">
        <f>VLOOKUP($W131,'[1]Live-Unsorted Extra Tables'!$A:$BJ,AH$1,0)</f>
        <v>13184.176214587984</v>
      </c>
      <c r="AI131" s="28">
        <f>VLOOKUP($W131,'[1]Live-Unsorted Extra Tables'!$A:$BJ,AI$1,0)</f>
        <v>2.0182088901409823</v>
      </c>
      <c r="AJ131" s="26">
        <f>VLOOKUP($W131,'[1]Live-Unsorted Extra Tables'!$A:$BJ,AJ$1,0)</f>
        <v>69537.062226307462</v>
      </c>
      <c r="AK131" s="45">
        <f>VLOOKUP($W131,'[1]Live-Unsorted Extra Tables'!$A:$BJ,AK$1,0)</f>
        <v>0.38265093165526592</v>
      </c>
      <c r="AL131" s="42">
        <f>VLOOKUP($W131,'[1]Live-Unsorted Extra Tables'!$A:$BJ,AL$1,0)</f>
        <v>8.368155961211901</v>
      </c>
      <c r="AM131" s="43">
        <f>VLOOKUP($W131,'[1]Live-Unsorted Extra Tables'!$A:$BJ,AM$1,0)</f>
        <v>62.062095628543936</v>
      </c>
      <c r="AN131" s="44">
        <f>VLOOKUP($W131,'[1]Live-Unsorted Extra Tables'!$A:$BJ,AN$1,0)</f>
        <v>17.719340100220645</v>
      </c>
      <c r="AO131" s="43">
        <f>VLOOKUP($W131,'[1]Live-Unsorted Extra Tables'!$A:$BJ,AO$1,0)</f>
        <v>131.41478061258854</v>
      </c>
      <c r="AP131" s="26">
        <f>VLOOKUP($W131,'[1]Live-Unsorted Extra Tables'!$A:$BJ,AP$1,0)</f>
        <v>26363.652004104788</v>
      </c>
      <c r="AQ131" s="26">
        <f>VLOOKUP($W131,'[1]Live-Unsorted Extra Tables'!$A:$BJ,AQ$1,0)</f>
        <v>23315.307144309241</v>
      </c>
      <c r="AR131" s="26">
        <f>VLOOKUP($W131,'[1]Live-Unsorted Extra Tables'!$A:$BJ,AR$1,0)</f>
        <v>3048.3448597955467</v>
      </c>
      <c r="AS131" s="28">
        <f>VLOOKUP($W131,'[1]Live-Unsorted Extra Tables'!$A:$BJ,AS$1,0)</f>
        <v>1.1307443578129994</v>
      </c>
      <c r="AT131" s="26">
        <f>VLOOKUP($W131,'[1]Live-Unsorted Extra Tables'!$A:$BJ,AT$1,0)</f>
        <v>11693.038357929468</v>
      </c>
      <c r="AU131" s="28">
        <f>VLOOKUP($W131,'[1]Live-Unsorted Extra Tables'!$A:$BJ,AU$1,0)</f>
        <v>2.2546451313252258</v>
      </c>
      <c r="AV131" s="26">
        <f>VLOOKUP($W131,'[1]Live-Unsorted Extra Tables'!$A:$BJ,AV$1,0)</f>
        <v>65004.715368557809</v>
      </c>
      <c r="AW131" s="45">
        <f>VLOOKUP($W131,'[1]Live-Unsorted Extra Tables'!$A:$BJ,AW$1,0)</f>
        <v>0.40556522483992979</v>
      </c>
      <c r="AX131" s="42">
        <f>VLOOKUP($W131,'[1]Live-Unsorted Extra Tables'!$A:$BJ,AX$1,0)</f>
        <v>9.2204610414902497</v>
      </c>
      <c r="AY131" s="43">
        <f>VLOOKUP($W131,'[1]Live-Unsorted Extra Tables'!$A:$BJ,AY$1,0)</f>
        <v>68.383182334158846</v>
      </c>
      <c r="AZ131" s="44">
        <f>VLOOKUP($W131,'[1]Live-Unsorted Extra Tables'!$A:$BJ,AZ$1,0)</f>
        <v>26.939801141710898</v>
      </c>
      <c r="BA131" s="43">
        <f>VLOOKUP($W131,'[1]Live-Unsorted Extra Tables'!$A:$BJ,BA$1,0)</f>
        <v>199.79796294674739</v>
      </c>
      <c r="BB131" s="26">
        <f>VLOOKUP($W131,'[1]Live-Unsorted Extra Tables'!$A:$BJ,BB$1,0)</f>
        <v>32292.800205681433</v>
      </c>
      <c r="BC131" s="26">
        <f>VLOOKUP($W131,'[1]Live-Unsorted Extra Tables'!$A:$BJ,BC$1,0)</f>
        <v>25431.760198835062</v>
      </c>
      <c r="BD131" s="26">
        <f>VLOOKUP($W131,'[1]Live-Unsorted Extra Tables'!$A:$BJ,BD$1,0)</f>
        <v>6861.0400068463714</v>
      </c>
      <c r="BE131" s="28">
        <f>VLOOKUP($W131,'[1]Live-Unsorted Extra Tables'!$A:$BJ,BE$1,0)</f>
        <v>1.2697823490471829</v>
      </c>
      <c r="BF131" s="26">
        <f>VLOOKUP($W131,'[1]Live-Unsorted Extra Tables'!$A:$BJ,BF$1,0)</f>
        <v>12770.725357526428</v>
      </c>
      <c r="BG131" s="28">
        <f>VLOOKUP($W131,'[1]Live-Unsorted Extra Tables'!$A:$BJ,BG$1,0)</f>
        <v>2.5286582634595356</v>
      </c>
      <c r="BH131" s="26">
        <f>VLOOKUP($W131,'[1]Live-Unsorted Extra Tables'!$A:$BJ,BH$1,0)</f>
        <v>74870.244967864463</v>
      </c>
      <c r="BI131" s="45">
        <f>VLOOKUP($W131,'[1]Live-Unsorted Extra Tables'!$A:$BJ,BI$1,0)</f>
        <v>0.43131687654477469</v>
      </c>
      <c r="BK131" s="124">
        <f t="shared" si="9"/>
        <v>50</v>
      </c>
    </row>
    <row r="132" spans="1:63" ht="16.5">
      <c r="A132" s="22" t="s">
        <v>115</v>
      </c>
      <c r="B132" s="23" t="s">
        <v>48</v>
      </c>
      <c r="C132" s="23" t="s">
        <v>72</v>
      </c>
      <c r="D132" s="24">
        <f>VLOOKUP($W132,'[1]Live-Unsorted Extra Tables'!$A:$BJ,D$1,0)</f>
        <v>15</v>
      </c>
      <c r="E132" s="25">
        <f>VLOOKUP($W132,'[1]Live-Unsorted Extra Tables'!$A:$BJ,E$1,0)</f>
        <v>406.197</v>
      </c>
      <c r="F132" s="25">
        <f>VLOOKUP($W132,'[1]Live-Unsorted Extra Tables'!$A:$BJ,F$1,0)</f>
        <v>46.369564871268807</v>
      </c>
      <c r="G132" s="26">
        <f>VLOOKUP($W132,'[1]Live-Unsorted Extra Tables'!$A:$BJ,G$1,0)</f>
        <v>350</v>
      </c>
      <c r="H132" s="27">
        <f>VLOOKUP($W132,'[1]Live-Unsorted Extra Tables'!$A:$BJ,H$1,0)</f>
        <v>0.14285714285714285</v>
      </c>
      <c r="I132" s="26">
        <f>VLOOKUP($W132,'[1]Live-Unsorted Extra Tables'!$A:$BJ,I$1,0)</f>
        <v>12.998304000000001</v>
      </c>
      <c r="J132" s="26">
        <f>VLOOKUP($W132,'[1]Live-Unsorted Extra Tables'!$A:$BJ,J$1,0)</f>
        <v>62.998304000000005</v>
      </c>
      <c r="K132" s="26">
        <f>VLOOKUP($W132,'[1]Live-Unsorted Extra Tables'!$A:$BJ,K$1,0)</f>
        <v>300</v>
      </c>
      <c r="L132" s="26">
        <f>VLOOKUP($W132,'[1]Live-Unsorted Extra Tables'!$A:$BJ,L$1,0)</f>
        <v>362.99830400000002</v>
      </c>
      <c r="M132" s="26">
        <f>VLOOKUP($W132,'[1]Live-Unsorted Extra Tables'!$A:$BJ,M$1,0)</f>
        <v>369.16891149731225</v>
      </c>
      <c r="N132" s="28">
        <f>VLOOKUP($W132,'[1]Live-Unsorted Extra Tables'!$A:$BJ,N$1,0)</f>
        <v>0.82</v>
      </c>
      <c r="O132" s="28">
        <f>VLOOKUP($W132,'[1]Live-Unsorted Extra Tables'!$A:$BJ,O$1,0)</f>
        <v>1.0090673960203322</v>
      </c>
      <c r="P132" s="29">
        <f>VLOOKUP($W132,'[1]Live-Unsorted Extra Tables'!$A:$BJ,P$1,0)</f>
        <v>0.15509298197672558</v>
      </c>
      <c r="Q132" s="30">
        <f>VLOOKUP($W132,'[1]Live-Unsorted Extra Tables'!$A:$BJ,Q$1,0)</f>
        <v>1.3586132234558574</v>
      </c>
      <c r="R132" s="31"/>
      <c r="S132" s="29" t="str">
        <f>VLOOKUP($W132,'[1]Live-Unsorted Extra Tables'!$A:$BJ,S$1,0)</f>
        <v>COM</v>
      </c>
      <c r="T132" s="29" t="str">
        <f>VLOOKUP($W132,'[1]Live-Unsorted Extra Tables'!$A:$BJ,T$1,0)</f>
        <v>Other Commercial</v>
      </c>
      <c r="U132" s="29" t="s">
        <v>0</v>
      </c>
      <c r="V132" s="29" t="str">
        <f>VLOOKUP($W132,'[1]Live-Unsorted Extra Tables'!$A:$BJ,V$1,0)</f>
        <v>Business Energy Rebates</v>
      </c>
      <c r="W132" s="32" t="str">
        <f t="shared" si="10"/>
        <v>Dairy Scroll CompressorOther Commercial</v>
      </c>
      <c r="X132" s="41"/>
      <c r="Y132" s="34" t="str">
        <f t="shared" si="11"/>
        <v>Dairy Scroll Compressor</v>
      </c>
      <c r="Z132" s="42">
        <f>VLOOKUP($W132,'[1]Live-Unsorted Extra Tables'!$A:$BJ,Z$1,0)</f>
        <v>0.47279682185799282</v>
      </c>
      <c r="AA132" s="43">
        <f>VLOOKUP($W132,'[1]Live-Unsorted Extra Tables'!$A:$BJ,AA$1,0)</f>
        <v>4.1416962005448319</v>
      </c>
      <c r="AB132" s="44">
        <f>VLOOKUP($W132,'[1]Live-Unsorted Extra Tables'!$A:$BJ,AB$1,0)</f>
        <v>0.47279682185799282</v>
      </c>
      <c r="AC132" s="43">
        <f>VLOOKUP($W132,'[1]Live-Unsorted Extra Tables'!$A:$BJ,AC$1,0)</f>
        <v>4.1416962005448319</v>
      </c>
      <c r="AD132" s="26">
        <f>VLOOKUP($W132,'[1]Live-Unsorted Extra Tables'!$A:$BJ,AD$1,0)</f>
        <v>3764.147637987699</v>
      </c>
      <c r="AE132" s="26">
        <f>VLOOKUP($W132,'[1]Live-Unsorted Extra Tables'!$A:$BJ,AE$1,0)</f>
        <v>3730.3233191689146</v>
      </c>
      <c r="AF132" s="26">
        <f>VLOOKUP($W132,'[1]Live-Unsorted Extra Tables'!$A:$BJ,AF$1,0)</f>
        <v>33.824318818784377</v>
      </c>
      <c r="AG132" s="28">
        <f>VLOOKUP($W132,'[1]Live-Unsorted Extra Tables'!$A:$BJ,AG$1,0)</f>
        <v>1.0090673960203322</v>
      </c>
      <c r="AH132" s="26">
        <f>VLOOKUP($W132,'[1]Live-Unsorted Extra Tables'!$A:$BJ,AH$1,0)</f>
        <v>783.35123680996639</v>
      </c>
      <c r="AI132" s="28">
        <f>VLOOKUP($W132,'[1]Live-Unsorted Extra Tables'!$A:$BJ,AI$1,0)</f>
        <v>4.8051850320890548</v>
      </c>
      <c r="AJ132" s="26">
        <f>VLOOKUP($W132,'[1]Live-Unsorted Extra Tables'!$A:$BJ,AJ$1,0)</f>
        <v>8822.7426431370404</v>
      </c>
      <c r="AK132" s="45">
        <f>VLOOKUP($W132,'[1]Live-Unsorted Extra Tables'!$A:$BJ,AK$1,0)</f>
        <v>0.42664144135675564</v>
      </c>
      <c r="AL132" s="42">
        <f>VLOOKUP($W132,'[1]Live-Unsorted Extra Tables'!$A:$BJ,AL$1,0)</f>
        <v>0.43266521962267568</v>
      </c>
      <c r="AM132" s="43">
        <f>VLOOKUP($W132,'[1]Live-Unsorted Extra Tables'!$A:$BJ,AM$1,0)</f>
        <v>3.7901437010026235</v>
      </c>
      <c r="AN132" s="44">
        <f>VLOOKUP($W132,'[1]Live-Unsorted Extra Tables'!$A:$BJ,AN$1,0)</f>
        <v>0.90546204148066844</v>
      </c>
      <c r="AO132" s="43">
        <f>VLOOKUP($W132,'[1]Live-Unsorted Extra Tables'!$A:$BJ,AO$1,0)</f>
        <v>7.9318399015474554</v>
      </c>
      <c r="AP132" s="26">
        <f>VLOOKUP($W132,'[1]Live-Unsorted Extra Tables'!$A:$BJ,AP$1,0)</f>
        <v>3640.4264686693814</v>
      </c>
      <c r="AQ132" s="26">
        <f>VLOOKUP($W132,'[1]Live-Unsorted Extra Tables'!$A:$BJ,AQ$1,0)</f>
        <v>3413.6886788054062</v>
      </c>
      <c r="AR132" s="26">
        <f>VLOOKUP($W132,'[1]Live-Unsorted Extra Tables'!$A:$BJ,AR$1,0)</f>
        <v>226.73778986397519</v>
      </c>
      <c r="AS132" s="28">
        <f>VLOOKUP($W132,'[1]Live-Unsorted Extra Tables'!$A:$BJ,AS$1,0)</f>
        <v>1.0664201721942963</v>
      </c>
      <c r="AT132" s="26">
        <f>VLOOKUP($W132,'[1]Live-Unsorted Extra Tables'!$A:$BJ,AT$1,0)</f>
        <v>716.85937647414619</v>
      </c>
      <c r="AU132" s="28">
        <f>VLOOKUP($W132,'[1]Live-Unsorted Extra Tables'!$A:$BJ,AU$1,0)</f>
        <v>5.0782992984966207</v>
      </c>
      <c r="AV132" s="26">
        <f>VLOOKUP($W132,'[1]Live-Unsorted Extra Tables'!$A:$BJ,AV$1,0)</f>
        <v>8494.4241171557478</v>
      </c>
      <c r="AW132" s="45">
        <f>VLOOKUP($W132,'[1]Live-Unsorted Extra Tables'!$A:$BJ,AW$1,0)</f>
        <v>0.42856660068538383</v>
      </c>
      <c r="AX132" s="42">
        <f>VLOOKUP($W132,'[1]Live-Unsorted Extra Tables'!$A:$BJ,AX$1,0)</f>
        <v>0.48416793024945842</v>
      </c>
      <c r="AY132" s="43">
        <f>VLOOKUP($W132,'[1]Live-Unsorted Extra Tables'!$A:$BJ,AY$1,0)</f>
        <v>4.2413070148388883</v>
      </c>
      <c r="AZ132" s="44">
        <f>VLOOKUP($W132,'[1]Live-Unsorted Extra Tables'!$A:$BJ,AZ$1,0)</f>
        <v>1.3896299717301268</v>
      </c>
      <c r="BA132" s="43">
        <f>VLOOKUP($W132,'[1]Live-Unsorted Extra Tables'!$A:$BJ,BA$1,0)</f>
        <v>12.173146916386344</v>
      </c>
      <c r="BB132" s="26">
        <f>VLOOKUP($W132,'[1]Live-Unsorted Extra Tables'!$A:$BJ,BB$1,0)</f>
        <v>4324.8257911628325</v>
      </c>
      <c r="BC132" s="26">
        <f>VLOOKUP($W132,'[1]Live-Unsorted Extra Tables'!$A:$BJ,BC$1,0)</f>
        <v>3820.0403156385346</v>
      </c>
      <c r="BD132" s="26">
        <f>VLOOKUP($W132,'[1]Live-Unsorted Extra Tables'!$A:$BJ,BD$1,0)</f>
        <v>504.78547552429791</v>
      </c>
      <c r="BE132" s="28">
        <f>VLOOKUP($W132,'[1]Live-Unsorted Extra Tables'!$A:$BJ,BE$1,0)</f>
        <v>1.132141400041722</v>
      </c>
      <c r="BF132" s="26">
        <f>VLOOKUP($W132,'[1]Live-Unsorted Extra Tables'!$A:$BJ,BF$1,0)</f>
        <v>802.19140537825285</v>
      </c>
      <c r="BG132" s="28">
        <f>VLOOKUP($W132,'[1]Live-Unsorted Extra Tables'!$A:$BJ,BG$1,0)</f>
        <v>5.3912641822977045</v>
      </c>
      <c r="BH132" s="26">
        <f>VLOOKUP($W132,'[1]Live-Unsorted Extra Tables'!$A:$BJ,BH$1,0)</f>
        <v>10003.099534425306</v>
      </c>
      <c r="BI132" s="45">
        <f>VLOOKUP($W132,'[1]Live-Unsorted Extra Tables'!$A:$BJ,BI$1,0)</f>
        <v>0.43234857118827025</v>
      </c>
      <c r="BK132" s="124">
        <f t="shared" si="9"/>
        <v>50</v>
      </c>
    </row>
    <row r="133" spans="1:63" ht="16.5">
      <c r="A133" s="22" t="s">
        <v>97</v>
      </c>
      <c r="B133" s="23" t="s">
        <v>89</v>
      </c>
      <c r="C133" s="23" t="s">
        <v>72</v>
      </c>
      <c r="D133" s="24">
        <f>VLOOKUP($W133,'[1]Live-Unsorted Extra Tables'!$A:$BJ,D$1,0)</f>
        <v>10</v>
      </c>
      <c r="E133" s="25">
        <f>VLOOKUP($W133,'[1]Live-Unsorted Extra Tables'!$A:$BJ,E$1,0)</f>
        <v>140.82693968693931</v>
      </c>
      <c r="F133" s="25">
        <f>VLOOKUP($W133,'[1]Live-Unsorted Extra Tables'!$A:$BJ,F$1,0)</f>
        <v>17.073125803416566</v>
      </c>
      <c r="G133" s="26">
        <f>VLOOKUP($W133,'[1]Live-Unsorted Extra Tables'!$A:$BJ,G$1,0)</f>
        <v>84</v>
      </c>
      <c r="H133" s="27">
        <f>VLOOKUP($W133,'[1]Live-Unsorted Extra Tables'!$A:$BJ,H$1,0)</f>
        <v>0.23809523809523808</v>
      </c>
      <c r="I133" s="26">
        <f>VLOOKUP($W133,'[1]Live-Unsorted Extra Tables'!$A:$BJ,I$1,0)</f>
        <v>4.5064620699820583</v>
      </c>
      <c r="J133" s="26">
        <f>VLOOKUP($W133,'[1]Live-Unsorted Extra Tables'!$A:$BJ,J$1,0)</f>
        <v>24.506462069982057</v>
      </c>
      <c r="K133" s="26">
        <f>VLOOKUP($W133,'[1]Live-Unsorted Extra Tables'!$A:$BJ,K$1,0)</f>
        <v>64</v>
      </c>
      <c r="L133" s="26">
        <f>VLOOKUP($W133,'[1]Live-Unsorted Extra Tables'!$A:$BJ,L$1,0)</f>
        <v>88.506462069982064</v>
      </c>
      <c r="M133" s="26">
        <f>VLOOKUP($W133,'[1]Live-Unsorted Extra Tables'!$A:$BJ,M$1,0)</f>
        <v>90.64274121640824</v>
      </c>
      <c r="N133" s="28">
        <f>VLOOKUP($W133,'[1]Live-Unsorted Extra Tables'!$A:$BJ,N$1,0)</f>
        <v>0.76</v>
      </c>
      <c r="O133" s="28">
        <f>VLOOKUP($W133,'[1]Live-Unsorted Extra Tables'!$A:$BJ,O$1,0)</f>
        <v>1.0079304946894427</v>
      </c>
      <c r="P133" s="29">
        <f>VLOOKUP($W133,'[1]Live-Unsorted Extra Tables'!$A:$BJ,P$1,0)</f>
        <v>0.17401828176100637</v>
      </c>
      <c r="Q133" s="30">
        <f>VLOOKUP($W133,'[1]Live-Unsorted Extra Tables'!$A:$BJ,Q$1,0)</f>
        <v>1.4353822698991638</v>
      </c>
      <c r="R133" s="31"/>
      <c r="S133" s="29" t="str">
        <f>VLOOKUP($W133,'[1]Live-Unsorted Extra Tables'!$A:$BJ,S$1,0)</f>
        <v>COM</v>
      </c>
      <c r="T133" s="29" t="str">
        <f>VLOOKUP($W133,'[1]Live-Unsorted Extra Tables'!$A:$BJ,T$1,0)</f>
        <v>Other Commercial</v>
      </c>
      <c r="U133" s="29" t="s">
        <v>0</v>
      </c>
      <c r="V133" s="29" t="str">
        <f>VLOOKUP($W133,'[1]Live-Unsorted Extra Tables'!$A:$BJ,V$1,0)</f>
        <v>Business Energy Rebates</v>
      </c>
      <c r="W133" s="32" t="str">
        <f t="shared" si="10"/>
        <v>LED Linear Replacement LampsOther Commercial</v>
      </c>
      <c r="X133" s="41"/>
      <c r="Y133" s="34" t="str">
        <f t="shared" si="11"/>
        <v>LED Linear Replacement Lamps</v>
      </c>
      <c r="Z133" s="42">
        <f>VLOOKUP($W133,'[1]Live-Unsorted Extra Tables'!$A:$BJ,Z$1,0)</f>
        <v>28.955319483017252</v>
      </c>
      <c r="AA133" s="43">
        <f>VLOOKUP($W133,'[1]Live-Unsorted Extra Tables'!$A:$BJ,AA$1,0)</f>
        <v>238.83670028571618</v>
      </c>
      <c r="AB133" s="44">
        <f>VLOOKUP($W133,'[1]Live-Unsorted Extra Tables'!$A:$BJ,AB$1,0)</f>
        <v>28.955319483017252</v>
      </c>
      <c r="AC133" s="43">
        <f>VLOOKUP($W133,'[1]Live-Unsorted Extra Tables'!$A:$BJ,AC$1,0)</f>
        <v>238.83670028571618</v>
      </c>
      <c r="AD133" s="26">
        <f>VLOOKUP($W133,'[1]Live-Unsorted Extra Tables'!$A:$BJ,AD$1,0)</f>
        <v>153726.36276201633</v>
      </c>
      <c r="AE133" s="26">
        <f>VLOOKUP($W133,'[1]Live-Unsorted Extra Tables'!$A:$BJ,AE$1,0)</f>
        <v>152516.82886068599</v>
      </c>
      <c r="AF133" s="26">
        <f>VLOOKUP($W133,'[1]Live-Unsorted Extra Tables'!$A:$BJ,AF$1,0)</f>
        <v>1209.5339013303455</v>
      </c>
      <c r="AG133" s="28">
        <f>VLOOKUP($W133,'[1]Live-Unsorted Extra Tables'!$A:$BJ,AG$1,0)</f>
        <v>1.007930494689443</v>
      </c>
      <c r="AH133" s="26">
        <f>VLOOKUP($W133,'[1]Live-Unsorted Extra Tables'!$A:$BJ,AH$1,0)</f>
        <v>54686.77921735368</v>
      </c>
      <c r="AI133" s="28">
        <f>VLOOKUP($W133,'[1]Live-Unsorted Extra Tables'!$A:$BJ,AI$1,0)</f>
        <v>2.8110333971402461</v>
      </c>
      <c r="AJ133" s="26">
        <f>VLOOKUP($W133,'[1]Live-Unsorted Extra Tables'!$A:$BJ,AJ$1,0)</f>
        <v>371634.42225882952</v>
      </c>
      <c r="AK133" s="45">
        <f>VLOOKUP($W133,'[1]Live-Unsorted Extra Tables'!$A:$BJ,AK$1,0)</f>
        <v>0.41364941876926475</v>
      </c>
      <c r="AL133" s="42">
        <f>VLOOKUP($W133,'[1]Live-Unsorted Extra Tables'!$A:$BJ,AL$1,0)</f>
        <v>32.344038402660289</v>
      </c>
      <c r="AM133" s="43">
        <f>VLOOKUP($W133,'[1]Live-Unsorted Extra Tables'!$A:$BJ,AM$1,0)</f>
        <v>266.78840171446456</v>
      </c>
      <c r="AN133" s="44">
        <f>VLOOKUP($W133,'[1]Live-Unsorted Extra Tables'!$A:$BJ,AN$1,0)</f>
        <v>61.299357885677537</v>
      </c>
      <c r="AO133" s="43">
        <f>VLOOKUP($W133,'[1]Live-Unsorted Extra Tables'!$A:$BJ,AO$1,0)</f>
        <v>505.62510200018073</v>
      </c>
      <c r="AP133" s="26">
        <f>VLOOKUP($W133,'[1]Live-Unsorted Extra Tables'!$A:$BJ,AP$1,0)</f>
        <v>183110.78042111313</v>
      </c>
      <c r="AQ133" s="26">
        <f>VLOOKUP($W133,'[1]Live-Unsorted Extra Tables'!$A:$BJ,AQ$1,0)</f>
        <v>168544.14897171751</v>
      </c>
      <c r="AR133" s="26">
        <f>VLOOKUP($W133,'[1]Live-Unsorted Extra Tables'!$A:$BJ,AR$1,0)</f>
        <v>14566.631449395616</v>
      </c>
      <c r="AS133" s="28">
        <f>VLOOKUP($W133,'[1]Live-Unsorted Extra Tables'!$A:$BJ,AS$1,0)</f>
        <v>1.0864262066542574</v>
      </c>
      <c r="AT133" s="26">
        <f>VLOOKUP($W133,'[1]Live-Unsorted Extra Tables'!$A:$BJ,AT$1,0)</f>
        <v>60516.075908671643</v>
      </c>
      <c r="AU133" s="28">
        <f>VLOOKUP($W133,'[1]Live-Unsorted Extra Tables'!$A:$BJ,AU$1,0)</f>
        <v>3.0258204563272799</v>
      </c>
      <c r="AV133" s="26">
        <f>VLOOKUP($W133,'[1]Live-Unsorted Extra Tables'!$A:$BJ,AV$1,0)</f>
        <v>434795.91513358592</v>
      </c>
      <c r="AW133" s="45">
        <f>VLOOKUP($W133,'[1]Live-Unsorted Extra Tables'!$A:$BJ,AW$1,0)</f>
        <v>0.42114190600170315</v>
      </c>
      <c r="AX133" s="42">
        <f>VLOOKUP($W133,'[1]Live-Unsorted Extra Tables'!$A:$BJ,AX$1,0)</f>
        <v>41.692359629480919</v>
      </c>
      <c r="AY133" s="43">
        <f>VLOOKUP($W133,'[1]Live-Unsorted Extra Tables'!$A:$BJ,AY$1,0)</f>
        <v>343.89762498980383</v>
      </c>
      <c r="AZ133" s="44">
        <f>VLOOKUP($W133,'[1]Live-Unsorted Extra Tables'!$A:$BJ,AZ$1,0)</f>
        <v>102.99171751515846</v>
      </c>
      <c r="BA133" s="43">
        <f>VLOOKUP($W133,'[1]Live-Unsorted Extra Tables'!$A:$BJ,BA$1,0)</f>
        <v>849.52272698998456</v>
      </c>
      <c r="BB133" s="26">
        <f>VLOOKUP($W133,'[1]Live-Unsorted Extra Tables'!$A:$BJ,BB$1,0)</f>
        <v>252850.26022024508</v>
      </c>
      <c r="BC133" s="26">
        <f>VLOOKUP($W133,'[1]Live-Unsorted Extra Tables'!$A:$BJ,BC$1,0)</f>
        <v>214962.46541626388</v>
      </c>
      <c r="BD133" s="26">
        <f>VLOOKUP($W133,'[1]Live-Unsorted Extra Tables'!$A:$BJ,BD$1,0)</f>
        <v>37887.794803981204</v>
      </c>
      <c r="BE133" s="28">
        <f>VLOOKUP($W133,'[1]Live-Unsorted Extra Tables'!$A:$BJ,BE$1,0)</f>
        <v>1.1762530715797914</v>
      </c>
      <c r="BF133" s="26">
        <f>VLOOKUP($W133,'[1]Live-Unsorted Extra Tables'!$A:$BJ,BF$1,0)</f>
        <v>77287.721245401888</v>
      </c>
      <c r="BG133" s="28">
        <f>VLOOKUP($W133,'[1]Live-Unsorted Extra Tables'!$A:$BJ,BG$1,0)</f>
        <v>3.2715450287038705</v>
      </c>
      <c r="BH133" s="26">
        <f>VLOOKUP($W133,'[1]Live-Unsorted Extra Tables'!$A:$BJ,BH$1,0)</f>
        <v>587324.73044925998</v>
      </c>
      <c r="BI133" s="45">
        <f>VLOOKUP($W133,'[1]Live-Unsorted Extra Tables'!$A:$BJ,BI$1,0)</f>
        <v>0.43051185674887782</v>
      </c>
      <c r="BK133" s="124">
        <f t="shared" si="9"/>
        <v>20</v>
      </c>
    </row>
    <row r="134" spans="1:63" ht="16.5">
      <c r="A134" s="22" t="s">
        <v>96</v>
      </c>
      <c r="B134" s="23" t="s">
        <v>89</v>
      </c>
      <c r="C134" s="23" t="s">
        <v>82</v>
      </c>
      <c r="D134" s="24">
        <f>VLOOKUP($W134,'[1]Live-Unsorted Extra Tables'!$A:$BJ,D$1,0)</f>
        <v>15</v>
      </c>
      <c r="E134" s="25">
        <f>VLOOKUP($W134,'[1]Live-Unsorted Extra Tables'!$A:$BJ,E$1,0)</f>
        <v>185.81994557938296</v>
      </c>
      <c r="F134" s="25">
        <f>VLOOKUP($W134,'[1]Live-Unsorted Extra Tables'!$A:$BJ,F$1,0)</f>
        <v>21.236558267853511</v>
      </c>
      <c r="G134" s="26">
        <f>VLOOKUP($W134,'[1]Live-Unsorted Extra Tables'!$A:$BJ,G$1,0)</f>
        <v>160</v>
      </c>
      <c r="H134" s="27">
        <f>VLOOKUP($W134,'[1]Live-Unsorted Extra Tables'!$A:$BJ,H$1,0)</f>
        <v>0.25</v>
      </c>
      <c r="I134" s="26">
        <f>VLOOKUP($W134,'[1]Live-Unsorted Extra Tables'!$A:$BJ,I$1,0)</f>
        <v>5.9462382585402551</v>
      </c>
      <c r="J134" s="26">
        <f>VLOOKUP($W134,'[1]Live-Unsorted Extra Tables'!$A:$BJ,J$1,0)</f>
        <v>45.946238258540255</v>
      </c>
      <c r="K134" s="26">
        <f>VLOOKUP($W134,'[1]Live-Unsorted Extra Tables'!$A:$BJ,K$1,0)</f>
        <v>120</v>
      </c>
      <c r="L134" s="26">
        <f>VLOOKUP($W134,'[1]Live-Unsorted Extra Tables'!$A:$BJ,L$1,0)</f>
        <v>165.94623825854026</v>
      </c>
      <c r="M134" s="26">
        <f>VLOOKUP($W134,'[1]Live-Unsorted Extra Tables'!$A:$BJ,M$1,0)</f>
        <v>168.91891081922807</v>
      </c>
      <c r="N134" s="28">
        <f>VLOOKUP($W134,'[1]Live-Unsorted Extra Tables'!$A:$BJ,N$1,0)</f>
        <v>0.76</v>
      </c>
      <c r="O134" s="28">
        <f>VLOOKUP($W134,'[1]Live-Unsorted Extra Tables'!$A:$BJ,O$1,0)</f>
        <v>1.0065241748830438</v>
      </c>
      <c r="P134" s="29">
        <f>VLOOKUP($W134,'[1]Live-Unsorted Extra Tables'!$A:$BJ,P$1,0)</f>
        <v>0.2472621446275898</v>
      </c>
      <c r="Q134" s="30">
        <f>VLOOKUP($W134,'[1]Live-Unsorted Extra Tables'!$A:$BJ,Q$1,0)</f>
        <v>2.1635444726507598</v>
      </c>
      <c r="R134" s="31"/>
      <c r="S134" s="29" t="str">
        <f>VLOOKUP($W134,'[1]Live-Unsorted Extra Tables'!$A:$BJ,S$1,0)</f>
        <v>COM</v>
      </c>
      <c r="T134" s="29" t="str">
        <f>VLOOKUP($W134,'[1]Live-Unsorted Extra Tables'!$A:$BJ,T$1,0)</f>
        <v>Office</v>
      </c>
      <c r="U134" s="29" t="s">
        <v>0</v>
      </c>
      <c r="V134" s="29" t="str">
        <f>VLOOKUP($W134,'[1]Live-Unsorted Extra Tables'!$A:$BJ,V$1,0)</f>
        <v>Business Energy Rebates</v>
      </c>
      <c r="W134" s="32" t="str">
        <f t="shared" ref="W134:W150" si="12">A134&amp;C134</f>
        <v>LED Low Bay FixtureOffice</v>
      </c>
      <c r="X134" s="41"/>
      <c r="Y134" s="34" t="str">
        <f t="shared" ref="Y134:Y144" si="13">A134</f>
        <v>LED Low Bay Fixture</v>
      </c>
      <c r="Z134" s="42">
        <f>VLOOKUP($W134,'[1]Live-Unsorted Extra Tables'!$A:$BJ,Z$1,0)</f>
        <v>32.935549185973791</v>
      </c>
      <c r="AA134" s="43">
        <f>VLOOKUP($W134,'[1]Live-Unsorted Extra Tables'!$A:$BJ,AA$1,0)</f>
        <v>288.18614957155813</v>
      </c>
      <c r="AB134" s="44">
        <f>VLOOKUP($W134,'[1]Live-Unsorted Extra Tables'!$A:$BJ,AB$1,0)</f>
        <v>32.935549185973791</v>
      </c>
      <c r="AC134" s="43">
        <f>VLOOKUP($W134,'[1]Live-Unsorted Extra Tables'!$A:$BJ,AC$1,0)</f>
        <v>288.18614957155813</v>
      </c>
      <c r="AD134" s="26">
        <f>VLOOKUP($W134,'[1]Live-Unsorted Extra Tables'!$A:$BJ,AD$1,0)</f>
        <v>261974.5170360005</v>
      </c>
      <c r="AE134" s="26">
        <f>VLOOKUP($W134,'[1]Live-Unsorted Extra Tables'!$A:$BJ,AE$1,0)</f>
        <v>260276.42810113469</v>
      </c>
      <c r="AF134" s="26">
        <f>VLOOKUP($W134,'[1]Live-Unsorted Extra Tables'!$A:$BJ,AF$1,0)</f>
        <v>1698.0889348658093</v>
      </c>
      <c r="AG134" s="28">
        <f>VLOOKUP($W134,'[1]Live-Unsorted Extra Tables'!$A:$BJ,AG$1,0)</f>
        <v>1.006524174883044</v>
      </c>
      <c r="AH134" s="26">
        <f>VLOOKUP($W134,'[1]Live-Unsorted Extra Tables'!$A:$BJ,AH$1,0)</f>
        <v>93759.901835566867</v>
      </c>
      <c r="AI134" s="28">
        <f>VLOOKUP($W134,'[1]Live-Unsorted Extra Tables'!$A:$BJ,AI$1,0)</f>
        <v>2.7940997367450646</v>
      </c>
      <c r="AJ134" s="26">
        <f>VLOOKUP($W134,'[1]Live-Unsorted Extra Tables'!$A:$BJ,AJ$1,0)</f>
        <v>653154.20361542632</v>
      </c>
      <c r="AK134" s="45">
        <f>VLOOKUP($W134,'[1]Live-Unsorted Extra Tables'!$A:$BJ,AK$1,0)</f>
        <v>0.40109137411331686</v>
      </c>
      <c r="AL134" s="42">
        <f>VLOOKUP($W134,'[1]Live-Unsorted Extra Tables'!$A:$BJ,AL$1,0)</f>
        <v>36.488371274626836</v>
      </c>
      <c r="AM134" s="43">
        <f>VLOOKUP($W134,'[1]Live-Unsorted Extra Tables'!$A:$BJ,AM$1,0)</f>
        <v>319.27335300819419</v>
      </c>
      <c r="AN134" s="44">
        <f>VLOOKUP($W134,'[1]Live-Unsorted Extra Tables'!$A:$BJ,AN$1,0)</f>
        <v>69.423920460600627</v>
      </c>
      <c r="AO134" s="43">
        <f>VLOOKUP($W134,'[1]Live-Unsorted Extra Tables'!$A:$BJ,AO$1,0)</f>
        <v>607.45950257975232</v>
      </c>
      <c r="AP134" s="26">
        <f>VLOOKUP($W134,'[1]Live-Unsorted Extra Tables'!$A:$BJ,AP$1,0)</f>
        <v>306734.24709582474</v>
      </c>
      <c r="AQ134" s="26">
        <f>VLOOKUP($W134,'[1]Live-Unsorted Extra Tables'!$A:$BJ,AQ$1,0)</f>
        <v>285205.1324097779</v>
      </c>
      <c r="AR134" s="26">
        <f>VLOOKUP($W134,'[1]Live-Unsorted Extra Tables'!$A:$BJ,AR$1,0)</f>
        <v>21529.114686046843</v>
      </c>
      <c r="AS134" s="28">
        <f>VLOOKUP($W134,'[1]Live-Unsorted Extra Tables'!$A:$BJ,AS$1,0)</f>
        <v>1.0754864209635406</v>
      </c>
      <c r="AT134" s="26">
        <f>VLOOKUP($W134,'[1]Live-Unsorted Extra Tables'!$A:$BJ,AT$1,0)</f>
        <v>102838.49771286624</v>
      </c>
      <c r="AU134" s="28">
        <f>VLOOKUP($W134,'[1]Live-Unsorted Extra Tables'!$A:$BJ,AU$1,0)</f>
        <v>2.9826791903578038</v>
      </c>
      <c r="AV134" s="26">
        <f>VLOOKUP($W134,'[1]Live-Unsorted Extra Tables'!$A:$BJ,AV$1,0)</f>
        <v>758003.41199799953</v>
      </c>
      <c r="AW134" s="45">
        <f>VLOOKUP($W134,'[1]Live-Unsorted Extra Tables'!$A:$BJ,AW$1,0)</f>
        <v>0.40466077360695873</v>
      </c>
      <c r="AX134" s="42">
        <f>VLOOKUP($W134,'[1]Live-Unsorted Extra Tables'!$A:$BJ,AX$1,0)</f>
        <v>46.674191371003126</v>
      </c>
      <c r="AY134" s="43">
        <f>VLOOKUP($W134,'[1]Live-Unsorted Extra Tables'!$A:$BJ,AY$1,0)</f>
        <v>408.39930798250447</v>
      </c>
      <c r="AZ134" s="44">
        <f>VLOOKUP($W134,'[1]Live-Unsorted Extra Tables'!$A:$BJ,AZ$1,0)</f>
        <v>116.09811183160376</v>
      </c>
      <c r="BA134" s="43">
        <f>VLOOKUP($W134,'[1]Live-Unsorted Extra Tables'!$A:$BJ,BA$1,0)</f>
        <v>1015.8588105622568</v>
      </c>
      <c r="BB134" s="26">
        <f>VLOOKUP($W134,'[1]Live-Unsorted Extra Tables'!$A:$BJ,BB$1,0)</f>
        <v>416544.77017857006</v>
      </c>
      <c r="BC134" s="26">
        <f>VLOOKUP($W134,'[1]Live-Unsorted Extra Tables'!$A:$BJ,BC$1,0)</f>
        <v>360885.47993295069</v>
      </c>
      <c r="BD134" s="26">
        <f>VLOOKUP($W134,'[1]Live-Unsorted Extra Tables'!$A:$BJ,BD$1,0)</f>
        <v>55659.29024561937</v>
      </c>
      <c r="BE134" s="28">
        <f>VLOOKUP($W134,'[1]Live-Unsorted Extra Tables'!$A:$BJ,BE$1,0)</f>
        <v>1.1542297857369057</v>
      </c>
      <c r="BF134" s="26">
        <f>VLOOKUP($W134,'[1]Live-Unsorted Extra Tables'!$A:$BJ,BF$1,0)</f>
        <v>130251.58915085719</v>
      </c>
      <c r="BG134" s="28">
        <f>VLOOKUP($W134,'[1]Live-Unsorted Extra Tables'!$A:$BJ,BG$1,0)</f>
        <v>3.1980014439296287</v>
      </c>
      <c r="BH134" s="26">
        <f>VLOOKUP($W134,'[1]Live-Unsorted Extra Tables'!$A:$BJ,BH$1,0)</f>
        <v>1016215.3969032079</v>
      </c>
      <c r="BI134" s="45">
        <f>VLOOKUP($W134,'[1]Live-Unsorted Extra Tables'!$A:$BJ,BI$1,0)</f>
        <v>0.40989810964086876</v>
      </c>
      <c r="BK134" s="124">
        <f t="shared" si="9"/>
        <v>40</v>
      </c>
    </row>
    <row r="135" spans="1:63" ht="16.5">
      <c r="A135" s="22" t="s">
        <v>94</v>
      </c>
      <c r="B135" s="23" t="s">
        <v>89</v>
      </c>
      <c r="C135" s="23" t="s">
        <v>75</v>
      </c>
      <c r="D135" s="24">
        <f>VLOOKUP($W135,'[1]Live-Unsorted Extra Tables'!$A:$BJ,D$1,0)</f>
        <v>6</v>
      </c>
      <c r="E135" s="25">
        <f>VLOOKUP($W135,'[1]Live-Unsorted Extra Tables'!$A:$BJ,E$1,0)</f>
        <v>444.52928352000004</v>
      </c>
      <c r="F135" s="25">
        <f>VLOOKUP($W135,'[1]Live-Unsorted Extra Tables'!$A:$BJ,F$1,0)</f>
        <v>57.300763660177438</v>
      </c>
      <c r="G135" s="26">
        <f>VLOOKUP($W135,'[1]Live-Unsorted Extra Tables'!$A:$BJ,G$1,0)</f>
        <v>150</v>
      </c>
      <c r="H135" s="27">
        <f>VLOOKUP($W135,'[1]Live-Unsorted Extra Tables'!$A:$BJ,H$1,0)</f>
        <v>0.33333333333333331</v>
      </c>
      <c r="I135" s="26">
        <f>VLOOKUP($W135,'[1]Live-Unsorted Extra Tables'!$A:$BJ,I$1,0)</f>
        <v>14.224937072640001</v>
      </c>
      <c r="J135" s="26">
        <f>VLOOKUP($W135,'[1]Live-Unsorted Extra Tables'!$A:$BJ,J$1,0)</f>
        <v>64.224937072640003</v>
      </c>
      <c r="K135" s="26">
        <f>VLOOKUP($W135,'[1]Live-Unsorted Extra Tables'!$A:$BJ,K$1,0)</f>
        <v>100</v>
      </c>
      <c r="L135" s="26">
        <f>VLOOKUP($W135,'[1]Live-Unsorted Extra Tables'!$A:$BJ,L$1,0)</f>
        <v>164.22493707263999</v>
      </c>
      <c r="M135" s="26">
        <f>VLOOKUP($W135,'[1]Live-Unsorted Extra Tables'!$A:$BJ,M$1,0)</f>
        <v>168.91222518444323</v>
      </c>
      <c r="N135" s="28">
        <f>VLOOKUP($W135,'[1]Live-Unsorted Extra Tables'!$A:$BJ,N$1,0)</f>
        <v>0.76</v>
      </c>
      <c r="O135" s="28">
        <f>VLOOKUP($W135,'[1]Live-Unsorted Extra Tables'!$A:$BJ,O$1,0)</f>
        <v>1.0011569829623144</v>
      </c>
      <c r="P135" s="29">
        <f>VLOOKUP($W135,'[1]Live-Unsorted Extra Tables'!$A:$BJ,P$1,0)</f>
        <v>0.14447852920751492</v>
      </c>
      <c r="Q135" s="30">
        <f>VLOOKUP($W135,'[1]Live-Unsorted Extra Tables'!$A:$BJ,Q$1,0)</f>
        <v>1.1208391122590691</v>
      </c>
      <c r="R135" s="31"/>
      <c r="S135" s="29" t="str">
        <f>VLOOKUP($W135,'[1]Live-Unsorted Extra Tables'!$A:$BJ,S$1,0)</f>
        <v>COM</v>
      </c>
      <c r="T135" s="29" t="str">
        <f>VLOOKUP($W135,'[1]Live-Unsorted Extra Tables'!$A:$BJ,T$1,0)</f>
        <v>School</v>
      </c>
      <c r="U135" s="29" t="s">
        <v>0</v>
      </c>
      <c r="V135" s="29" t="str">
        <f>VLOOKUP($W135,'[1]Live-Unsorted Extra Tables'!$A:$BJ,V$1,0)</f>
        <v>Business Energy Rebates</v>
      </c>
      <c r="W135" s="32" t="str">
        <f t="shared" si="12"/>
        <v>LED Refrigeration Strip Lighting-End of Life replacementSchool</v>
      </c>
      <c r="X135" s="41"/>
      <c r="Y135" s="34" t="str">
        <f t="shared" si="13"/>
        <v>LED Refrigeration Strip Lighting-End of Life replacement</v>
      </c>
      <c r="Z135" s="42">
        <f>VLOOKUP($W135,'[1]Live-Unsorted Extra Tables'!$A:$BJ,Z$1,0)</f>
        <v>8.9104928629202647</v>
      </c>
      <c r="AA135" s="43">
        <f>VLOOKUP($W135,'[1]Live-Unsorted Extra Tables'!$A:$BJ,AA$1,0)</f>
        <v>69.12604222265881</v>
      </c>
      <c r="AB135" s="44">
        <f>VLOOKUP($W135,'[1]Live-Unsorted Extra Tables'!$A:$BJ,AB$1,0)</f>
        <v>8.9104928629202647</v>
      </c>
      <c r="AC135" s="43">
        <f>VLOOKUP($W135,'[1]Live-Unsorted Extra Tables'!$A:$BJ,AC$1,0)</f>
        <v>69.12604222265881</v>
      </c>
      <c r="AD135" s="26">
        <f>VLOOKUP($W135,'[1]Live-Unsorted Extra Tables'!$A:$BJ,AD$1,0)</f>
        <v>26266.511662774956</v>
      </c>
      <c r="AE135" s="26">
        <f>VLOOKUP($W135,'[1]Live-Unsorted Extra Tables'!$A:$BJ,AE$1,0)</f>
        <v>26236.156876272507</v>
      </c>
      <c r="AF135" s="26">
        <f>VLOOKUP($W135,'[1]Live-Unsorted Extra Tables'!$A:$BJ,AF$1,0)</f>
        <v>30.354786502448405</v>
      </c>
      <c r="AG135" s="28">
        <f>VLOOKUP($W135,'[1]Live-Unsorted Extra Tables'!$A:$BJ,AG$1,0)</f>
        <v>1.0011569829623141</v>
      </c>
      <c r="AH135" s="26">
        <f>VLOOKUP($W135,'[1]Live-Unsorted Extra Tables'!$A:$BJ,AH$1,0)</f>
        <v>13141.090671403053</v>
      </c>
      <c r="AI135" s="28">
        <f>VLOOKUP($W135,'[1]Live-Unsorted Extra Tables'!$A:$BJ,AI$1,0)</f>
        <v>1.9988075814692268</v>
      </c>
      <c r="AJ135" s="26">
        <f>VLOOKUP($W135,'[1]Live-Unsorted Extra Tables'!$A:$BJ,AJ$1,0)</f>
        <v>69309.816924914281</v>
      </c>
      <c r="AK135" s="45">
        <f>VLOOKUP($W135,'[1]Live-Unsorted Extra Tables'!$A:$BJ,AK$1,0)</f>
        <v>0.37897245770004523</v>
      </c>
      <c r="AL135" s="42">
        <f>VLOOKUP($W135,'[1]Live-Unsorted Extra Tables'!$A:$BJ,AL$1,0)</f>
        <v>7.9737916460370739</v>
      </c>
      <c r="AM135" s="43">
        <f>VLOOKUP($W135,'[1]Live-Unsorted Extra Tables'!$A:$BJ,AM$1,0)</f>
        <v>61.859278322568279</v>
      </c>
      <c r="AN135" s="44">
        <f>VLOOKUP($W135,'[1]Live-Unsorted Extra Tables'!$A:$BJ,AN$1,0)</f>
        <v>16.884284508957339</v>
      </c>
      <c r="AO135" s="43">
        <f>VLOOKUP($W135,'[1]Live-Unsorted Extra Tables'!$A:$BJ,AO$1,0)</f>
        <v>130.9853205452271</v>
      </c>
      <c r="AP135" s="26">
        <f>VLOOKUP($W135,'[1]Live-Unsorted Extra Tables'!$A:$BJ,AP$1,0)</f>
        <v>25983.518010612737</v>
      </c>
      <c r="AQ135" s="26">
        <f>VLOOKUP($W135,'[1]Live-Unsorted Extra Tables'!$A:$BJ,AQ$1,0)</f>
        <v>23239.113330112144</v>
      </c>
      <c r="AR135" s="26">
        <f>VLOOKUP($W135,'[1]Live-Unsorted Extra Tables'!$A:$BJ,AR$1,0)</f>
        <v>2744.4046805005928</v>
      </c>
      <c r="AS135" s="28">
        <f>VLOOKUP($W135,'[1]Live-Unsorted Extra Tables'!$A:$BJ,AS$1,0)</f>
        <v>1.1180942078777387</v>
      </c>
      <c r="AT135" s="26">
        <f>VLOOKUP($W135,'[1]Live-Unsorted Extra Tables'!$A:$BJ,AT$1,0)</f>
        <v>11654.825814276101</v>
      </c>
      <c r="AU135" s="28">
        <f>VLOOKUP($W135,'[1]Live-Unsorted Extra Tables'!$A:$BJ,AU$1,0)</f>
        <v>2.2294213937359144</v>
      </c>
      <c r="AV135" s="26">
        <f>VLOOKUP($W135,'[1]Live-Unsorted Extra Tables'!$A:$BJ,AV$1,0)</f>
        <v>64792.281658203035</v>
      </c>
      <c r="AW135" s="45">
        <f>VLOOKUP($W135,'[1]Live-Unsorted Extra Tables'!$A:$BJ,AW$1,0)</f>
        <v>0.4010279827415692</v>
      </c>
      <c r="AX135" s="42">
        <f>VLOOKUP($W135,'[1]Live-Unsorted Extra Tables'!$A:$BJ,AX$1,0)</f>
        <v>8.7859303251558405</v>
      </c>
      <c r="AY135" s="43">
        <f>VLOOKUP($W135,'[1]Live-Unsorted Extra Tables'!$A:$BJ,AY$1,0)</f>
        <v>68.159707882086408</v>
      </c>
      <c r="AZ135" s="44">
        <f>VLOOKUP($W135,'[1]Live-Unsorted Extra Tables'!$A:$BJ,AZ$1,0)</f>
        <v>25.670214834113178</v>
      </c>
      <c r="BA135" s="43">
        <f>VLOOKUP($W135,'[1]Live-Unsorted Extra Tables'!$A:$BJ,BA$1,0)</f>
        <v>199.14502842731349</v>
      </c>
      <c r="BB135" s="26">
        <f>VLOOKUP($W135,'[1]Live-Unsorted Extra Tables'!$A:$BJ,BB$1,0)</f>
        <v>31781.111504201159</v>
      </c>
      <c r="BC135" s="26">
        <f>VLOOKUP($W135,'[1]Live-Unsorted Extra Tables'!$A:$BJ,BC$1,0)</f>
        <v>25348.649871387883</v>
      </c>
      <c r="BD135" s="26">
        <f>VLOOKUP($W135,'[1]Live-Unsorted Extra Tables'!$A:$BJ,BD$1,0)</f>
        <v>6432.4616328132761</v>
      </c>
      <c r="BE135" s="28">
        <f>VLOOKUP($W135,'[1]Live-Unsorted Extra Tables'!$A:$BJ,BE$1,0)</f>
        <v>1.2537595361271636</v>
      </c>
      <c r="BF135" s="26">
        <f>VLOOKUP($W135,'[1]Live-Unsorted Extra Tables'!$A:$BJ,BF$1,0)</f>
        <v>12728.990960933201</v>
      </c>
      <c r="BG135" s="28">
        <f>VLOOKUP($W135,'[1]Live-Unsorted Extra Tables'!$A:$BJ,BG$1,0)</f>
        <v>2.4967502610176409</v>
      </c>
      <c r="BH135" s="26">
        <f>VLOOKUP($W135,'[1]Live-Unsorted Extra Tables'!$A:$BJ,BH$1,0)</f>
        <v>74625.570964701488</v>
      </c>
      <c r="BI135" s="45">
        <f>VLOOKUP($W135,'[1]Live-Unsorted Extra Tables'!$A:$BJ,BI$1,0)</f>
        <v>0.42587428268031458</v>
      </c>
      <c r="BK135" s="124">
        <f t="shared" ref="BK135:BK144" si="14">G135*H135</f>
        <v>50</v>
      </c>
    </row>
    <row r="136" spans="1:63" ht="16.5">
      <c r="A136" s="22" t="s">
        <v>96</v>
      </c>
      <c r="B136" s="23" t="s">
        <v>89</v>
      </c>
      <c r="C136" s="23" t="s">
        <v>75</v>
      </c>
      <c r="D136" s="24">
        <f>VLOOKUP($W136,'[1]Live-Unsorted Extra Tables'!$A:$BJ,D$1,0)</f>
        <v>15</v>
      </c>
      <c r="E136" s="25">
        <f>VLOOKUP($W136,'[1]Live-Unsorted Extra Tables'!$A:$BJ,E$1,0)</f>
        <v>179.83466736431882</v>
      </c>
      <c r="F136" s="25">
        <f>VLOOKUP($W136,'[1]Live-Unsorted Extra Tables'!$A:$BJ,F$1,0)</f>
        <v>23.181068502286497</v>
      </c>
      <c r="G136" s="26">
        <f>VLOOKUP($W136,'[1]Live-Unsorted Extra Tables'!$A:$BJ,G$1,0)</f>
        <v>160</v>
      </c>
      <c r="H136" s="27">
        <f>VLOOKUP($W136,'[1]Live-Unsorted Extra Tables'!$A:$BJ,H$1,0)</f>
        <v>0.25</v>
      </c>
      <c r="I136" s="26">
        <f>VLOOKUP($W136,'[1]Live-Unsorted Extra Tables'!$A:$BJ,I$1,0)</f>
        <v>5.7547093556582025</v>
      </c>
      <c r="J136" s="26">
        <f>VLOOKUP($W136,'[1]Live-Unsorted Extra Tables'!$A:$BJ,J$1,0)</f>
        <v>45.7547093556582</v>
      </c>
      <c r="K136" s="26">
        <f>VLOOKUP($W136,'[1]Live-Unsorted Extra Tables'!$A:$BJ,K$1,0)</f>
        <v>120</v>
      </c>
      <c r="L136" s="26">
        <f>VLOOKUP($W136,'[1]Live-Unsorted Extra Tables'!$A:$BJ,L$1,0)</f>
        <v>165.75470935565821</v>
      </c>
      <c r="M136" s="26">
        <f>VLOOKUP($W136,'[1]Live-Unsorted Extra Tables'!$A:$BJ,M$1,0)</f>
        <v>167.59544222801833</v>
      </c>
      <c r="N136" s="28">
        <f>VLOOKUP($W136,'[1]Live-Unsorted Extra Tables'!$A:$BJ,N$1,0)</f>
        <v>0.76</v>
      </c>
      <c r="O136" s="28">
        <f>VLOOKUP($W136,'[1]Live-Unsorted Extra Tables'!$A:$BJ,O$1,0)</f>
        <v>1.0001399770587669</v>
      </c>
      <c r="P136" s="29">
        <f>VLOOKUP($W136,'[1]Live-Unsorted Extra Tables'!$A:$BJ,P$1,0)</f>
        <v>0.25442652424165707</v>
      </c>
      <c r="Q136" s="30">
        <f>VLOOKUP($W136,'[1]Live-Unsorted Extra Tables'!$A:$BJ,Q$1,0)</f>
        <v>1.9737963912726939</v>
      </c>
      <c r="R136" s="31"/>
      <c r="S136" s="29" t="str">
        <f>VLOOKUP($W136,'[1]Live-Unsorted Extra Tables'!$A:$BJ,S$1,0)</f>
        <v>COM</v>
      </c>
      <c r="T136" s="29" t="str">
        <f>VLOOKUP($W136,'[1]Live-Unsorted Extra Tables'!$A:$BJ,T$1,0)</f>
        <v>School</v>
      </c>
      <c r="U136" s="29" t="s">
        <v>0</v>
      </c>
      <c r="V136" s="29" t="str">
        <f>VLOOKUP($W136,'[1]Live-Unsorted Extra Tables'!$A:$BJ,V$1,0)</f>
        <v>Business Energy Rebates</v>
      </c>
      <c r="W136" s="32" t="str">
        <f t="shared" si="12"/>
        <v>LED Low Bay FixtureSchool</v>
      </c>
      <c r="X136" s="41"/>
      <c r="Y136" s="34" t="str">
        <f t="shared" si="13"/>
        <v>LED Low Bay Fixture</v>
      </c>
      <c r="Z136" s="42">
        <f>VLOOKUP($W136,'[1]Live-Unsorted Extra Tables'!$A:$BJ,Z$1,0)</f>
        <v>69.521943360829795</v>
      </c>
      <c r="AA136" s="43">
        <f>VLOOKUP($W136,'[1]Live-Unsorted Extra Tables'!$A:$BJ,AA$1,0)</f>
        <v>539.33905408987687</v>
      </c>
      <c r="AB136" s="44">
        <f>VLOOKUP($W136,'[1]Live-Unsorted Extra Tables'!$A:$BJ,AB$1,0)</f>
        <v>69.521943360829795</v>
      </c>
      <c r="AC136" s="43">
        <f>VLOOKUP($W136,'[1]Live-Unsorted Extra Tables'!$A:$BJ,AC$1,0)</f>
        <v>539.33905408987687</v>
      </c>
      <c r="AD136" s="26">
        <f>VLOOKUP($W136,'[1]Live-Unsorted Extra Tables'!$A:$BJ,AD$1,0)</f>
        <v>502632.60474642238</v>
      </c>
      <c r="AE136" s="26">
        <f>VLOOKUP($W136,'[1]Live-Unsorted Extra Tables'!$A:$BJ,AE$1,0)</f>
        <v>502562.25755976181</v>
      </c>
      <c r="AF136" s="26">
        <f>VLOOKUP($W136,'[1]Live-Unsorted Extra Tables'!$A:$BJ,AF$1,0)</f>
        <v>70.347186660568696</v>
      </c>
      <c r="AG136" s="28">
        <f>VLOOKUP($W136,'[1]Live-Unsorted Extra Tables'!$A:$BJ,AG$1,0)</f>
        <v>1.0001399770587671</v>
      </c>
      <c r="AH136" s="26">
        <f>VLOOKUP($W136,'[1]Live-Unsorted Extra Tables'!$A:$BJ,AH$1,0)</f>
        <v>180555.47489456637</v>
      </c>
      <c r="AI136" s="28">
        <f>VLOOKUP($W136,'[1]Live-Unsorted Extra Tables'!$A:$BJ,AI$1,0)</f>
        <v>2.7838125929990758</v>
      </c>
      <c r="AJ136" s="26">
        <f>VLOOKUP($W136,'[1]Live-Unsorted Extra Tables'!$A:$BJ,AJ$1,0)</f>
        <v>1227459.3390592879</v>
      </c>
      <c r="AK136" s="45">
        <f>VLOOKUP($W136,'[1]Live-Unsorted Extra Tables'!$A:$BJ,AK$1,0)</f>
        <v>0.40949022810941726</v>
      </c>
      <c r="AL136" s="42">
        <f>VLOOKUP($W136,'[1]Live-Unsorted Extra Tables'!$A:$BJ,AL$1,0)</f>
        <v>76.995463096366009</v>
      </c>
      <c r="AM136" s="43">
        <f>VLOOKUP($W136,'[1]Live-Unsorted Extra Tables'!$A:$BJ,AM$1,0)</f>
        <v>597.31731059467347</v>
      </c>
      <c r="AN136" s="44">
        <f>VLOOKUP($W136,'[1]Live-Unsorted Extra Tables'!$A:$BJ,AN$1,0)</f>
        <v>146.51740645719579</v>
      </c>
      <c r="AO136" s="43">
        <f>VLOOKUP($W136,'[1]Live-Unsorted Extra Tables'!$A:$BJ,AO$1,0)</f>
        <v>1136.6563646845502</v>
      </c>
      <c r="AP136" s="26">
        <f>VLOOKUP($W136,'[1]Live-Unsorted Extra Tables'!$A:$BJ,AP$1,0)</f>
        <v>589122.74466220883</v>
      </c>
      <c r="AQ136" s="26">
        <f>VLOOKUP($W136,'[1]Live-Unsorted Extra Tables'!$A:$BJ,AQ$1,0)</f>
        <v>550501.90080511675</v>
      </c>
      <c r="AR136" s="26">
        <f>VLOOKUP($W136,'[1]Live-Unsorted Extra Tables'!$A:$BJ,AR$1,0)</f>
        <v>38620.843857092084</v>
      </c>
      <c r="AS136" s="28">
        <f>VLOOKUP($W136,'[1]Live-Unsorted Extra Tables'!$A:$BJ,AS$1,0)</f>
        <v>1.0701556957398486</v>
      </c>
      <c r="AT136" s="26">
        <f>VLOOKUP($W136,'[1]Live-Unsorted Extra Tables'!$A:$BJ,AT$1,0)</f>
        <v>197963.26118746065</v>
      </c>
      <c r="AU136" s="28">
        <f>VLOOKUP($W136,'[1]Live-Unsorted Extra Tables'!$A:$BJ,AU$1,0)</f>
        <v>2.9759195778470278</v>
      </c>
      <c r="AV136" s="26">
        <f>VLOOKUP($W136,'[1]Live-Unsorted Extra Tables'!$A:$BJ,AV$1,0)</f>
        <v>1423688.3049769492</v>
      </c>
      <c r="AW136" s="45">
        <f>VLOOKUP($W136,'[1]Live-Unsorted Extra Tables'!$A:$BJ,AW$1,0)</f>
        <v>0.41380036810216492</v>
      </c>
      <c r="AX136" s="42">
        <f>VLOOKUP($W136,'[1]Live-Unsorted Extra Tables'!$A:$BJ,AX$1,0)</f>
        <v>98.467787595407032</v>
      </c>
      <c r="AY136" s="43">
        <f>VLOOKUP($W136,'[1]Live-Unsorted Extra Tables'!$A:$BJ,AY$1,0)</f>
        <v>763.89584140928514</v>
      </c>
      <c r="AZ136" s="44">
        <f>VLOOKUP($W136,'[1]Live-Unsorted Extra Tables'!$A:$BJ,AZ$1,0)</f>
        <v>244.98519405260279</v>
      </c>
      <c r="BA136" s="43">
        <f>VLOOKUP($W136,'[1]Live-Unsorted Extra Tables'!$A:$BJ,BA$1,0)</f>
        <v>1900.5522060938354</v>
      </c>
      <c r="BB136" s="26">
        <f>VLOOKUP($W136,'[1]Live-Unsorted Extra Tables'!$A:$BJ,BB$1,0)</f>
        <v>800816.5075895536</v>
      </c>
      <c r="BC136" s="26">
        <f>VLOOKUP($W136,'[1]Live-Unsorted Extra Tables'!$A:$BJ,BC$1,0)</f>
        <v>696418.68439103127</v>
      </c>
      <c r="BD136" s="26">
        <f>VLOOKUP($W136,'[1]Live-Unsorted Extra Tables'!$A:$BJ,BD$1,0)</f>
        <v>104397.82319852232</v>
      </c>
      <c r="BE136" s="28">
        <f>VLOOKUP($W136,'[1]Live-Unsorted Extra Tables'!$A:$BJ,BE$1,0)</f>
        <v>1.1499066948351777</v>
      </c>
      <c r="BF136" s="26">
        <f>VLOOKUP($W136,'[1]Live-Unsorted Extra Tables'!$A:$BJ,BF$1,0)</f>
        <v>250668.85416567777</v>
      </c>
      <c r="BG136" s="28">
        <f>VLOOKUP($W136,'[1]Live-Unsorted Extra Tables'!$A:$BJ,BG$1,0)</f>
        <v>3.1947188263774473</v>
      </c>
      <c r="BH136" s="26">
        <f>VLOOKUP($W136,'[1]Live-Unsorted Extra Tables'!$A:$BJ,BH$1,0)</f>
        <v>1907831.4770028081</v>
      </c>
      <c r="BI136" s="45">
        <f>VLOOKUP($W136,'[1]Live-Unsorted Extra Tables'!$A:$BJ,BI$1,0)</f>
        <v>0.41975222510094634</v>
      </c>
      <c r="BK136" s="124">
        <f t="shared" si="14"/>
        <v>40</v>
      </c>
    </row>
    <row r="137" spans="1:63" ht="16.5">
      <c r="A137" s="22" t="s">
        <v>96</v>
      </c>
      <c r="B137" s="23" t="s">
        <v>89</v>
      </c>
      <c r="C137" s="23" t="s">
        <v>49</v>
      </c>
      <c r="D137" s="24">
        <f>VLOOKUP($W137,'[1]Live-Unsorted Extra Tables'!$A:$BJ,D$1,0)</f>
        <v>15</v>
      </c>
      <c r="E137" s="25">
        <f>VLOOKUP($W137,'[1]Live-Unsorted Extra Tables'!$A:$BJ,E$1,0)</f>
        <v>177.56221927685635</v>
      </c>
      <c r="F137" s="25">
        <f>VLOOKUP($W137,'[1]Live-Unsorted Extra Tables'!$A:$BJ,F$1,0)</f>
        <v>23.941639879853682</v>
      </c>
      <c r="G137" s="26">
        <f>VLOOKUP($W137,'[1]Live-Unsorted Extra Tables'!$A:$BJ,G$1,0)</f>
        <v>160</v>
      </c>
      <c r="H137" s="27">
        <f>VLOOKUP($W137,'[1]Live-Unsorted Extra Tables'!$A:$BJ,H$1,0)</f>
        <v>0.25</v>
      </c>
      <c r="I137" s="26">
        <f>VLOOKUP($W137,'[1]Live-Unsorted Extra Tables'!$A:$BJ,I$1,0)</f>
        <v>5.6819910168594037</v>
      </c>
      <c r="J137" s="26">
        <f>VLOOKUP($W137,'[1]Live-Unsorted Extra Tables'!$A:$BJ,J$1,0)</f>
        <v>45.681991016859406</v>
      </c>
      <c r="K137" s="26">
        <f>VLOOKUP($W137,'[1]Live-Unsorted Extra Tables'!$A:$BJ,K$1,0)</f>
        <v>120</v>
      </c>
      <c r="L137" s="26">
        <f>VLOOKUP($W137,'[1]Live-Unsorted Extra Tables'!$A:$BJ,L$1,0)</f>
        <v>165.6819910168594</v>
      </c>
      <c r="M137" s="26">
        <f>VLOOKUP($W137,'[1]Live-Unsorted Extra Tables'!$A:$BJ,M$1,0)</f>
        <v>167.12787821761219</v>
      </c>
      <c r="N137" s="28">
        <f>VLOOKUP($W137,'[1]Live-Unsorted Extra Tables'!$A:$BJ,N$1,0)</f>
        <v>0.76</v>
      </c>
      <c r="O137" s="28">
        <f>VLOOKUP($W137,'[1]Live-Unsorted Extra Tables'!$A:$BJ,O$1,0)</f>
        <v>0.9979195519385059</v>
      </c>
      <c r="P137" s="29">
        <f>VLOOKUP($W137,'[1]Live-Unsorted Extra Tables'!$A:$BJ,P$1,0)</f>
        <v>0.2572731474235051</v>
      </c>
      <c r="Q137" s="30">
        <f>VLOOKUP($W137,'[1]Live-Unsorted Extra Tables'!$A:$BJ,Q$1,0)</f>
        <v>1.9080560582359987</v>
      </c>
      <c r="R137" s="31"/>
      <c r="S137" s="29" t="str">
        <f>VLOOKUP($W137,'[1]Live-Unsorted Extra Tables'!$A:$BJ,S$1,0)</f>
        <v>COM</v>
      </c>
      <c r="T137" s="29" t="str">
        <f>VLOOKUP($W137,'[1]Live-Unsorted Extra Tables'!$A:$BJ,T$1,0)</f>
        <v>Retail</v>
      </c>
      <c r="U137" s="29" t="s">
        <v>0</v>
      </c>
      <c r="V137" s="29" t="str">
        <f>VLOOKUP($W137,'[1]Live-Unsorted Extra Tables'!$A:$BJ,V$1,0)</f>
        <v>Business Energy Rebates</v>
      </c>
      <c r="W137" s="32" t="str">
        <f t="shared" si="12"/>
        <v>LED Low Bay FixtureRetail</v>
      </c>
      <c r="X137" s="41"/>
      <c r="Y137" s="34" t="str">
        <f t="shared" si="13"/>
        <v>LED Low Bay Fixture</v>
      </c>
      <c r="Z137" s="42">
        <f>VLOOKUP($W137,'[1]Live-Unsorted Extra Tables'!$A:$BJ,Z$1,0)</f>
        <v>72.026138516561389</v>
      </c>
      <c r="AA137" s="43">
        <f>VLOOKUP($W137,'[1]Live-Unsorted Extra Tables'!$A:$BJ,AA$1,0)</f>
        <v>534.17898962320635</v>
      </c>
      <c r="AB137" s="44">
        <f>VLOOKUP($W137,'[1]Live-Unsorted Extra Tables'!$A:$BJ,AB$1,0)</f>
        <v>72.026138516561389</v>
      </c>
      <c r="AC137" s="43">
        <f>VLOOKUP($W137,'[1]Live-Unsorted Extra Tables'!$A:$BJ,AC$1,0)</f>
        <v>534.17898962320635</v>
      </c>
      <c r="AD137" s="26">
        <f>VLOOKUP($W137,'[1]Live-Unsorted Extra Tables'!$A:$BJ,AD$1,0)</f>
        <v>502788.27043130284</v>
      </c>
      <c r="AE137" s="26">
        <f>VLOOKUP($W137,'[1]Live-Unsorted Extra Tables'!$A:$BJ,AE$1,0)</f>
        <v>503836.47605121357</v>
      </c>
      <c r="AF137" s="26">
        <f>VLOOKUP($W137,'[1]Live-Unsorted Extra Tables'!$A:$BJ,AF$1,0)</f>
        <v>-1048.2056199107319</v>
      </c>
      <c r="AG137" s="28">
        <f>VLOOKUP($W137,'[1]Live-Unsorted Extra Tables'!$A:$BJ,AG$1,0)</f>
        <v>0.99791955193850601</v>
      </c>
      <c r="AH137" s="26">
        <f>VLOOKUP($W137,'[1]Live-Unsorted Extra Tables'!$A:$BJ,AH$1,0)</f>
        <v>180828.82887877652</v>
      </c>
      <c r="AI137" s="28">
        <f>VLOOKUP($W137,'[1]Live-Unsorted Extra Tables'!$A:$BJ,AI$1,0)</f>
        <v>2.7804652253118363</v>
      </c>
      <c r="AJ137" s="26">
        <f>VLOOKUP($W137,'[1]Live-Unsorted Extra Tables'!$A:$BJ,AJ$1,0)</f>
        <v>1217716.5605410736</v>
      </c>
      <c r="AK137" s="45">
        <f>VLOOKUP($W137,'[1]Live-Unsorted Extra Tables'!$A:$BJ,AK$1,0)</f>
        <v>0.41289433577867796</v>
      </c>
      <c r="AL137" s="42">
        <f>VLOOKUP($W137,'[1]Live-Unsorted Extra Tables'!$A:$BJ,AL$1,0)</f>
        <v>79.756078270128953</v>
      </c>
      <c r="AM137" s="43">
        <f>VLOOKUP($W137,'[1]Live-Unsorted Extra Tables'!$A:$BJ,AM$1,0)</f>
        <v>591.50778014915591</v>
      </c>
      <c r="AN137" s="44">
        <f>VLOOKUP($W137,'[1]Live-Unsorted Extra Tables'!$A:$BJ,AN$1,0)</f>
        <v>151.78221678669036</v>
      </c>
      <c r="AO137" s="43">
        <f>VLOOKUP($W137,'[1]Live-Unsorted Extra Tables'!$A:$BJ,AO$1,0)</f>
        <v>1125.6867697723624</v>
      </c>
      <c r="AP137" s="26">
        <f>VLOOKUP($W137,'[1]Live-Unsorted Extra Tables'!$A:$BJ,AP$1,0)</f>
        <v>589528.77762529254</v>
      </c>
      <c r="AQ137" s="26">
        <f>VLOOKUP($W137,'[1]Live-Unsorted Extra Tables'!$A:$BJ,AQ$1,0)</f>
        <v>551805.77721884719</v>
      </c>
      <c r="AR137" s="26">
        <f>VLOOKUP($W137,'[1]Live-Unsorted Extra Tables'!$A:$BJ,AR$1,0)</f>
        <v>37723.000406445353</v>
      </c>
      <c r="AS137" s="28">
        <f>VLOOKUP($W137,'[1]Live-Unsorted Extra Tables'!$A:$BJ,AS$1,0)</f>
        <v>1.0683628225071742</v>
      </c>
      <c r="AT137" s="26">
        <f>VLOOKUP($W137,'[1]Live-Unsorted Extra Tables'!$A:$BJ,AT$1,0)</f>
        <v>198228.02050487394</v>
      </c>
      <c r="AU137" s="28">
        <f>VLOOKUP($W137,'[1]Live-Unsorted Extra Tables'!$A:$BJ,AU$1,0)</f>
        <v>2.9739931626406846</v>
      </c>
      <c r="AV137" s="26">
        <f>VLOOKUP($W137,'[1]Live-Unsorted Extra Tables'!$A:$BJ,AV$1,0)</f>
        <v>1412031.6167933026</v>
      </c>
      <c r="AW137" s="45">
        <f>VLOOKUP($W137,'[1]Live-Unsorted Extra Tables'!$A:$BJ,AW$1,0)</f>
        <v>0.41750395006317309</v>
      </c>
      <c r="AX137" s="42">
        <f>VLOOKUP($W137,'[1]Live-Unsorted Extra Tables'!$A:$BJ,AX$1,0)</f>
        <v>101.98641206301404</v>
      </c>
      <c r="AY137" s="43">
        <f>VLOOKUP($W137,'[1]Live-Unsorted Extra Tables'!$A:$BJ,AY$1,0)</f>
        <v>756.3781659430507</v>
      </c>
      <c r="AZ137" s="44">
        <f>VLOOKUP($W137,'[1]Live-Unsorted Extra Tables'!$A:$BJ,AZ$1,0)</f>
        <v>253.76862884970438</v>
      </c>
      <c r="BA137" s="43">
        <f>VLOOKUP($W137,'[1]Live-Unsorted Extra Tables'!$A:$BJ,BA$1,0)</f>
        <v>1882.064935715413</v>
      </c>
      <c r="BB137" s="26">
        <f>VLOOKUP($W137,'[1]Live-Unsorted Extra Tables'!$A:$BJ,BB$1,0)</f>
        <v>801651.18556359131</v>
      </c>
      <c r="BC137" s="26">
        <f>VLOOKUP($W137,'[1]Live-Unsorted Extra Tables'!$A:$BJ,BC$1,0)</f>
        <v>697982.56182749523</v>
      </c>
      <c r="BD137" s="26">
        <f>VLOOKUP($W137,'[1]Live-Unsorted Extra Tables'!$A:$BJ,BD$1,0)</f>
        <v>103668.62373609608</v>
      </c>
      <c r="BE137" s="28">
        <f>VLOOKUP($W137,'[1]Live-Unsorted Extra Tables'!$A:$BJ,BE$1,0)</f>
        <v>1.148526094211674</v>
      </c>
      <c r="BF137" s="26">
        <f>VLOOKUP($W137,'[1]Live-Unsorted Extra Tables'!$A:$BJ,BF$1,0)</f>
        <v>250970.87675798943</v>
      </c>
      <c r="BG137" s="28">
        <f>VLOOKUP($W137,'[1]Live-Unsorted Extra Tables'!$A:$BJ,BG$1,0)</f>
        <v>3.1942000439223133</v>
      </c>
      <c r="BH137" s="26">
        <f>VLOOKUP($W137,'[1]Live-Unsorted Extra Tables'!$A:$BJ,BH$1,0)</f>
        <v>1891824.9793519937</v>
      </c>
      <c r="BI137" s="45">
        <f>VLOOKUP($W137,'[1]Live-Unsorted Extra Tables'!$A:$BJ,BI$1,0)</f>
        <v>0.42374489940299903</v>
      </c>
      <c r="BK137" s="124">
        <f t="shared" si="14"/>
        <v>40</v>
      </c>
    </row>
    <row r="138" spans="1:63" ht="16.5">
      <c r="A138" s="22" t="s">
        <v>94</v>
      </c>
      <c r="B138" s="23" t="s">
        <v>89</v>
      </c>
      <c r="C138" s="23" t="s">
        <v>72</v>
      </c>
      <c r="D138" s="24">
        <f>VLOOKUP($W138,'[1]Live-Unsorted Extra Tables'!$A:$BJ,D$1,0)</f>
        <v>6</v>
      </c>
      <c r="E138" s="25">
        <f>VLOOKUP($W138,'[1]Live-Unsorted Extra Tables'!$A:$BJ,E$1,0)</f>
        <v>444.52928352000004</v>
      </c>
      <c r="F138" s="25">
        <f>VLOOKUP($W138,'[1]Live-Unsorted Extra Tables'!$A:$BJ,F$1,0)</f>
        <v>53.892418579223467</v>
      </c>
      <c r="G138" s="26">
        <f>VLOOKUP($W138,'[1]Live-Unsorted Extra Tables'!$A:$BJ,G$1,0)</f>
        <v>150</v>
      </c>
      <c r="H138" s="27">
        <f>VLOOKUP($W138,'[1]Live-Unsorted Extra Tables'!$A:$BJ,H$1,0)</f>
        <v>0.33333333333333331</v>
      </c>
      <c r="I138" s="26">
        <f>VLOOKUP($W138,'[1]Live-Unsorted Extra Tables'!$A:$BJ,I$1,0)</f>
        <v>14.224937072640001</v>
      </c>
      <c r="J138" s="26">
        <f>VLOOKUP($W138,'[1]Live-Unsorted Extra Tables'!$A:$BJ,J$1,0)</f>
        <v>64.224937072640003</v>
      </c>
      <c r="K138" s="26">
        <f>VLOOKUP($W138,'[1]Live-Unsorted Extra Tables'!$A:$BJ,K$1,0)</f>
        <v>100</v>
      </c>
      <c r="L138" s="26">
        <f>VLOOKUP($W138,'[1]Live-Unsorted Extra Tables'!$A:$BJ,L$1,0)</f>
        <v>164.22493707263999</v>
      </c>
      <c r="M138" s="26">
        <f>VLOOKUP($W138,'[1]Live-Unsorted Extra Tables'!$A:$BJ,M$1,0)</f>
        <v>166.79346160923726</v>
      </c>
      <c r="N138" s="28">
        <f>VLOOKUP($W138,'[1]Live-Unsorted Extra Tables'!$A:$BJ,N$1,0)</f>
        <v>0.76</v>
      </c>
      <c r="O138" s="28">
        <f>VLOOKUP($W138,'[1]Live-Unsorted Extra Tables'!$A:$BJ,O$1,0)</f>
        <v>0.98859889282853386</v>
      </c>
      <c r="P138" s="29">
        <f>VLOOKUP($W138,'[1]Live-Unsorted Extra Tables'!$A:$BJ,P$1,0)</f>
        <v>0.14447852920751492</v>
      </c>
      <c r="Q138" s="30">
        <f>VLOOKUP($W138,'[1]Live-Unsorted Extra Tables'!$A:$BJ,Q$1,0)</f>
        <v>1.1917248987114473</v>
      </c>
      <c r="R138" s="31"/>
      <c r="S138" s="29" t="str">
        <f>VLOOKUP($W138,'[1]Live-Unsorted Extra Tables'!$A:$BJ,S$1,0)</f>
        <v>COM</v>
      </c>
      <c r="T138" s="29" t="str">
        <f>VLOOKUP($W138,'[1]Live-Unsorted Extra Tables'!$A:$BJ,T$1,0)</f>
        <v>Other Commercial</v>
      </c>
      <c r="U138" s="29" t="s">
        <v>0</v>
      </c>
      <c r="V138" s="29" t="str">
        <f>VLOOKUP($W138,'[1]Live-Unsorted Extra Tables'!$A:$BJ,V$1,0)</f>
        <v>Business Energy Rebates</v>
      </c>
      <c r="W138" s="32" t="str">
        <f t="shared" si="12"/>
        <v>LED Refrigeration Strip Lighting-End of Life replacementOther Commercial</v>
      </c>
      <c r="X138" s="41"/>
      <c r="Y138" s="34" t="str">
        <f t="shared" si="13"/>
        <v>LED Refrigeration Strip Lighting-End of Life replacement</v>
      </c>
      <c r="Z138" s="42">
        <f>VLOOKUP($W138,'[1]Live-Unsorted Extra Tables'!$A:$BJ,Z$1,0)</f>
        <v>5.8766411816741382</v>
      </c>
      <c r="AA138" s="43">
        <f>VLOOKUP($W138,'[1]Live-Unsorted Extra Tables'!$A:$BJ,AA$1,0)</f>
        <v>48.473220591380851</v>
      </c>
      <c r="AB138" s="44">
        <f>VLOOKUP($W138,'[1]Live-Unsorted Extra Tables'!$A:$BJ,AB$1,0)</f>
        <v>5.8766411816741382</v>
      </c>
      <c r="AC138" s="43">
        <f>VLOOKUP($W138,'[1]Live-Unsorted Extra Tables'!$A:$BJ,AC$1,0)</f>
        <v>48.473220591380851</v>
      </c>
      <c r="AD138" s="26">
        <f>VLOOKUP($W138,'[1]Live-Unsorted Extra Tables'!$A:$BJ,AD$1,0)</f>
        <v>18187.814745889093</v>
      </c>
      <c r="AE138" s="26">
        <f>VLOOKUP($W138,'[1]Live-Unsorted Extra Tables'!$A:$BJ,AE$1,0)</f>
        <v>18397.567383320606</v>
      </c>
      <c r="AF138" s="26">
        <f>VLOOKUP($W138,'[1]Live-Unsorted Extra Tables'!$A:$BJ,AF$1,0)</f>
        <v>-209.75263743151299</v>
      </c>
      <c r="AG138" s="28">
        <f>VLOOKUP($W138,'[1]Live-Unsorted Extra Tables'!$A:$BJ,AG$1,0)</f>
        <v>0.98859889282853364</v>
      </c>
      <c r="AH138" s="26">
        <f>VLOOKUP($W138,'[1]Live-Unsorted Extra Tables'!$A:$BJ,AH$1,0)</f>
        <v>9214.9205486764877</v>
      </c>
      <c r="AI138" s="28">
        <f>VLOOKUP($W138,'[1]Live-Unsorted Extra Tables'!$A:$BJ,AI$1,0)</f>
        <v>1.9737353838065761</v>
      </c>
      <c r="AJ138" s="26">
        <f>VLOOKUP($W138,'[1]Live-Unsorted Extra Tables'!$A:$BJ,AJ$1,0)</f>
        <v>48602.088835462448</v>
      </c>
      <c r="AK138" s="45">
        <f>VLOOKUP($W138,'[1]Live-Unsorted Extra Tables'!$A:$BJ,AK$1,0)</f>
        <v>0.3742187873336501</v>
      </c>
      <c r="AL138" s="42">
        <f>VLOOKUP($W138,'[1]Live-Unsorted Extra Tables'!$A:$BJ,AL$1,0)</f>
        <v>5.2588687384721595</v>
      </c>
      <c r="AM138" s="43">
        <f>VLOOKUP($W138,'[1]Live-Unsorted Extra Tables'!$A:$BJ,AM$1,0)</f>
        <v>43.377551315538668</v>
      </c>
      <c r="AN138" s="44">
        <f>VLOOKUP($W138,'[1]Live-Unsorted Extra Tables'!$A:$BJ,AN$1,0)</f>
        <v>11.135509920146298</v>
      </c>
      <c r="AO138" s="43">
        <f>VLOOKUP($W138,'[1]Live-Unsorted Extra Tables'!$A:$BJ,AO$1,0)</f>
        <v>91.850771906919519</v>
      </c>
      <c r="AP138" s="26">
        <f>VLOOKUP($W138,'[1]Live-Unsorted Extra Tables'!$A:$BJ,AP$1,0)</f>
        <v>17954.007980995484</v>
      </c>
      <c r="AQ138" s="26">
        <f>VLOOKUP($W138,'[1]Live-Unsorted Extra Tables'!$A:$BJ,AQ$1,0)</f>
        <v>16295.952011402413</v>
      </c>
      <c r="AR138" s="26">
        <f>VLOOKUP($W138,'[1]Live-Unsorted Extra Tables'!$A:$BJ,AR$1,0)</f>
        <v>1658.0559695930715</v>
      </c>
      <c r="AS138" s="28">
        <f>VLOOKUP($W138,'[1]Live-Unsorted Extra Tables'!$A:$BJ,AS$1,0)</f>
        <v>1.101746493143384</v>
      </c>
      <c r="AT138" s="26">
        <f>VLOOKUP($W138,'[1]Live-Unsorted Extra Tables'!$A:$BJ,AT$1,0)</f>
        <v>8172.7077738632825</v>
      </c>
      <c r="AU138" s="28">
        <f>VLOOKUP($W138,'[1]Live-Unsorted Extra Tables'!$A:$BJ,AU$1,0)</f>
        <v>2.1968249052551805</v>
      </c>
      <c r="AV138" s="26">
        <f>VLOOKUP($W138,'[1]Live-Unsorted Extra Tables'!$A:$BJ,AV$1,0)</f>
        <v>45434.259802125154</v>
      </c>
      <c r="AW138" s="45">
        <f>VLOOKUP($W138,'[1]Live-Unsorted Extra Tables'!$A:$BJ,AW$1,0)</f>
        <v>0.39516453132919088</v>
      </c>
      <c r="AX138" s="42">
        <f>VLOOKUP($W138,'[1]Live-Unsorted Extra Tables'!$A:$BJ,AX$1,0)</f>
        <v>5.7944897956193415</v>
      </c>
      <c r="AY138" s="43">
        <f>VLOOKUP($W138,'[1]Live-Unsorted Extra Tables'!$A:$BJ,AY$1,0)</f>
        <v>47.795598436987653</v>
      </c>
      <c r="AZ138" s="44">
        <f>VLOOKUP($W138,'[1]Live-Unsorted Extra Tables'!$A:$BJ,AZ$1,0)</f>
        <v>16.929999715765639</v>
      </c>
      <c r="BA138" s="43">
        <f>VLOOKUP($W138,'[1]Live-Unsorted Extra Tables'!$A:$BJ,BA$1,0)</f>
        <v>139.64637034390717</v>
      </c>
      <c r="BB138" s="26">
        <f>VLOOKUP($W138,'[1]Live-Unsorted Extra Tables'!$A:$BJ,BB$1,0)</f>
        <v>21917.796127555393</v>
      </c>
      <c r="BC138" s="26">
        <f>VLOOKUP($W138,'[1]Live-Unsorted Extra Tables'!$A:$BJ,BC$1,0)</f>
        <v>17775.221282764211</v>
      </c>
      <c r="BD138" s="26">
        <f>VLOOKUP($W138,'[1]Live-Unsorted Extra Tables'!$A:$BJ,BD$1,0)</f>
        <v>4142.5748447911828</v>
      </c>
      <c r="BE138" s="28">
        <f>VLOOKUP($W138,'[1]Live-Unsorted Extra Tables'!$A:$BJ,BE$1,0)</f>
        <v>1.2330533487539781</v>
      </c>
      <c r="BF138" s="26">
        <f>VLOOKUP($W138,'[1]Live-Unsorted Extra Tables'!$A:$BJ,BF$1,0)</f>
        <v>8925.9440713756994</v>
      </c>
      <c r="BG138" s="28">
        <f>VLOOKUP($W138,'[1]Live-Unsorted Extra Tables'!$A:$BJ,BG$1,0)</f>
        <v>2.4555157361833371</v>
      </c>
      <c r="BH138" s="26">
        <f>VLOOKUP($W138,'[1]Live-Unsorted Extra Tables'!$A:$BJ,BH$1,0)</f>
        <v>52329.652426477158</v>
      </c>
      <c r="BI138" s="45">
        <f>VLOOKUP($W138,'[1]Live-Unsorted Extra Tables'!$A:$BJ,BI$1,0)</f>
        <v>0.4188408504786032</v>
      </c>
      <c r="BK138" s="124">
        <f t="shared" si="14"/>
        <v>50</v>
      </c>
    </row>
    <row r="139" spans="1:63" ht="16.5">
      <c r="A139" s="22" t="s">
        <v>96</v>
      </c>
      <c r="B139" s="23" t="s">
        <v>89</v>
      </c>
      <c r="C139" s="23" t="s">
        <v>72</v>
      </c>
      <c r="D139" s="24">
        <f>VLOOKUP($W139,'[1]Live-Unsorted Extra Tables'!$A:$BJ,D$1,0)</f>
        <v>15</v>
      </c>
      <c r="E139" s="25">
        <f>VLOOKUP($W139,'[1]Live-Unsorted Extra Tables'!$A:$BJ,E$1,0)</f>
        <v>172.12760768693931</v>
      </c>
      <c r="F139" s="25">
        <f>VLOOKUP($W139,'[1]Live-Unsorted Extra Tables'!$A:$BJ,F$1,0)</f>
        <v>20.867856014006641</v>
      </c>
      <c r="G139" s="26">
        <f>VLOOKUP($W139,'[1]Live-Unsorted Extra Tables'!$A:$BJ,G$1,0)</f>
        <v>160</v>
      </c>
      <c r="H139" s="27">
        <f>VLOOKUP($W139,'[1]Live-Unsorted Extra Tables'!$A:$BJ,H$1,0)</f>
        <v>0.25</v>
      </c>
      <c r="I139" s="26">
        <f>VLOOKUP($W139,'[1]Live-Unsorted Extra Tables'!$A:$BJ,I$1,0)</f>
        <v>5.5080834459820585</v>
      </c>
      <c r="J139" s="26">
        <f>VLOOKUP($W139,'[1]Live-Unsorted Extra Tables'!$A:$BJ,J$1,0)</f>
        <v>45.508083445982059</v>
      </c>
      <c r="K139" s="26">
        <f>VLOOKUP($W139,'[1]Live-Unsorted Extra Tables'!$A:$BJ,K$1,0)</f>
        <v>120</v>
      </c>
      <c r="L139" s="26">
        <f>VLOOKUP($W139,'[1]Live-Unsorted Extra Tables'!$A:$BJ,L$1,0)</f>
        <v>165.50808344598207</v>
      </c>
      <c r="M139" s="26">
        <f>VLOOKUP($W139,'[1]Live-Unsorted Extra Tables'!$A:$BJ,M$1,0)</f>
        <v>158.34560602417196</v>
      </c>
      <c r="N139" s="28">
        <f>VLOOKUP($W139,'[1]Live-Unsorted Extra Tables'!$A:$BJ,N$1,0)</f>
        <v>0.76</v>
      </c>
      <c r="O139" s="28">
        <f>VLOOKUP($W139,'[1]Live-Unsorted Extra Tables'!$A:$BJ,O$1,0)</f>
        <v>0.94677425161172768</v>
      </c>
      <c r="P139" s="29">
        <f>VLOOKUP($W139,'[1]Live-Unsorted Extra Tables'!$A:$BJ,P$1,0)</f>
        <v>0.26438573136246007</v>
      </c>
      <c r="Q139" s="30">
        <f>VLOOKUP($W139,'[1]Live-Unsorted Extra Tables'!$A:$BJ,Q$1,0)</f>
        <v>2.1807742690689804</v>
      </c>
      <c r="R139" s="31"/>
      <c r="S139" s="29" t="str">
        <f>VLOOKUP($W139,'[1]Live-Unsorted Extra Tables'!$A:$BJ,S$1,0)</f>
        <v>COM</v>
      </c>
      <c r="T139" s="29" t="str">
        <f>VLOOKUP($W139,'[1]Live-Unsorted Extra Tables'!$A:$BJ,T$1,0)</f>
        <v>Other Commercial</v>
      </c>
      <c r="U139" s="29" t="s">
        <v>0</v>
      </c>
      <c r="V139" s="29" t="str">
        <f>VLOOKUP($W139,'[1]Live-Unsorted Extra Tables'!$A:$BJ,V$1,0)</f>
        <v>Business Energy Rebates</v>
      </c>
      <c r="W139" s="32" t="str">
        <f t="shared" si="12"/>
        <v>LED Low Bay FixtureOther Commercial</v>
      </c>
      <c r="X139" s="41"/>
      <c r="Y139" s="34" t="str">
        <f t="shared" si="13"/>
        <v>LED Low Bay Fixture</v>
      </c>
      <c r="Z139" s="42">
        <f>VLOOKUP($W139,'[1]Live-Unsorted Extra Tables'!$A:$BJ,Z$1,0)</f>
        <v>43.857961924273766</v>
      </c>
      <c r="AA139" s="43">
        <f>VLOOKUP($W139,'[1]Live-Unsorted Extra Tables'!$A:$BJ,AA$1,0)</f>
        <v>361.76050184470637</v>
      </c>
      <c r="AB139" s="44">
        <f>VLOOKUP($W139,'[1]Live-Unsorted Extra Tables'!$A:$BJ,AB$1,0)</f>
        <v>43.857961924273766</v>
      </c>
      <c r="AC139" s="43">
        <f>VLOOKUP($W139,'[1]Live-Unsorted Extra Tables'!$A:$BJ,AC$1,0)</f>
        <v>361.76050184470637</v>
      </c>
      <c r="AD139" s="26">
        <f>VLOOKUP($W139,'[1]Live-Unsorted Extra Tables'!$A:$BJ,AD$1,0)</f>
        <v>332794.87625479343</v>
      </c>
      <c r="AE139" s="26">
        <f>VLOOKUP($W139,'[1]Live-Unsorted Extra Tables'!$A:$BJ,AE$1,0)</f>
        <v>351503.93632723414</v>
      </c>
      <c r="AF139" s="26">
        <f>VLOOKUP($W139,'[1]Live-Unsorted Extra Tables'!$A:$BJ,AF$1,0)</f>
        <v>-18709.060072440712</v>
      </c>
      <c r="AG139" s="28">
        <f>VLOOKUP($W139,'[1]Live-Unsorted Extra Tables'!$A:$BJ,AG$1,0)</f>
        <v>0.94677425161172757</v>
      </c>
      <c r="AH139" s="26">
        <f>VLOOKUP($W139,'[1]Live-Unsorted Extra Tables'!$A:$BJ,AH$1,0)</f>
        <v>125847.78270824117</v>
      </c>
      <c r="AI139" s="28">
        <f>VLOOKUP($W139,'[1]Live-Unsorted Extra Tables'!$A:$BJ,AI$1,0)</f>
        <v>2.6444238356294876</v>
      </c>
      <c r="AJ139" s="26">
        <f>VLOOKUP($W139,'[1]Live-Unsorted Extra Tables'!$A:$BJ,AJ$1,0)</f>
        <v>828056.28107572568</v>
      </c>
      <c r="AK139" s="45">
        <f>VLOOKUP($W139,'[1]Live-Unsorted Extra Tables'!$A:$BJ,AK$1,0)</f>
        <v>0.40189886105623218</v>
      </c>
      <c r="AL139" s="42">
        <f>VLOOKUP($W139,'[1]Live-Unsorted Extra Tables'!$A:$BJ,AL$1,0)</f>
        <v>48.54251212975803</v>
      </c>
      <c r="AM139" s="43">
        <f>VLOOKUP($W139,'[1]Live-Unsorted Extra Tables'!$A:$BJ,AM$1,0)</f>
        <v>400.40081158319344</v>
      </c>
      <c r="AN139" s="44">
        <f>VLOOKUP($W139,'[1]Live-Unsorted Extra Tables'!$A:$BJ,AN$1,0)</f>
        <v>92.40047405403179</v>
      </c>
      <c r="AO139" s="43">
        <f>VLOOKUP($W139,'[1]Live-Unsorted Extra Tables'!$A:$BJ,AO$1,0)</f>
        <v>762.16131342789981</v>
      </c>
      <c r="AP139" s="26">
        <f>VLOOKUP($W139,'[1]Live-Unsorted Extra Tables'!$A:$BJ,AP$1,0)</f>
        <v>389540.23993433214</v>
      </c>
      <c r="AQ139" s="26">
        <f>VLOOKUP($W139,'[1]Live-Unsorted Extra Tables'!$A:$BJ,AQ$1,0)</f>
        <v>384787.00869166863</v>
      </c>
      <c r="AR139" s="26">
        <f>VLOOKUP($W139,'[1]Live-Unsorted Extra Tables'!$A:$BJ,AR$1,0)</f>
        <v>4753.2312426635181</v>
      </c>
      <c r="AS139" s="28">
        <f>VLOOKUP($W139,'[1]Live-Unsorted Extra Tables'!$A:$BJ,AS$1,0)</f>
        <v>1.0123528890926572</v>
      </c>
      <c r="AT139" s="26">
        <f>VLOOKUP($W139,'[1]Live-Unsorted Extra Tables'!$A:$BJ,AT$1,0)</f>
        <v>137887.9378401225</v>
      </c>
      <c r="AU139" s="28">
        <f>VLOOKUP($W139,'[1]Live-Unsorted Extra Tables'!$A:$BJ,AU$1,0)</f>
        <v>2.8250494280797351</v>
      </c>
      <c r="AV139" s="26">
        <f>VLOOKUP($W139,'[1]Live-Unsorted Extra Tables'!$A:$BJ,AV$1,0)</f>
        <v>959530.46117926284</v>
      </c>
      <c r="AW139" s="45">
        <f>VLOOKUP($W139,'[1]Live-Unsorted Extra Tables'!$A:$BJ,AW$1,0)</f>
        <v>0.40596964421076037</v>
      </c>
      <c r="AX139" s="42">
        <f>VLOOKUP($W139,'[1]Live-Unsorted Extra Tables'!$A:$BJ,AX$1,0)</f>
        <v>62.05028204504621</v>
      </c>
      <c r="AY139" s="43">
        <f>VLOOKUP($W139,'[1]Live-Unsorted Extra Tables'!$A:$BJ,AY$1,0)</f>
        <v>511.8190674473114</v>
      </c>
      <c r="AZ139" s="44">
        <f>VLOOKUP($W139,'[1]Live-Unsorted Extra Tables'!$A:$BJ,AZ$1,0)</f>
        <v>154.45075609907801</v>
      </c>
      <c r="BA139" s="43">
        <f>VLOOKUP($W139,'[1]Live-Unsorted Extra Tables'!$A:$BJ,BA$1,0)</f>
        <v>1273.9803808752113</v>
      </c>
      <c r="BB139" s="26">
        <f>VLOOKUP($W139,'[1]Live-Unsorted Extra Tables'!$A:$BJ,BB$1,0)</f>
        <v>528934.8314056797</v>
      </c>
      <c r="BC139" s="26">
        <f>VLOOKUP($W139,'[1]Live-Unsorted Extra Tables'!$A:$BJ,BC$1,0)</f>
        <v>486536.19521579391</v>
      </c>
      <c r="BD139" s="26">
        <f>VLOOKUP($W139,'[1]Live-Unsorted Extra Tables'!$A:$BJ,BD$1,0)</f>
        <v>42398.636189885787</v>
      </c>
      <c r="BE139" s="28">
        <f>VLOOKUP($W139,'[1]Live-Unsorted Extra Tables'!$A:$BJ,BE$1,0)</f>
        <v>1.0871438478920992</v>
      </c>
      <c r="BF139" s="26">
        <f>VLOOKUP($W139,'[1]Live-Unsorted Extra Tables'!$A:$BJ,BF$1,0)</f>
        <v>174506.17083057645</v>
      </c>
      <c r="BG139" s="28">
        <f>VLOOKUP($W139,'[1]Live-Unsorted Extra Tables'!$A:$BJ,BG$1,0)</f>
        <v>3.0310379792770132</v>
      </c>
      <c r="BH139" s="26">
        <f>VLOOKUP($W139,'[1]Live-Unsorted Extra Tables'!$A:$BJ,BH$1,0)</f>
        <v>1284824.3349722817</v>
      </c>
      <c r="BI139" s="45">
        <f>VLOOKUP($W139,'[1]Live-Unsorted Extra Tables'!$A:$BJ,BI$1,0)</f>
        <v>0.41167871514286869</v>
      </c>
      <c r="BK139" s="124">
        <f t="shared" si="14"/>
        <v>40</v>
      </c>
    </row>
    <row r="140" spans="1:63" ht="16.5">
      <c r="A140" s="22" t="s">
        <v>68</v>
      </c>
      <c r="B140" s="23" t="s">
        <v>63</v>
      </c>
      <c r="C140" s="23" t="s">
        <v>49</v>
      </c>
      <c r="D140" s="24">
        <f>VLOOKUP($W140,'[1]Live-Unsorted Extra Tables'!$A:$BJ,D$1,0)</f>
        <v>8</v>
      </c>
      <c r="E140" s="25">
        <f>VLOOKUP($W140,'[1]Live-Unsorted Extra Tables'!$A:$BJ,E$1,0)</f>
        <v>355.83561750375094</v>
      </c>
      <c r="F140" s="25">
        <f>VLOOKUP($W140,'[1]Live-Unsorted Extra Tables'!$A:$BJ,F$1,0)</f>
        <v>36.052556501571026</v>
      </c>
      <c r="G140" s="26">
        <f>VLOOKUP($W140,'[1]Live-Unsorted Extra Tables'!$A:$BJ,G$1,0)</f>
        <v>200</v>
      </c>
      <c r="H140" s="27">
        <f>VLOOKUP($W140,'[1]Live-Unsorted Extra Tables'!$A:$BJ,H$1,0)</f>
        <v>0.25</v>
      </c>
      <c r="I140" s="26">
        <f>VLOOKUP($W140,'[1]Live-Unsorted Extra Tables'!$A:$BJ,I$1,0)</f>
        <v>11.38673976012003</v>
      </c>
      <c r="J140" s="26">
        <f>VLOOKUP($W140,'[1]Live-Unsorted Extra Tables'!$A:$BJ,J$1,0)</f>
        <v>61.38673976012003</v>
      </c>
      <c r="K140" s="26">
        <f>VLOOKUP($W140,'[1]Live-Unsorted Extra Tables'!$A:$BJ,K$1,0)</f>
        <v>150</v>
      </c>
      <c r="L140" s="26">
        <f>VLOOKUP($W140,'[1]Live-Unsorted Extra Tables'!$A:$BJ,L$1,0)</f>
        <v>211.38673976012004</v>
      </c>
      <c r="M140" s="26">
        <f>VLOOKUP($W140,'[1]Live-Unsorted Extra Tables'!$A:$BJ,M$1,0)</f>
        <v>177.47313662690487</v>
      </c>
      <c r="N140" s="28">
        <f>VLOOKUP($W140,'[1]Live-Unsorted Extra Tables'!$A:$BJ,N$1,0)</f>
        <v>0.82</v>
      </c>
      <c r="O140" s="28">
        <f>VLOOKUP($W140,'[1]Live-Unsorted Extra Tables'!$A:$BJ,O$1,0)</f>
        <v>0.82975470228310022</v>
      </c>
      <c r="P140" s="29">
        <f>VLOOKUP($W140,'[1]Live-Unsorted Extra Tables'!$A:$BJ,P$1,0)</f>
        <v>0.17251432049090179</v>
      </c>
      <c r="Q140" s="30">
        <f>VLOOKUP($W140,'[1]Live-Unsorted Extra Tables'!$A:$BJ,Q$1,0)</f>
        <v>1.7027014369270885</v>
      </c>
      <c r="R140" s="31"/>
      <c r="S140" s="29" t="str">
        <f>VLOOKUP($W140,'[1]Live-Unsorted Extra Tables'!$A:$BJ,S$1,0)</f>
        <v>COM</v>
      </c>
      <c r="T140" s="29" t="str">
        <f>VLOOKUP($W140,'[1]Live-Unsorted Extra Tables'!$A:$BJ,T$1,0)</f>
        <v>Retail</v>
      </c>
      <c r="U140" s="29" t="s">
        <v>0</v>
      </c>
      <c r="V140" s="29" t="str">
        <f>VLOOKUP($W140,'[1]Live-Unsorted Extra Tables'!$A:$BJ,V$1,0)</f>
        <v>Business Energy Rebates</v>
      </c>
      <c r="W140" s="32" t="str">
        <f t="shared" si="12"/>
        <v>ENERGY STAR® Self Contained Ice MakerRetail</v>
      </c>
      <c r="X140" s="41"/>
      <c r="Y140" s="34" t="str">
        <f t="shared" si="13"/>
        <v>ENERGY STAR® Self Contained Ice Maker</v>
      </c>
      <c r="Z140" s="42">
        <f>VLOOKUP($W140,'[1]Live-Unsorted Extra Tables'!$A:$BJ,Z$1,0)</f>
        <v>4.2905270466968938E-2</v>
      </c>
      <c r="AA140" s="43">
        <f>VLOOKUP($W140,'[1]Live-Unsorted Extra Tables'!$A:$BJ,AA$1,0)</f>
        <v>0.42347131222480866</v>
      </c>
      <c r="AB140" s="44">
        <f>VLOOKUP($W140,'[1]Live-Unsorted Extra Tables'!$A:$BJ,AB$1,0)</f>
        <v>4.2905270466968938E-2</v>
      </c>
      <c r="AC140" s="43">
        <f>VLOOKUP($W140,'[1]Live-Unsorted Extra Tables'!$A:$BJ,AC$1,0)</f>
        <v>0.42347131222480866</v>
      </c>
      <c r="AD140" s="26">
        <f>VLOOKUP($W140,'[1]Live-Unsorted Extra Tables'!$A:$BJ,AD$1,0)</f>
        <v>211.20646263370733</v>
      </c>
      <c r="AE140" s="26">
        <f>VLOOKUP($W140,'[1]Live-Unsorted Extra Tables'!$A:$BJ,AE$1,0)</f>
        <v>254.54084448399638</v>
      </c>
      <c r="AF140" s="26">
        <f>VLOOKUP($W140,'[1]Live-Unsorted Extra Tables'!$A:$BJ,AF$1,0)</f>
        <v>-43.334381850289049</v>
      </c>
      <c r="AG140" s="28">
        <f>VLOOKUP($W140,'[1]Live-Unsorted Extra Tables'!$A:$BJ,AG$1,0)</f>
        <v>0.82975470228310022</v>
      </c>
      <c r="AH140" s="26">
        <f>VLOOKUP($W140,'[1]Live-Unsorted Extra Tables'!$A:$BJ,AH$1,0)</f>
        <v>89.09129960469923</v>
      </c>
      <c r="AI140" s="28">
        <f>VLOOKUP($W140,'[1]Live-Unsorted Extra Tables'!$A:$BJ,AI$1,0)</f>
        <v>2.3706743932441974</v>
      </c>
      <c r="AJ140" s="26">
        <f>VLOOKUP($W140,'[1]Live-Unsorted Extra Tables'!$A:$BJ,AJ$1,0)</f>
        <v>543.24239766201242</v>
      </c>
      <c r="AK140" s="45">
        <f>VLOOKUP($W140,'[1]Live-Unsorted Extra Tables'!$A:$BJ,AK$1,0)</f>
        <v>0.38878862095942862</v>
      </c>
      <c r="AL140" s="42">
        <f>VLOOKUP($W140,'[1]Live-Unsorted Extra Tables'!$A:$BJ,AL$1,0)</f>
        <v>7.2007407044826194E-2</v>
      </c>
      <c r="AM140" s="43">
        <f>VLOOKUP($W140,'[1]Live-Unsorted Extra Tables'!$A:$BJ,AM$1,0)</f>
        <v>0.71070688564133133</v>
      </c>
      <c r="AN140" s="44">
        <f>VLOOKUP($W140,'[1]Live-Unsorted Extra Tables'!$A:$BJ,AN$1,0)</f>
        <v>0.11491267751179514</v>
      </c>
      <c r="AO140" s="43">
        <f>VLOOKUP($W140,'[1]Live-Unsorted Extra Tables'!$A:$BJ,AO$1,0)</f>
        <v>1.13417819786614</v>
      </c>
      <c r="AP140" s="26">
        <f>VLOOKUP($W140,'[1]Live-Unsorted Extra Tables'!$A:$BJ,AP$1,0)</f>
        <v>380.8562941460184</v>
      </c>
      <c r="AQ140" s="26">
        <f>VLOOKUP($W140,'[1]Live-Unsorted Extra Tables'!$A:$BJ,AQ$1,0)</f>
        <v>427.19288327068273</v>
      </c>
      <c r="AR140" s="26">
        <f>VLOOKUP($W140,'[1]Live-Unsorted Extra Tables'!$A:$BJ,AR$1,0)</f>
        <v>-46.336589124664329</v>
      </c>
      <c r="AS140" s="28">
        <f>VLOOKUP($W140,'[1]Live-Unsorted Extra Tables'!$A:$BJ,AS$1,0)</f>
        <v>0.89153239452422239</v>
      </c>
      <c r="AT140" s="26">
        <f>VLOOKUP($W140,'[1]Live-Unsorted Extra Tables'!$A:$BJ,AT$1,0)</f>
        <v>149.52087249343819</v>
      </c>
      <c r="AU140" s="28">
        <f>VLOOKUP($W140,'[1]Live-Unsorted Extra Tables'!$A:$BJ,AU$1,0)</f>
        <v>2.5471781149667416</v>
      </c>
      <c r="AV140" s="26">
        <f>VLOOKUP($W140,'[1]Live-Unsorted Extra Tables'!$A:$BJ,AV$1,0)</f>
        <v>955.28869796566971</v>
      </c>
      <c r="AW140" s="45">
        <f>VLOOKUP($W140,'[1]Live-Unsorted Extra Tables'!$A:$BJ,AW$1,0)</f>
        <v>0.39868188010291444</v>
      </c>
      <c r="AX140" s="42">
        <f>VLOOKUP($W140,'[1]Live-Unsorted Extra Tables'!$A:$BJ,AX$1,0)</f>
        <v>0.11480029067770166</v>
      </c>
      <c r="AY140" s="43">
        <f>VLOOKUP($W140,'[1]Live-Unsorted Extra Tables'!$A:$BJ,AY$1,0)</f>
        <v>1.1330689495245641</v>
      </c>
      <c r="AZ140" s="44">
        <f>VLOOKUP($W140,'[1]Live-Unsorted Extra Tables'!$A:$BJ,AZ$1,0)</f>
        <v>0.22971296818949682</v>
      </c>
      <c r="BA140" s="43">
        <f>VLOOKUP($W140,'[1]Live-Unsorted Extra Tables'!$A:$BJ,BA$1,0)</f>
        <v>2.2672471473907043</v>
      </c>
      <c r="BB140" s="26">
        <f>VLOOKUP($W140,'[1]Live-Unsorted Extra Tables'!$A:$BJ,BB$1,0)</f>
        <v>655.45444298582595</v>
      </c>
      <c r="BC140" s="26">
        <f>VLOOKUP($W140,'[1]Live-Unsorted Extra Tables'!$A:$BJ,BC$1,0)</f>
        <v>681.06697890663122</v>
      </c>
      <c r="BD140" s="26">
        <f>VLOOKUP($W140,'[1]Live-Unsorted Extra Tables'!$A:$BJ,BD$1,0)</f>
        <v>-25.612535920805271</v>
      </c>
      <c r="BE140" s="28">
        <f>VLOOKUP($W140,'[1]Live-Unsorted Extra Tables'!$A:$BJ,BE$1,0)</f>
        <v>0.96239351383336336</v>
      </c>
      <c r="BF140" s="26">
        <f>VLOOKUP($W140,'[1]Live-Unsorted Extra Tables'!$A:$BJ,BF$1,0)</f>
        <v>238.37880475191471</v>
      </c>
      <c r="BG140" s="28">
        <f>VLOOKUP($W140,'[1]Live-Unsorted Extra Tables'!$A:$BJ,BG$1,0)</f>
        <v>2.749633901671626</v>
      </c>
      <c r="BH140" s="26">
        <f>VLOOKUP($W140,'[1]Live-Unsorted Extra Tables'!$A:$BJ,BH$1,0)</f>
        <v>1596.4381927378984</v>
      </c>
      <c r="BI140" s="45">
        <f>VLOOKUP($W140,'[1]Live-Unsorted Extra Tables'!$A:$BJ,BI$1,0)</f>
        <v>0.41057301558397247</v>
      </c>
      <c r="BK140" s="124">
        <f t="shared" si="14"/>
        <v>50</v>
      </c>
    </row>
    <row r="141" spans="1:63" ht="16.5">
      <c r="A141" s="22" t="s">
        <v>102</v>
      </c>
      <c r="B141" s="23" t="s">
        <v>89</v>
      </c>
      <c r="C141" s="23" t="s">
        <v>82</v>
      </c>
      <c r="D141" s="24">
        <f>VLOOKUP($W141,'[1]Live-Unsorted Extra Tables'!$A:$BJ,D$1,0)</f>
        <v>10</v>
      </c>
      <c r="E141" s="25">
        <f>VLOOKUP($W141,'[1]Live-Unsorted Extra Tables'!$A:$BJ,E$1,0)</f>
        <v>288.44026845626246</v>
      </c>
      <c r="F141" s="25">
        <f>VLOOKUP($W141,'[1]Live-Unsorted Extra Tables'!$A:$BJ,F$1,0)</f>
        <v>21.331502763853152</v>
      </c>
      <c r="G141" s="26">
        <f>VLOOKUP($W141,'[1]Live-Unsorted Extra Tables'!$A:$BJ,G$1,0)</f>
        <v>200</v>
      </c>
      <c r="H141" s="27">
        <f>VLOOKUP($W141,'[1]Live-Unsorted Extra Tables'!$A:$BJ,H$1,0)</f>
        <v>0.15</v>
      </c>
      <c r="I141" s="26">
        <f>VLOOKUP($W141,'[1]Live-Unsorted Extra Tables'!$A:$BJ,I$1,0)</f>
        <v>9.2300885906003991</v>
      </c>
      <c r="J141" s="26">
        <f>VLOOKUP($W141,'[1]Live-Unsorted Extra Tables'!$A:$BJ,J$1,0)</f>
        <v>39.230088590600403</v>
      </c>
      <c r="K141" s="26">
        <f>VLOOKUP($W141,'[1]Live-Unsorted Extra Tables'!$A:$BJ,K$1,0)</f>
        <v>170</v>
      </c>
      <c r="L141" s="26">
        <f>VLOOKUP($W141,'[1]Live-Unsorted Extra Tables'!$A:$BJ,L$1,0)</f>
        <v>209.23008859060042</v>
      </c>
      <c r="M141" s="26">
        <f>VLOOKUP($W141,'[1]Live-Unsorted Extra Tables'!$A:$BJ,M$1,0)</f>
        <v>170.41110558538503</v>
      </c>
      <c r="N141" s="28">
        <f>VLOOKUP($W141,'[1]Live-Unsorted Extra Tables'!$A:$BJ,N$1,0)</f>
        <v>0.82</v>
      </c>
      <c r="O141" s="28">
        <f>VLOOKUP($W141,'[1]Live-Unsorted Extra Tables'!$A:$BJ,O$1,0)</f>
        <v>0.80665609373588898</v>
      </c>
      <c r="P141" s="29">
        <f>VLOOKUP($W141,'[1]Live-Unsorted Extra Tables'!$A:$BJ,P$1,0)</f>
        <v>0.13600766911139192</v>
      </c>
      <c r="Q141" s="30">
        <f>VLOOKUP($W141,'[1]Live-Unsorted Extra Tables'!$A:$BJ,Q$1,0)</f>
        <v>1.839068209347019</v>
      </c>
      <c r="R141" s="31"/>
      <c r="S141" s="29" t="str">
        <f>VLOOKUP($W141,'[1]Live-Unsorted Extra Tables'!$A:$BJ,S$1,0)</f>
        <v>COM</v>
      </c>
      <c r="T141" s="29" t="str">
        <f>VLOOKUP($W141,'[1]Live-Unsorted Extra Tables'!$A:$BJ,T$1,0)</f>
        <v>Office</v>
      </c>
      <c r="U141" s="29" t="s">
        <v>0</v>
      </c>
      <c r="V141" s="29" t="str">
        <f>VLOOKUP($W141,'[1]Live-Unsorted Extra Tables'!$A:$BJ,V$1,0)</f>
        <v>Business Energy Rebates</v>
      </c>
      <c r="W141" s="32" t="str">
        <f t="shared" si="12"/>
        <v>Daylighting ControlsOffice</v>
      </c>
      <c r="X141" s="41"/>
      <c r="Y141" s="34" t="str">
        <f t="shared" si="13"/>
        <v>Daylighting Controls</v>
      </c>
      <c r="Z141" s="42">
        <f>VLOOKUP($W141,'[1]Live-Unsorted Extra Tables'!$A:$BJ,Z$1,0)</f>
        <v>3.1936135821717682</v>
      </c>
      <c r="AA141" s="43">
        <f>VLOOKUP($W141,'[1]Live-Unsorted Extra Tables'!$A:$BJ,AA$1,0)</f>
        <v>43.183397306078902</v>
      </c>
      <c r="AB141" s="44">
        <f>VLOOKUP($W141,'[1]Live-Unsorted Extra Tables'!$A:$BJ,AB$1,0)</f>
        <v>3.1936135821717682</v>
      </c>
      <c r="AC141" s="43">
        <f>VLOOKUP($W141,'[1]Live-Unsorted Extra Tables'!$A:$BJ,AC$1,0)</f>
        <v>43.183397306078902</v>
      </c>
      <c r="AD141" s="26">
        <f>VLOOKUP($W141,'[1]Live-Unsorted Extra Tables'!$A:$BJ,AD$1,0)</f>
        <v>25512.840205173055</v>
      </c>
      <c r="AE141" s="26">
        <f>VLOOKUP($W141,'[1]Live-Unsorted Extra Tables'!$A:$BJ,AE$1,0)</f>
        <v>31627.902402639422</v>
      </c>
      <c r="AF141" s="26">
        <f>VLOOKUP($W141,'[1]Live-Unsorted Extra Tables'!$A:$BJ,AF$1,0)</f>
        <v>-6115.0621974663663</v>
      </c>
      <c r="AG141" s="28">
        <f>VLOOKUP($W141,'[1]Live-Unsorted Extra Tables'!$A:$BJ,AG$1,0)</f>
        <v>0.80665609373588909</v>
      </c>
      <c r="AH141" s="26">
        <f>VLOOKUP($W141,'[1]Live-Unsorted Extra Tables'!$A:$BJ,AH$1,0)</f>
        <v>7162.5283072084776</v>
      </c>
      <c r="AI141" s="28">
        <f>VLOOKUP($W141,'[1]Live-Unsorted Extra Tables'!$A:$BJ,AI$1,0)</f>
        <v>3.5619880454080084</v>
      </c>
      <c r="AJ141" s="26">
        <f>VLOOKUP($W141,'[1]Live-Unsorted Extra Tables'!$A:$BJ,AJ$1,0)</f>
        <v>64468.947204773016</v>
      </c>
      <c r="AK141" s="45">
        <f>VLOOKUP($W141,'[1]Live-Unsorted Extra Tables'!$A:$BJ,AK$1,0)</f>
        <v>0.39573843394923919</v>
      </c>
      <c r="AL141" s="42">
        <f>VLOOKUP($W141,'[1]Live-Unsorted Extra Tables'!$A:$BJ,AL$1,0)</f>
        <v>3.2568646289189043</v>
      </c>
      <c r="AM141" s="43">
        <f>VLOOKUP($W141,'[1]Live-Unsorted Extra Tables'!$A:$BJ,AM$1,0)</f>
        <v>44.038665174726148</v>
      </c>
      <c r="AN141" s="44">
        <f>VLOOKUP($W141,'[1]Live-Unsorted Extra Tables'!$A:$BJ,AN$1,0)</f>
        <v>6.4504782110906724</v>
      </c>
      <c r="AO141" s="43">
        <f>VLOOKUP($W141,'[1]Live-Unsorted Extra Tables'!$A:$BJ,AO$1,0)</f>
        <v>87.22206248080505</v>
      </c>
      <c r="AP141" s="26">
        <f>VLOOKUP($W141,'[1]Live-Unsorted Extra Tables'!$A:$BJ,AP$1,0)</f>
        <v>27507.719609067106</v>
      </c>
      <c r="AQ141" s="26">
        <f>VLOOKUP($W141,'[1]Live-Unsorted Extra Tables'!$A:$BJ,AQ$1,0)</f>
        <v>32254.308159601045</v>
      </c>
      <c r="AR141" s="26">
        <f>VLOOKUP($W141,'[1]Live-Unsorted Extra Tables'!$A:$BJ,AR$1,0)</f>
        <v>-4746.5885505339393</v>
      </c>
      <c r="AS141" s="28">
        <f>VLOOKUP($W141,'[1]Live-Unsorted Extra Tables'!$A:$BJ,AS$1,0)</f>
        <v>0.85283861842434106</v>
      </c>
      <c r="AT141" s="26">
        <f>VLOOKUP($W141,'[1]Live-Unsorted Extra Tables'!$A:$BJ,AT$1,0)</f>
        <v>7304.3856112091871</v>
      </c>
      <c r="AU141" s="28">
        <f>VLOOKUP($W141,'[1]Live-Unsorted Extra Tables'!$A:$BJ,AU$1,0)</f>
        <v>3.765918322665526</v>
      </c>
      <c r="AV141" s="26">
        <f>VLOOKUP($W141,'[1]Live-Unsorted Extra Tables'!$A:$BJ,AV$1,0)</f>
        <v>69086.62357715104</v>
      </c>
      <c r="AW141" s="45">
        <f>VLOOKUP($W141,'[1]Live-Unsorted Extra Tables'!$A:$BJ,AW$1,0)</f>
        <v>0.39816274388266254</v>
      </c>
      <c r="AX141" s="42">
        <f>VLOOKUP($W141,'[1]Live-Unsorted Extra Tables'!$A:$BJ,AX$1,0)</f>
        <v>3.9390719503589482</v>
      </c>
      <c r="AY141" s="43">
        <f>VLOOKUP($W141,'[1]Live-Unsorted Extra Tables'!$A:$BJ,AY$1,0)</f>
        <v>53.263334674918923</v>
      </c>
      <c r="AZ141" s="44">
        <f>VLOOKUP($W141,'[1]Live-Unsorted Extra Tables'!$A:$BJ,AZ$1,0)</f>
        <v>10.38955016144962</v>
      </c>
      <c r="BA141" s="43">
        <f>VLOOKUP($W141,'[1]Live-Unsorted Extra Tables'!$A:$BJ,BA$1,0)</f>
        <v>140.48539715572397</v>
      </c>
      <c r="BB141" s="26">
        <f>VLOOKUP($W141,'[1]Live-Unsorted Extra Tables'!$A:$BJ,BB$1,0)</f>
        <v>35374.082705707711</v>
      </c>
      <c r="BC141" s="26">
        <f>VLOOKUP($W141,'[1]Live-Unsorted Extra Tables'!$A:$BJ,BC$1,0)</f>
        <v>39010.537748967581</v>
      </c>
      <c r="BD141" s="26">
        <f>VLOOKUP($W141,'[1]Live-Unsorted Extra Tables'!$A:$BJ,BD$1,0)</f>
        <v>-3636.4550432598699</v>
      </c>
      <c r="BE141" s="28">
        <f>VLOOKUP($W141,'[1]Live-Unsorted Extra Tables'!$A:$BJ,BE$1,0)</f>
        <v>0.90678275017226317</v>
      </c>
      <c r="BF141" s="26">
        <f>VLOOKUP($W141,'[1]Live-Unsorted Extra Tables'!$A:$BJ,BF$1,0)</f>
        <v>8834.4170710191465</v>
      </c>
      <c r="BG141" s="28">
        <f>VLOOKUP($W141,'[1]Live-Unsorted Extra Tables'!$A:$BJ,BG$1,0)</f>
        <v>4.0041218816519972</v>
      </c>
      <c r="BH141" s="26">
        <f>VLOOKUP($W141,'[1]Live-Unsorted Extra Tables'!$A:$BJ,BH$1,0)</f>
        <v>87829.646882871544</v>
      </c>
      <c r="BI141" s="45">
        <f>VLOOKUP($W141,'[1]Live-Unsorted Extra Tables'!$A:$BJ,BI$1,0)</f>
        <v>0.40275788371188742</v>
      </c>
      <c r="BK141" s="124">
        <f t="shared" si="14"/>
        <v>30</v>
      </c>
    </row>
    <row r="142" spans="1:63" ht="16.5">
      <c r="A142" s="22" t="s">
        <v>102</v>
      </c>
      <c r="B142" s="23" t="s">
        <v>89</v>
      </c>
      <c r="C142" s="23" t="s">
        <v>49</v>
      </c>
      <c r="D142" s="24">
        <f>VLOOKUP($W142,'[1]Live-Unsorted Extra Tables'!$A:$BJ,D$1,0)</f>
        <v>10</v>
      </c>
      <c r="E142" s="25">
        <f>VLOOKUP($W142,'[1]Live-Unsorted Extra Tables'!$A:$BJ,E$1,0)</f>
        <v>272.18090078075244</v>
      </c>
      <c r="F142" s="25">
        <f>VLOOKUP($W142,'[1]Live-Unsorted Extra Tables'!$A:$BJ,F$1,0)</f>
        <v>23.380653285677024</v>
      </c>
      <c r="G142" s="26">
        <f>VLOOKUP($W142,'[1]Live-Unsorted Extra Tables'!$A:$BJ,G$1,0)</f>
        <v>200</v>
      </c>
      <c r="H142" s="27">
        <f>VLOOKUP($W142,'[1]Live-Unsorted Extra Tables'!$A:$BJ,H$1,0)</f>
        <v>0.15</v>
      </c>
      <c r="I142" s="26">
        <f>VLOOKUP($W142,'[1]Live-Unsorted Extra Tables'!$A:$BJ,I$1,0)</f>
        <v>8.7097888249840789</v>
      </c>
      <c r="J142" s="26">
        <f>VLOOKUP($W142,'[1]Live-Unsorted Extra Tables'!$A:$BJ,J$1,0)</f>
        <v>38.709788824984081</v>
      </c>
      <c r="K142" s="26">
        <f>VLOOKUP($W142,'[1]Live-Unsorted Extra Tables'!$A:$BJ,K$1,0)</f>
        <v>170</v>
      </c>
      <c r="L142" s="26">
        <f>VLOOKUP($W142,'[1]Live-Unsorted Extra Tables'!$A:$BJ,L$1,0)</f>
        <v>208.70978882498409</v>
      </c>
      <c r="M142" s="26">
        <f>VLOOKUP($W142,'[1]Live-Unsorted Extra Tables'!$A:$BJ,M$1,0)</f>
        <v>164.43930646267498</v>
      </c>
      <c r="N142" s="28">
        <f>VLOOKUP($W142,'[1]Live-Unsorted Extra Tables'!$A:$BJ,N$1,0)</f>
        <v>0.82</v>
      </c>
      <c r="O142" s="28">
        <f>VLOOKUP($W142,'[1]Live-Unsorted Extra Tables'!$A:$BJ,O$1,0)</f>
        <v>0.78073299849862121</v>
      </c>
      <c r="P142" s="29">
        <f>VLOOKUP($W142,'[1]Live-Unsorted Extra Tables'!$A:$BJ,P$1,0)</f>
        <v>0.14222081238597137</v>
      </c>
      <c r="Q142" s="30">
        <f>VLOOKUP($W142,'[1]Live-Unsorted Extra Tables'!$A:$BJ,Q$1,0)</f>
        <v>1.6556333286331941</v>
      </c>
      <c r="R142" s="31"/>
      <c r="S142" s="29" t="str">
        <f>VLOOKUP($W142,'[1]Live-Unsorted Extra Tables'!$A:$BJ,S$1,0)</f>
        <v>COM</v>
      </c>
      <c r="T142" s="29" t="str">
        <f>VLOOKUP($W142,'[1]Live-Unsorted Extra Tables'!$A:$BJ,T$1,0)</f>
        <v>Retail</v>
      </c>
      <c r="U142" s="29" t="s">
        <v>0</v>
      </c>
      <c r="V142" s="29" t="str">
        <f>VLOOKUP($W142,'[1]Live-Unsorted Extra Tables'!$A:$BJ,V$1,0)</f>
        <v>Business Energy Rebates</v>
      </c>
      <c r="W142" s="32" t="str">
        <f t="shared" si="12"/>
        <v>Daylighting ControlsRetail</v>
      </c>
      <c r="X142" s="41"/>
      <c r="Y142" s="34" t="str">
        <f t="shared" si="13"/>
        <v>Daylighting Controls</v>
      </c>
      <c r="Z142" s="42">
        <f>VLOOKUP($W142,'[1]Live-Unsorted Extra Tables'!$A:$BJ,Z$1,0)</f>
        <v>3.795719015070361</v>
      </c>
      <c r="AA142" s="43">
        <f>VLOOKUP($W142,'[1]Live-Unsorted Extra Tables'!$A:$BJ,AA$1,0)</f>
        <v>44.187055340552497</v>
      </c>
      <c r="AB142" s="44">
        <f>VLOOKUP($W142,'[1]Live-Unsorted Extra Tables'!$A:$BJ,AB$1,0)</f>
        <v>3.795719015070361</v>
      </c>
      <c r="AC142" s="43">
        <f>VLOOKUP($W142,'[1]Live-Unsorted Extra Tables'!$A:$BJ,AC$1,0)</f>
        <v>44.187055340552497</v>
      </c>
      <c r="AD142" s="26">
        <f>VLOOKUP($W142,'[1]Live-Unsorted Extra Tables'!$A:$BJ,AD$1,0)</f>
        <v>26695.806774044304</v>
      </c>
      <c r="AE142" s="26">
        <f>VLOOKUP($W142,'[1]Live-Unsorted Extra Tables'!$A:$BJ,AE$1,0)</f>
        <v>34193.260468535773</v>
      </c>
      <c r="AF142" s="26">
        <f>VLOOKUP($W142,'[1]Live-Unsorted Extra Tables'!$A:$BJ,AF$1,0)</f>
        <v>-7497.4536944914689</v>
      </c>
      <c r="AG142" s="28">
        <f>VLOOKUP($W142,'[1]Live-Unsorted Extra Tables'!$A:$BJ,AG$1,0)</f>
        <v>0.78073299849862121</v>
      </c>
      <c r="AH142" s="26">
        <f>VLOOKUP($W142,'[1]Live-Unsorted Extra Tables'!$A:$BJ,AH$1,0)</f>
        <v>7663.803545703965</v>
      </c>
      <c r="AI142" s="28">
        <f>VLOOKUP($W142,'[1]Live-Unsorted Extra Tables'!$A:$BJ,AI$1,0)</f>
        <v>3.4833626168573897</v>
      </c>
      <c r="AJ142" s="26">
        <f>VLOOKUP($W142,'[1]Live-Unsorted Extra Tables'!$A:$BJ,AJ$1,0)</f>
        <v>66302.124316244895</v>
      </c>
      <c r="AK142" s="45">
        <f>VLOOKUP($W142,'[1]Live-Unsorted Extra Tables'!$A:$BJ,AK$1,0)</f>
        <v>0.40263878494619332</v>
      </c>
      <c r="AL142" s="42">
        <f>VLOOKUP($W142,'[1]Live-Unsorted Extra Tables'!$A:$BJ,AL$1,0)</f>
        <v>3.6460955079855899</v>
      </c>
      <c r="AM142" s="43">
        <f>VLOOKUP($W142,'[1]Live-Unsorted Extra Tables'!$A:$BJ,AM$1,0)</f>
        <v>42.445245116573162</v>
      </c>
      <c r="AN142" s="44">
        <f>VLOOKUP($W142,'[1]Live-Unsorted Extra Tables'!$A:$BJ,AN$1,0)</f>
        <v>7.4418145230559514</v>
      </c>
      <c r="AO142" s="43">
        <f>VLOOKUP($W142,'[1]Live-Unsorted Extra Tables'!$A:$BJ,AO$1,0)</f>
        <v>86.632300457125666</v>
      </c>
      <c r="AP142" s="26">
        <f>VLOOKUP($W142,'[1]Live-Unsorted Extra Tables'!$A:$BJ,AP$1,0)</f>
        <v>27174.423541174485</v>
      </c>
      <c r="AQ142" s="26">
        <f>VLOOKUP($W142,'[1]Live-Unsorted Extra Tables'!$A:$BJ,AQ$1,0)</f>
        <v>32845.395800563099</v>
      </c>
      <c r="AR142" s="26">
        <f>VLOOKUP($W142,'[1]Live-Unsorted Extra Tables'!$A:$BJ,AR$1,0)</f>
        <v>-5670.9722593886145</v>
      </c>
      <c r="AS142" s="28">
        <f>VLOOKUP($W142,'[1]Live-Unsorted Extra Tables'!$A:$BJ,AS$1,0)</f>
        <v>0.82734346409394188</v>
      </c>
      <c r="AT142" s="26">
        <f>VLOOKUP($W142,'[1]Live-Unsorted Extra Tables'!$A:$BJ,AT$1,0)</f>
        <v>7361.7039541472186</v>
      </c>
      <c r="AU142" s="28">
        <f>VLOOKUP($W142,'[1]Live-Unsorted Extra Tables'!$A:$BJ,AU$1,0)</f>
        <v>3.6913225131616119</v>
      </c>
      <c r="AV142" s="26">
        <f>VLOOKUP($W142,'[1]Live-Unsorted Extra Tables'!$A:$BJ,AV$1,0)</f>
        <v>66908.518643249816</v>
      </c>
      <c r="AW142" s="45">
        <f>VLOOKUP($W142,'[1]Live-Unsorted Extra Tables'!$A:$BJ,AW$1,0)</f>
        <v>0.4061429559674764</v>
      </c>
      <c r="AX142" s="42">
        <f>VLOOKUP($W142,'[1]Live-Unsorted Extra Tables'!$A:$BJ,AX$1,0)</f>
        <v>4.2068135255904373</v>
      </c>
      <c r="AY142" s="43">
        <f>VLOOKUP($W142,'[1]Live-Unsorted Extra Tables'!$A:$BJ,AY$1,0)</f>
        <v>48.972724620714224</v>
      </c>
      <c r="AZ142" s="44">
        <f>VLOOKUP($W142,'[1]Live-Unsorted Extra Tables'!$A:$BJ,AZ$1,0)</f>
        <v>11.648628048646389</v>
      </c>
      <c r="BA142" s="43">
        <f>VLOOKUP($W142,'[1]Live-Unsorted Extra Tables'!$A:$BJ,BA$1,0)</f>
        <v>135.60502507783988</v>
      </c>
      <c r="BB142" s="26">
        <f>VLOOKUP($W142,'[1]Live-Unsorted Extra Tables'!$A:$BJ,BB$1,0)</f>
        <v>33404.498384056191</v>
      </c>
      <c r="BC142" s="26">
        <f>VLOOKUP($W142,'[1]Live-Unsorted Extra Tables'!$A:$BJ,BC$1,0)</f>
        <v>37896.553999903146</v>
      </c>
      <c r="BD142" s="26">
        <f>VLOOKUP($W142,'[1]Live-Unsorted Extra Tables'!$A:$BJ,BD$1,0)</f>
        <v>-4492.0556158469553</v>
      </c>
      <c r="BE142" s="28">
        <f>VLOOKUP($W142,'[1]Live-Unsorted Extra Tables'!$A:$BJ,BE$1,0)</f>
        <v>0.88146532753720996</v>
      </c>
      <c r="BF142" s="26">
        <f>VLOOKUP($W142,'[1]Live-Unsorted Extra Tables'!$A:$BJ,BF$1,0)</f>
        <v>8493.8300979419982</v>
      </c>
      <c r="BG142" s="28">
        <f>VLOOKUP($W142,'[1]Live-Unsorted Extra Tables'!$A:$BJ,BG$1,0)</f>
        <v>3.9327956880312325</v>
      </c>
      <c r="BH142" s="26">
        <f>VLOOKUP($W142,'[1]Live-Unsorted Extra Tables'!$A:$BJ,BH$1,0)</f>
        <v>81125.625676215597</v>
      </c>
      <c r="BI142" s="45">
        <f>VLOOKUP($W142,'[1]Live-Unsorted Extra Tables'!$A:$BJ,BI$1,0)</f>
        <v>0.41176259789204583</v>
      </c>
      <c r="BK142" s="124">
        <f t="shared" si="14"/>
        <v>30</v>
      </c>
    </row>
    <row r="143" spans="1:63" ht="16.5">
      <c r="A143" s="22" t="s">
        <v>102</v>
      </c>
      <c r="B143" s="23" t="s">
        <v>89</v>
      </c>
      <c r="C143" s="23" t="s">
        <v>72</v>
      </c>
      <c r="D143" s="24">
        <f>VLOOKUP($W143,'[1]Live-Unsorted Extra Tables'!$A:$BJ,D$1,0)</f>
        <v>10</v>
      </c>
      <c r="E143" s="25">
        <f>VLOOKUP($W143,'[1]Live-Unsorted Extra Tables'!$A:$BJ,E$1,0)</f>
        <v>269.12446998351072</v>
      </c>
      <c r="F143" s="25">
        <f>VLOOKUP($W143,'[1]Live-Unsorted Extra Tables'!$A:$BJ,F$1,0)</f>
        <v>21.082058251367375</v>
      </c>
      <c r="G143" s="26">
        <f>VLOOKUP($W143,'[1]Live-Unsorted Extra Tables'!$A:$BJ,G$1,0)</f>
        <v>200</v>
      </c>
      <c r="H143" s="27">
        <f>VLOOKUP($W143,'[1]Live-Unsorted Extra Tables'!$A:$BJ,H$1,0)</f>
        <v>0.15</v>
      </c>
      <c r="I143" s="26">
        <f>VLOOKUP($W143,'[1]Live-Unsorted Extra Tables'!$A:$BJ,I$1,0)</f>
        <v>8.611983039472344</v>
      </c>
      <c r="J143" s="26">
        <f>VLOOKUP($W143,'[1]Live-Unsorted Extra Tables'!$A:$BJ,J$1,0)</f>
        <v>38.611983039472342</v>
      </c>
      <c r="K143" s="26">
        <f>VLOOKUP($W143,'[1]Live-Unsorted Extra Tables'!$A:$BJ,K$1,0)</f>
        <v>170</v>
      </c>
      <c r="L143" s="26">
        <f>VLOOKUP($W143,'[1]Live-Unsorted Extra Tables'!$A:$BJ,L$1,0)</f>
        <v>208.61198303947234</v>
      </c>
      <c r="M143" s="26">
        <f>VLOOKUP($W143,'[1]Live-Unsorted Extra Tables'!$A:$BJ,M$1,0)</f>
        <v>160.31709610845178</v>
      </c>
      <c r="N143" s="28">
        <f>VLOOKUP($W143,'[1]Live-Unsorted Extra Tables'!$A:$BJ,N$1,0)</f>
        <v>0.82</v>
      </c>
      <c r="O143" s="28">
        <f>VLOOKUP($W143,'[1]Live-Unsorted Extra Tables'!$A:$BJ,O$1,0)</f>
        <v>0.76159265709188106</v>
      </c>
      <c r="P143" s="29">
        <f>VLOOKUP($W143,'[1]Live-Unsorted Extra Tables'!$A:$BJ,P$1,0)</f>
        <v>0.14347258367787255</v>
      </c>
      <c r="Q143" s="30">
        <f>VLOOKUP($W143,'[1]Live-Unsorted Extra Tables'!$A:$BJ,Q$1,0)</f>
        <v>1.8315091714049307</v>
      </c>
      <c r="R143" s="31"/>
      <c r="S143" s="29" t="str">
        <f>VLOOKUP($W143,'[1]Live-Unsorted Extra Tables'!$A:$BJ,S$1,0)</f>
        <v>COM</v>
      </c>
      <c r="T143" s="29" t="str">
        <f>VLOOKUP($W143,'[1]Live-Unsorted Extra Tables'!$A:$BJ,T$1,0)</f>
        <v>Other Commercial</v>
      </c>
      <c r="U143" s="29" t="s">
        <v>0</v>
      </c>
      <c r="V143" s="29" t="str">
        <f>VLOOKUP($W143,'[1]Live-Unsorted Extra Tables'!$A:$BJ,V$1,0)</f>
        <v>Business Energy Rebates</v>
      </c>
      <c r="W143" s="32" t="str">
        <f t="shared" si="12"/>
        <v>Daylighting ControlsOther Commercial</v>
      </c>
      <c r="X143" s="41"/>
      <c r="Y143" s="34" t="str">
        <f t="shared" si="13"/>
        <v>Daylighting Controls</v>
      </c>
      <c r="Z143" s="42">
        <f>VLOOKUP($W143,'[1]Live-Unsorted Extra Tables'!$A:$BJ,Z$1,0)</f>
        <v>2.3592440330702322</v>
      </c>
      <c r="AA143" s="43">
        <f>VLOOKUP($W143,'[1]Live-Unsorted Extra Tables'!$A:$BJ,AA$1,0)</f>
        <v>30.117092571860486</v>
      </c>
      <c r="AB143" s="44">
        <f>VLOOKUP($W143,'[1]Live-Unsorted Extra Tables'!$A:$BJ,AB$1,0)</f>
        <v>2.3592440330702322</v>
      </c>
      <c r="AC143" s="43">
        <f>VLOOKUP($W143,'[1]Live-Unsorted Extra Tables'!$A:$BJ,AC$1,0)</f>
        <v>30.117092571860486</v>
      </c>
      <c r="AD143" s="26">
        <f>VLOOKUP($W143,'[1]Live-Unsorted Extra Tables'!$A:$BJ,AD$1,0)</f>
        <v>17940.712803432281</v>
      </c>
      <c r="AE143" s="26">
        <f>VLOOKUP($W143,'[1]Live-Unsorted Extra Tables'!$A:$BJ,AE$1,0)</f>
        <v>23556.835319209033</v>
      </c>
      <c r="AF143" s="26">
        <f>VLOOKUP($W143,'[1]Live-Unsorted Extra Tables'!$A:$BJ,AF$1,0)</f>
        <v>-5616.1225157767512</v>
      </c>
      <c r="AG143" s="28">
        <f>VLOOKUP($W143,'[1]Live-Unsorted Extra Tables'!$A:$BJ,AG$1,0)</f>
        <v>0.76159265709188129</v>
      </c>
      <c r="AH143" s="26">
        <f>VLOOKUP($W143,'[1]Live-Unsorted Extra Tables'!$A:$BJ,AH$1,0)</f>
        <v>5269.4842489640087</v>
      </c>
      <c r="AI143" s="28">
        <f>VLOOKUP($W143,'[1]Live-Unsorted Extra Tables'!$A:$BJ,AI$1,0)</f>
        <v>3.4046430268691785</v>
      </c>
      <c r="AJ143" s="26">
        <f>VLOOKUP($W143,'[1]Live-Unsorted Extra Tables'!$A:$BJ,AJ$1,0)</f>
        <v>45236.296277827045</v>
      </c>
      <c r="AK143" s="45">
        <f>VLOOKUP($W143,'[1]Live-Unsorted Extra Tables'!$A:$BJ,AK$1,0)</f>
        <v>0.39659994914804891</v>
      </c>
      <c r="AL143" s="42">
        <f>VLOOKUP($W143,'[1]Live-Unsorted Extra Tables'!$A:$BJ,AL$1,0)</f>
        <v>2.2404168313160278</v>
      </c>
      <c r="AM143" s="43">
        <f>VLOOKUP($W143,'[1]Live-Unsorted Extra Tables'!$A:$BJ,AM$1,0)</f>
        <v>28.600195724767779</v>
      </c>
      <c r="AN143" s="44">
        <f>VLOOKUP($W143,'[1]Live-Unsorted Extra Tables'!$A:$BJ,AN$1,0)</f>
        <v>4.5996608643862595</v>
      </c>
      <c r="AO143" s="43">
        <f>VLOOKUP($W143,'[1]Live-Unsorted Extra Tables'!$A:$BJ,AO$1,0)</f>
        <v>58.717288296628269</v>
      </c>
      <c r="AP143" s="26">
        <f>VLOOKUP($W143,'[1]Live-Unsorted Extra Tables'!$A:$BJ,AP$1,0)</f>
        <v>18028.023035718928</v>
      </c>
      <c r="AQ143" s="26">
        <f>VLOOKUP($W143,'[1]Live-Unsorted Extra Tables'!$A:$BJ,AQ$1,0)</f>
        <v>22370.356606566726</v>
      </c>
      <c r="AR143" s="26">
        <f>VLOOKUP($W143,'[1]Live-Unsorted Extra Tables'!$A:$BJ,AR$1,0)</f>
        <v>-4342.3335708477971</v>
      </c>
      <c r="AS143" s="28">
        <f>VLOOKUP($W143,'[1]Live-Unsorted Extra Tables'!$A:$BJ,AS$1,0)</f>
        <v>0.80588894279972623</v>
      </c>
      <c r="AT143" s="26">
        <f>VLOOKUP($W143,'[1]Live-Unsorted Extra Tables'!$A:$BJ,AT$1,0)</f>
        <v>5004.0780174698521</v>
      </c>
      <c r="AU143" s="28">
        <f>VLOOKUP($W143,'[1]Live-Unsorted Extra Tables'!$A:$BJ,AU$1,0)</f>
        <v>3.6026662599545576</v>
      </c>
      <c r="AV143" s="26">
        <f>VLOOKUP($W143,'[1]Live-Unsorted Extra Tables'!$A:$BJ,AV$1,0)</f>
        <v>45127.548861318006</v>
      </c>
      <c r="AW143" s="45">
        <f>VLOOKUP($W143,'[1]Live-Unsorted Extra Tables'!$A:$BJ,AW$1,0)</f>
        <v>0.39949041086013903</v>
      </c>
      <c r="AX143" s="42">
        <f>VLOOKUP($W143,'[1]Live-Unsorted Extra Tables'!$A:$BJ,AX$1,0)</f>
        <v>2.5621430007490749</v>
      </c>
      <c r="AY143" s="43">
        <f>VLOOKUP($W143,'[1]Live-Unsorted Extra Tables'!$A:$BJ,AY$1,0)</f>
        <v>32.707213350661974</v>
      </c>
      <c r="AZ143" s="44">
        <f>VLOOKUP($W143,'[1]Live-Unsorted Extra Tables'!$A:$BJ,AZ$1,0)</f>
        <v>7.1618038651353348</v>
      </c>
      <c r="BA143" s="43">
        <f>VLOOKUP($W143,'[1]Live-Unsorted Extra Tables'!$A:$BJ,BA$1,0)</f>
        <v>91.424501647290242</v>
      </c>
      <c r="BB143" s="26">
        <f>VLOOKUP($W143,'[1]Live-Unsorted Extra Tables'!$A:$BJ,BB$1,0)</f>
        <v>21937.550612641382</v>
      </c>
      <c r="BC143" s="26">
        <f>VLOOKUP($W143,'[1]Live-Unsorted Extra Tables'!$A:$BJ,BC$1,0)</f>
        <v>25582.76290493146</v>
      </c>
      <c r="BD143" s="26">
        <f>VLOOKUP($W143,'[1]Live-Unsorted Extra Tables'!$A:$BJ,BD$1,0)</f>
        <v>-3645.212292290078</v>
      </c>
      <c r="BE143" s="28">
        <f>VLOOKUP($W143,'[1]Live-Unsorted Extra Tables'!$A:$BJ,BE$1,0)</f>
        <v>0.85751295488153045</v>
      </c>
      <c r="BF143" s="26">
        <f>VLOOKUP($W143,'[1]Live-Unsorted Extra Tables'!$A:$BJ,BF$1,0)</f>
        <v>5722.6687857596107</v>
      </c>
      <c r="BG143" s="28">
        <f>VLOOKUP($W143,'[1]Live-Unsorted Extra Tables'!$A:$BJ,BG$1,0)</f>
        <v>3.8334475458777497</v>
      </c>
      <c r="BH143" s="26">
        <f>VLOOKUP($W143,'[1]Live-Unsorted Extra Tables'!$A:$BJ,BH$1,0)</f>
        <v>54230.969118623871</v>
      </c>
      <c r="BI143" s="45">
        <f>VLOOKUP($W143,'[1]Live-Unsorted Extra Tables'!$A:$BJ,BI$1,0)</f>
        <v>0.40452071886555391</v>
      </c>
      <c r="BK143" s="124">
        <f t="shared" si="14"/>
        <v>30</v>
      </c>
    </row>
    <row r="144" spans="1:63" ht="17.25" thickBot="1">
      <c r="A144" s="47" t="s">
        <v>102</v>
      </c>
      <c r="B144" s="48" t="s">
        <v>89</v>
      </c>
      <c r="C144" s="48" t="s">
        <v>75</v>
      </c>
      <c r="D144" s="49">
        <f>VLOOKUP($W144,'[1]Live-Unsorted Extra Tables'!$A:$BJ,D$1,0)</f>
        <v>10</v>
      </c>
      <c r="E144" s="50">
        <f>VLOOKUP($W144,'[1]Live-Unsorted Extra Tables'!$A:$BJ,E$1,0)</f>
        <v>291.07186363083144</v>
      </c>
      <c r="F144" s="50">
        <f>VLOOKUP($W144,'[1]Live-Unsorted Extra Tables'!$A:$BJ,F$1,0)</f>
        <v>1.5288824859303927</v>
      </c>
      <c r="G144" s="51">
        <f>VLOOKUP($W144,'[1]Live-Unsorted Extra Tables'!$A:$BJ,G$1,0)</f>
        <v>200</v>
      </c>
      <c r="H144" s="52">
        <f>VLOOKUP($W144,'[1]Live-Unsorted Extra Tables'!$A:$BJ,H$1,0)</f>
        <v>0.15</v>
      </c>
      <c r="I144" s="51">
        <f>VLOOKUP($W144,'[1]Live-Unsorted Extra Tables'!$A:$BJ,I$1,0)</f>
        <v>9.3142996361866057</v>
      </c>
      <c r="J144" s="51">
        <f>VLOOKUP($W144,'[1]Live-Unsorted Extra Tables'!$A:$BJ,J$1,0)</f>
        <v>39.314299636186604</v>
      </c>
      <c r="K144" s="51">
        <f>VLOOKUP($W144,'[1]Live-Unsorted Extra Tables'!$A:$BJ,K$1,0)</f>
        <v>170</v>
      </c>
      <c r="L144" s="51">
        <f>VLOOKUP($W144,'[1]Live-Unsorted Extra Tables'!$A:$BJ,L$1,0)</f>
        <v>209.3142996361866</v>
      </c>
      <c r="M144" s="51">
        <f>VLOOKUP($W144,'[1]Live-Unsorted Extra Tables'!$A:$BJ,M$1,0)</f>
        <v>149.61526214429819</v>
      </c>
      <c r="N144" s="53">
        <f>VLOOKUP($W144,'[1]Live-Unsorted Extra Tables'!$A:$BJ,N$1,0)</f>
        <v>0.82</v>
      </c>
      <c r="O144" s="53">
        <f>VLOOKUP($W144,'[1]Live-Unsorted Extra Tables'!$A:$BJ,O$1,0)</f>
        <v>0.70787300999316372</v>
      </c>
      <c r="P144" s="54">
        <f>VLOOKUP($W144,'[1]Live-Unsorted Extra Tables'!$A:$BJ,P$1,0)</f>
        <v>0.13506733060962983</v>
      </c>
      <c r="Q144" s="55">
        <f>VLOOKUP($W144,'[1]Live-Unsorted Extra Tables'!$A:$BJ,Q$1,0)</f>
        <v>25.714402511624112</v>
      </c>
      <c r="R144" s="31"/>
      <c r="S144" s="29" t="str">
        <f>VLOOKUP($W144,'[1]Live-Unsorted Extra Tables'!$A:$BJ,S$1,0)</f>
        <v>COM</v>
      </c>
      <c r="T144" s="29" t="str">
        <f>VLOOKUP($W144,'[1]Live-Unsorted Extra Tables'!$A:$BJ,T$1,0)</f>
        <v>School</v>
      </c>
      <c r="U144" s="29" t="s">
        <v>0</v>
      </c>
      <c r="V144" s="29" t="str">
        <f>VLOOKUP($W144,'[1]Live-Unsorted Extra Tables'!$A:$BJ,V$1,0)</f>
        <v>Business Energy Rebates</v>
      </c>
      <c r="W144" s="32" t="str">
        <f t="shared" si="12"/>
        <v>Daylighting ControlsSchool</v>
      </c>
      <c r="X144" s="41"/>
      <c r="Y144" s="34" t="str">
        <f t="shared" si="13"/>
        <v>Daylighting Controls</v>
      </c>
      <c r="Z144" s="42">
        <f>VLOOKUP($W144,'[1]Live-Unsorted Extra Tables'!$A:$BJ,Z$1,0)</f>
        <v>0.26866429611700343</v>
      </c>
      <c r="AA144" s="43">
        <f>VLOOKUP($W144,'[1]Live-Unsorted Extra Tables'!$A:$BJ,AA$1,0)</f>
        <v>51.148873822210867</v>
      </c>
      <c r="AB144" s="44">
        <f>VLOOKUP($W144,'[1]Live-Unsorted Extra Tables'!$A:$BJ,AB$1,0)</f>
        <v>0.26866429611700343</v>
      </c>
      <c r="AC144" s="43">
        <f>VLOOKUP($W144,'[1]Live-Unsorted Extra Tables'!$A:$BJ,AC$1,0)</f>
        <v>51.148873822210867</v>
      </c>
      <c r="AD144" s="26">
        <f>VLOOKUP($W144,'[1]Live-Unsorted Extra Tables'!$A:$BJ,AD$1,0)</f>
        <v>26291.281025367756</v>
      </c>
      <c r="AE144" s="26">
        <f>VLOOKUP($W144,'[1]Live-Unsorted Extra Tables'!$A:$BJ,AE$1,0)</f>
        <v>37141.239536201079</v>
      </c>
      <c r="AF144" s="26">
        <f>VLOOKUP($W144,'[1]Live-Unsorted Extra Tables'!$A:$BJ,AF$1,0)</f>
        <v>-10849.958510833323</v>
      </c>
      <c r="AG144" s="28">
        <f>VLOOKUP($W144,'[1]Live-Unsorted Extra Tables'!$A:$BJ,AG$1,0)</f>
        <v>0.70787300999316383</v>
      </c>
      <c r="AH144" s="26">
        <f>VLOOKUP($W144,'[1]Live-Unsorted Extra Tables'!$A:$BJ,AH$1,0)</f>
        <v>8425.0510376278016</v>
      </c>
      <c r="AI144" s="28">
        <f>VLOOKUP($W144,'[1]Live-Unsorted Extra Tables'!$A:$BJ,AI$1,0)</f>
        <v>3.1206079236726447</v>
      </c>
      <c r="AJ144" s="26">
        <f>VLOOKUP($W144,'[1]Live-Unsorted Extra Tables'!$A:$BJ,AJ$1,0)</f>
        <v>76302.035532816444</v>
      </c>
      <c r="AK144" s="45">
        <f>VLOOKUP($W144,'[1]Live-Unsorted Extra Tables'!$A:$BJ,AK$1,0)</f>
        <v>0.34456854056089031</v>
      </c>
      <c r="AL144" s="42">
        <f>VLOOKUP($W144,'[1]Live-Unsorted Extra Tables'!$A:$BJ,AL$1,0)</f>
        <v>0.27659655232508773</v>
      </c>
      <c r="AM144" s="43">
        <f>VLOOKUP($W144,'[1]Live-Unsorted Extra Tables'!$A:$BJ,AM$1,0)</f>
        <v>52.659033444373904</v>
      </c>
      <c r="AN144" s="44">
        <f>VLOOKUP($W144,'[1]Live-Unsorted Extra Tables'!$A:$BJ,AN$1,0)</f>
        <v>0.54526084844209122</v>
      </c>
      <c r="AO144" s="43">
        <f>VLOOKUP($W144,'[1]Live-Unsorted Extra Tables'!$A:$BJ,AO$1,0)</f>
        <v>103.80790726658478</v>
      </c>
      <c r="AP144" s="26">
        <f>VLOOKUP($W144,'[1]Live-Unsorted Extra Tables'!$A:$BJ,AP$1,0)</f>
        <v>28169.110993018989</v>
      </c>
      <c r="AQ144" s="26">
        <f>VLOOKUP($W144,'[1]Live-Unsorted Extra Tables'!$A:$BJ,AQ$1,0)</f>
        <v>38237.826734965558</v>
      </c>
      <c r="AR144" s="26">
        <f>VLOOKUP($W144,'[1]Live-Unsorted Extra Tables'!$A:$BJ,AR$1,0)</f>
        <v>-10068.715741946569</v>
      </c>
      <c r="AS144" s="28">
        <f>VLOOKUP($W144,'[1]Live-Unsorted Extra Tables'!$A:$BJ,AS$1,0)</f>
        <v>0.7366817991060276</v>
      </c>
      <c r="AT144" s="26">
        <f>VLOOKUP($W144,'[1]Live-Unsorted Extra Tables'!$A:$BJ,AT$1,0)</f>
        <v>8673.7988778229337</v>
      </c>
      <c r="AU144" s="28">
        <f>VLOOKUP($W144,'[1]Live-Unsorted Extra Tables'!$A:$BJ,AU$1,0)</f>
        <v>3.2476094257893666</v>
      </c>
      <c r="AV144" s="26">
        <f>VLOOKUP($W144,'[1]Live-Unsorted Extra Tables'!$A:$BJ,AV$1,0)</f>
        <v>82549.628728904019</v>
      </c>
      <c r="AW144" s="45">
        <f>VLOOKUP($W144,'[1]Live-Unsorted Extra Tables'!$A:$BJ,AW$1,0)</f>
        <v>0.34123849406430856</v>
      </c>
      <c r="AX144" s="42">
        <f>VLOOKUP($W144,'[1]Live-Unsorted Extra Tables'!$A:$BJ,AX$1,0)</f>
        <v>0.33707570915664048</v>
      </c>
      <c r="AY144" s="43">
        <f>VLOOKUP($W144,'[1]Live-Unsorted Extra Tables'!$A:$BJ,AY$1,0)</f>
        <v>64.173182538094935</v>
      </c>
      <c r="AZ144" s="44">
        <f>VLOOKUP($W144,'[1]Live-Unsorted Extra Tables'!$A:$BJ,AZ$1,0)</f>
        <v>0.88233655759873153</v>
      </c>
      <c r="BA144" s="43">
        <f>VLOOKUP($W144,'[1]Live-Unsorted Extra Tables'!$A:$BJ,BA$1,0)</f>
        <v>167.9810898046797</v>
      </c>
      <c r="BB144" s="26">
        <f>VLOOKUP($W144,'[1]Live-Unsorted Extra Tables'!$A:$BJ,BB$1,0)</f>
        <v>35988.485768107028</v>
      </c>
      <c r="BC144" s="26">
        <f>VLOOKUP($W144,'[1]Live-Unsorted Extra Tables'!$A:$BJ,BC$1,0)</f>
        <v>46598.710124732854</v>
      </c>
      <c r="BD144" s="26">
        <f>VLOOKUP($W144,'[1]Live-Unsorted Extra Tables'!$A:$BJ,BD$1,0)</f>
        <v>-10610.224356625826</v>
      </c>
      <c r="BE144" s="28">
        <f>VLOOKUP($W144,'[1]Live-Unsorted Extra Tables'!$A:$BJ,BE$1,0)</f>
        <v>0.77230647955222442</v>
      </c>
      <c r="BF144" s="26">
        <f>VLOOKUP($W144,'[1]Live-Unsorted Extra Tables'!$A:$BJ,BF$1,0)</f>
        <v>10570.366417249996</v>
      </c>
      <c r="BG144" s="28">
        <f>VLOOKUP($W144,'[1]Live-Unsorted Extra Tables'!$A:$BJ,BG$1,0)</f>
        <v>3.4046583010950959</v>
      </c>
      <c r="BH144" s="26">
        <f>VLOOKUP($W144,'[1]Live-Unsorted Extra Tables'!$A:$BJ,BH$1,0)</f>
        <v>105746.06905199084</v>
      </c>
      <c r="BI144" s="45">
        <f>VLOOKUP($W144,'[1]Live-Unsorted Extra Tables'!$A:$BJ,BI$1,0)</f>
        <v>0.34032930103920006</v>
      </c>
      <c r="BK144" s="125">
        <f t="shared" si="14"/>
        <v>30</v>
      </c>
    </row>
    <row r="145" spans="1:63" ht="18" thickBot="1">
      <c r="A145" s="56"/>
      <c r="B145" s="23"/>
      <c r="C145" s="23"/>
      <c r="D145" s="23"/>
      <c r="E145" s="56"/>
      <c r="F145" s="56"/>
      <c r="G145" s="29"/>
      <c r="H145" s="27"/>
      <c r="I145" s="26"/>
      <c r="J145" s="26"/>
      <c r="K145" s="26"/>
      <c r="L145" s="26"/>
      <c r="M145" s="26"/>
      <c r="N145" s="28"/>
      <c r="O145" s="57"/>
      <c r="P145" s="29"/>
      <c r="Q145" s="29"/>
      <c r="R145" s="31"/>
      <c r="S145" s="2"/>
      <c r="T145" s="58"/>
      <c r="U145" s="58"/>
      <c r="V145" s="2"/>
      <c r="W145" s="32" t="str">
        <f t="shared" si="12"/>
        <v/>
      </c>
      <c r="X145" s="41"/>
      <c r="Y145" s="59" t="s">
        <v>118</v>
      </c>
      <c r="Z145" s="60">
        <f t="shared" ref="Z145:AF145" si="15">SUM(Z6:Z144)</f>
        <v>5336.6571658514085</v>
      </c>
      <c r="AA145" s="61">
        <f t="shared" si="15"/>
        <v>34078.960791379461</v>
      </c>
      <c r="AB145" s="62">
        <f t="shared" si="15"/>
        <v>5336.6571658514085</v>
      </c>
      <c r="AC145" s="61">
        <f t="shared" si="15"/>
        <v>34078.960791379461</v>
      </c>
      <c r="AD145" s="63">
        <f t="shared" si="15"/>
        <v>23758751.660846177</v>
      </c>
      <c r="AE145" s="63">
        <f t="shared" si="15"/>
        <v>11816821.388119681</v>
      </c>
      <c r="AF145" s="63">
        <f t="shared" si="15"/>
        <v>11941930.27272648</v>
      </c>
      <c r="AG145" s="64">
        <f>AD145/AE145</f>
        <v>2.0105873551353324</v>
      </c>
      <c r="AH145" s="63">
        <f>SUM(AH6:AH144)</f>
        <v>6712360.561168734</v>
      </c>
      <c r="AI145" s="64">
        <f>AD145/AH145</f>
        <v>3.5395523593132761</v>
      </c>
      <c r="AJ145" s="63">
        <f>SUM(AJ6:AJ144)</f>
        <v>46128489.856651105</v>
      </c>
      <c r="AK145" s="65">
        <f>AD145/AJ145</f>
        <v>0.5150559173881234</v>
      </c>
      <c r="AL145" s="60">
        <f t="shared" ref="AL145:AR145" si="16">SUM(AL6:AL144)</f>
        <v>5372.5061003623914</v>
      </c>
      <c r="AM145" s="61">
        <f t="shared" si="16"/>
        <v>33586.597896778541</v>
      </c>
      <c r="AN145" s="62">
        <f t="shared" si="16"/>
        <v>10709.163266213793</v>
      </c>
      <c r="AO145" s="61">
        <f t="shared" si="16"/>
        <v>67665.558688158024</v>
      </c>
      <c r="AP145" s="63">
        <f t="shared" si="16"/>
        <v>25443533.927543525</v>
      </c>
      <c r="AQ145" s="63">
        <f t="shared" si="16"/>
        <v>11569835.31770175</v>
      </c>
      <c r="AR145" s="63">
        <f t="shared" si="16"/>
        <v>13873698.609841755</v>
      </c>
      <c r="AS145" s="64">
        <f>AP145/AQ145</f>
        <v>2.1991267143288664</v>
      </c>
      <c r="AT145" s="63">
        <f>SUM(AT6:AT144)</f>
        <v>6491649.3171973294</v>
      </c>
      <c r="AU145" s="64">
        <f>AP145/AT145</f>
        <v>3.9194252006404411</v>
      </c>
      <c r="AV145" s="63">
        <f>SUM(AV6:AV144)</f>
        <v>47964216.914521173</v>
      </c>
      <c r="AW145" s="65">
        <f>AP145/AV145</f>
        <v>0.53046907808142474</v>
      </c>
      <c r="AX145" s="60">
        <f t="shared" ref="AX145:BD145" si="17">SUM(AX6:AX144)</f>
        <v>5326.3389858201635</v>
      </c>
      <c r="AY145" s="61">
        <f t="shared" si="17"/>
        <v>33519.714190989376</v>
      </c>
      <c r="AZ145" s="62">
        <f t="shared" si="17"/>
        <v>15928.950735748687</v>
      </c>
      <c r="BA145" s="61">
        <f t="shared" si="17"/>
        <v>100447.1441285016</v>
      </c>
      <c r="BB145" s="63">
        <f t="shared" si="17"/>
        <v>28835827.791464042</v>
      </c>
      <c r="BC145" s="63">
        <f t="shared" si="17"/>
        <v>12915288.162549339</v>
      </c>
      <c r="BD145" s="63">
        <f t="shared" si="17"/>
        <v>15920539.628914719</v>
      </c>
      <c r="BE145" s="64">
        <f>BB145/BC145</f>
        <v>2.2326894629482399</v>
      </c>
      <c r="BF145" s="63">
        <f>SUM(BF6:BF144)</f>
        <v>7005209.8147206958</v>
      </c>
      <c r="BG145" s="64">
        <f>BB145/BF145</f>
        <v>4.1163403458478358</v>
      </c>
      <c r="BH145" s="63">
        <f>SUM(BH6:BH144)</f>
        <v>56101168.729683191</v>
      </c>
      <c r="BI145" s="65">
        <f>BB145/BH145</f>
        <v>0.51399691743332565</v>
      </c>
    </row>
    <row r="146" spans="1:63" ht="16.5">
      <c r="A146" s="56"/>
      <c r="B146" s="23"/>
      <c r="C146" s="23"/>
      <c r="D146" s="23"/>
      <c r="E146" s="56"/>
      <c r="F146" s="56"/>
      <c r="G146" s="29"/>
      <c r="H146" s="27"/>
      <c r="I146" s="26"/>
      <c r="J146" s="26"/>
      <c r="K146" s="26"/>
      <c r="L146" s="26"/>
      <c r="M146" s="26"/>
      <c r="N146" s="28"/>
      <c r="O146" s="57"/>
      <c r="P146" s="29"/>
      <c r="Q146" s="29"/>
      <c r="R146" s="31"/>
      <c r="S146" s="2"/>
      <c r="T146" s="58"/>
      <c r="U146" s="58"/>
      <c r="V146" s="2"/>
      <c r="W146" s="32" t="str">
        <f t="shared" si="12"/>
        <v/>
      </c>
      <c r="X146" s="66"/>
      <c r="Y146" s="67" t="s">
        <v>119</v>
      </c>
      <c r="Z146" s="68">
        <f>'[1]Market Incremental Potential'!BB9</f>
        <v>5336.6571658514049</v>
      </c>
      <c r="AA146" s="68">
        <f>'[1]Market Incremental Potential'!O9</f>
        <v>34078.960791379453</v>
      </c>
      <c r="AB146" s="69">
        <f>'[1]Special Cumul Potential'!BB9</f>
        <v>5336.6571658514049</v>
      </c>
      <c r="AC146" s="68">
        <f>'[1]Special Cumul Potential'!O9</f>
        <v>34078.960791379453</v>
      </c>
      <c r="AD146" s="70">
        <f>'[1]Costs-Benefits'!DX9</f>
        <v>23758751.660846185</v>
      </c>
      <c r="AE146" s="70"/>
      <c r="AF146" s="70"/>
      <c r="AG146" s="71">
        <f>'[1]Financial Tests'!CO9</f>
        <v>2.0105873551353328</v>
      </c>
      <c r="AH146" s="70"/>
      <c r="AI146" s="71">
        <f>'[1]Financial Tests'!BQ9</f>
        <v>3.5395523593132783</v>
      </c>
      <c r="AJ146" s="70"/>
      <c r="AK146" s="71">
        <f>'[1]Financial Tests'!CC9</f>
        <v>0.51505591738812373</v>
      </c>
      <c r="AL146" s="68">
        <f>'[1]Market Incremental Potential'!BC9</f>
        <v>5372.5061003623878</v>
      </c>
      <c r="AM146" s="68">
        <f>'[1]Market Incremental Potential'!P9</f>
        <v>33586.597896778534</v>
      </c>
      <c r="AN146" s="69">
        <f>'[1]Special Cumul Potential'!BC9</f>
        <v>10709.163266213796</v>
      </c>
      <c r="AO146" s="68">
        <f>'[1]Special Cumul Potential'!P9</f>
        <v>67665.558688158024</v>
      </c>
      <c r="AP146" s="70">
        <f>'[1]Costs-Benefits'!DY9</f>
        <v>25443533.927543513</v>
      </c>
      <c r="AQ146" s="70"/>
      <c r="AR146" s="70"/>
      <c r="AS146" s="71">
        <f>'[1]Financial Tests'!CP9</f>
        <v>2.1991267143288669</v>
      </c>
      <c r="AT146" s="70"/>
      <c r="AU146" s="71">
        <f>'[1]Financial Tests'!BR9</f>
        <v>3.9194252006404393</v>
      </c>
      <c r="AV146" s="70"/>
      <c r="AW146" s="71">
        <f>'[1]Financial Tests'!CD9</f>
        <v>0.53046907808142429</v>
      </c>
      <c r="AX146" s="68">
        <f>'[1]Market Incremental Potential'!BD9</f>
        <v>5347.8327845225695</v>
      </c>
      <c r="AY146" s="68">
        <f>'[1]Market Incremental Potential'!Q9</f>
        <v>33638.87581099847</v>
      </c>
      <c r="AZ146" s="69">
        <f>'[1]Special Cumul Potential'!BD9</f>
        <v>15795.063288991631</v>
      </c>
      <c r="BA146" s="68">
        <f>'[1]Special Cumul Potential'!Q9</f>
        <v>99704.872123662251</v>
      </c>
      <c r="BB146" s="70">
        <f>'[1]Costs-Benefits'!DZ9</f>
        <v>28889552.775057938</v>
      </c>
      <c r="BC146" s="70"/>
      <c r="BD146" s="70"/>
      <c r="BE146" s="71">
        <f>'[1]Financial Tests'!CQ9</f>
        <v>2.2244792038067382</v>
      </c>
      <c r="BF146" s="70"/>
      <c r="BG146" s="71">
        <f>'[1]Financial Tests'!BS9</f>
        <v>4.1003690438349505</v>
      </c>
      <c r="BH146" s="70"/>
      <c r="BI146" s="71">
        <f>'[1]Financial Tests'!CE9</f>
        <v>0.51438707808159245</v>
      </c>
    </row>
    <row r="147" spans="1:63" ht="17.25">
      <c r="A147" s="1"/>
      <c r="B147" s="1"/>
      <c r="C147" s="1"/>
      <c r="D147" s="2"/>
      <c r="E147" s="3"/>
      <c r="F147" s="3"/>
      <c r="G147" s="2"/>
      <c r="H147" s="2"/>
      <c r="I147" s="2"/>
      <c r="J147" s="2"/>
      <c r="K147" s="2"/>
      <c r="L147" s="2"/>
      <c r="M147" s="2"/>
      <c r="N147" s="2"/>
      <c r="O147" s="2"/>
      <c r="P147" s="2"/>
      <c r="Q147" s="2"/>
      <c r="R147" s="72"/>
      <c r="S147" s="2"/>
      <c r="T147" s="58"/>
      <c r="U147" s="58"/>
      <c r="V147" s="2"/>
      <c r="W147" s="32" t="str">
        <f t="shared" si="12"/>
        <v/>
      </c>
      <c r="X147" s="2"/>
      <c r="Y147" s="102"/>
      <c r="Z147" s="102"/>
      <c r="AK147" s="102"/>
      <c r="AL147" s="102"/>
      <c r="AW147" s="102"/>
      <c r="AX147" s="102"/>
      <c r="BI147" s="102"/>
    </row>
    <row r="148" spans="1:63" ht="16.5" customHeight="1" thickBot="1">
      <c r="A148" s="4"/>
      <c r="B148" s="4"/>
      <c r="C148" s="4"/>
      <c r="D148" s="2"/>
      <c r="E148" s="3"/>
      <c r="F148" s="3"/>
      <c r="G148" s="2"/>
      <c r="H148" s="2"/>
      <c r="I148" s="2"/>
      <c r="J148" s="2"/>
      <c r="K148" s="2"/>
      <c r="L148" s="2"/>
      <c r="M148" s="2"/>
      <c r="N148" s="2"/>
      <c r="O148" s="2"/>
      <c r="P148" s="2"/>
      <c r="Q148" s="2"/>
      <c r="R148" s="2"/>
      <c r="S148" s="2"/>
      <c r="T148" s="58"/>
      <c r="U148" s="58"/>
      <c r="V148" s="2"/>
      <c r="W148" s="32" t="str">
        <f t="shared" si="12"/>
        <v/>
      </c>
      <c r="X148" s="2"/>
      <c r="Y148" s="5" t="str">
        <f>A149</f>
        <v>Direct Installation</v>
      </c>
      <c r="Z148" s="73"/>
      <c r="AA148" s="2"/>
      <c r="AB148" s="74"/>
      <c r="AC148" s="2"/>
      <c r="AD148" s="2"/>
      <c r="AE148" s="2"/>
      <c r="AF148" s="2"/>
      <c r="AG148" s="2"/>
      <c r="AH148" s="2"/>
      <c r="AI148" s="2"/>
      <c r="AJ148" s="2"/>
      <c r="AK148" s="2"/>
      <c r="AL148" s="74"/>
      <c r="AM148" s="2"/>
      <c r="AN148" s="74"/>
      <c r="AO148" s="2"/>
      <c r="AP148" s="2"/>
      <c r="AQ148" s="2"/>
      <c r="AR148" s="2"/>
      <c r="AS148" s="2"/>
      <c r="AT148" s="2"/>
      <c r="AU148" s="2"/>
      <c r="AV148" s="2"/>
      <c r="AW148" s="2"/>
      <c r="AX148" s="74"/>
      <c r="AY148" s="2"/>
      <c r="AZ148" s="74"/>
      <c r="BA148" s="2"/>
      <c r="BB148" s="2"/>
      <c r="BC148" s="2"/>
      <c r="BD148" s="2"/>
      <c r="BE148" s="2"/>
      <c r="BF148" s="2"/>
      <c r="BG148" s="2"/>
      <c r="BH148" s="2"/>
      <c r="BI148" s="2"/>
    </row>
    <row r="149" spans="1:63" ht="16.5" customHeight="1" thickBot="1">
      <c r="A149" s="5" t="s">
        <v>120</v>
      </c>
      <c r="B149" s="4"/>
      <c r="C149" s="4"/>
      <c r="D149" s="2"/>
      <c r="E149" s="3"/>
      <c r="F149" s="3"/>
      <c r="G149" s="2"/>
      <c r="H149" s="2"/>
      <c r="I149" s="2"/>
      <c r="J149" s="2"/>
      <c r="K149" s="2"/>
      <c r="L149" s="2"/>
      <c r="M149" s="2"/>
      <c r="N149" s="2"/>
      <c r="O149" s="2"/>
      <c r="P149" s="2"/>
      <c r="Q149" s="2"/>
      <c r="R149" s="2"/>
      <c r="S149" s="2"/>
      <c r="T149" s="58"/>
      <c r="U149" s="58"/>
      <c r="V149" s="2"/>
      <c r="W149" s="32" t="str">
        <f t="shared" si="12"/>
        <v>Direct Installation</v>
      </c>
      <c r="X149" s="2"/>
      <c r="Y149" s="6" t="s">
        <v>1</v>
      </c>
      <c r="Z149" s="75" t="s">
        <v>2</v>
      </c>
      <c r="AA149" s="76"/>
      <c r="AB149" s="77"/>
      <c r="AC149" s="76"/>
      <c r="AD149" s="76"/>
      <c r="AE149" s="76"/>
      <c r="AF149" s="76"/>
      <c r="AG149" s="76"/>
      <c r="AH149" s="76"/>
      <c r="AI149" s="76"/>
      <c r="AJ149" s="76"/>
      <c r="AK149" s="78"/>
      <c r="AL149" s="75" t="s">
        <v>3</v>
      </c>
      <c r="AM149" s="76"/>
      <c r="AN149" s="77"/>
      <c r="AO149" s="76"/>
      <c r="AP149" s="76"/>
      <c r="AQ149" s="76"/>
      <c r="AR149" s="76"/>
      <c r="AS149" s="76"/>
      <c r="AT149" s="76"/>
      <c r="AU149" s="76"/>
      <c r="AV149" s="76"/>
      <c r="AW149" s="78"/>
      <c r="AX149" s="75" t="s">
        <v>4</v>
      </c>
      <c r="AY149" s="76"/>
      <c r="AZ149" s="77"/>
      <c r="BA149" s="76"/>
      <c r="BB149" s="76"/>
      <c r="BC149" s="76"/>
      <c r="BD149" s="76"/>
      <c r="BE149" s="76"/>
      <c r="BF149" s="76"/>
      <c r="BG149" s="76"/>
      <c r="BH149" s="76"/>
      <c r="BI149" s="78"/>
      <c r="BK149" s="120" t="s">
        <v>233</v>
      </c>
    </row>
    <row r="150" spans="1:63" ht="16.5" customHeight="1" thickBot="1">
      <c r="A150" s="4"/>
      <c r="B150" s="4"/>
      <c r="C150" s="4"/>
      <c r="D150" s="2"/>
      <c r="E150" s="3"/>
      <c r="F150" s="3"/>
      <c r="G150" s="2"/>
      <c r="H150" s="2"/>
      <c r="I150" s="2"/>
      <c r="J150" s="2"/>
      <c r="K150" s="2"/>
      <c r="L150" s="2"/>
      <c r="M150" s="2"/>
      <c r="N150" s="2"/>
      <c r="O150" s="2"/>
      <c r="P150" s="2"/>
      <c r="Q150" s="2"/>
      <c r="R150" s="2"/>
      <c r="S150" s="2"/>
      <c r="T150" s="58"/>
      <c r="U150" s="58"/>
      <c r="V150" s="2"/>
      <c r="W150" s="32" t="str">
        <f t="shared" si="12"/>
        <v/>
      </c>
      <c r="X150" s="2"/>
      <c r="Y150" s="79"/>
      <c r="Z150" s="80"/>
      <c r="AA150" s="11"/>
      <c r="AB150" s="81"/>
      <c r="AC150" s="11"/>
      <c r="AD150" s="11" t="s">
        <v>5</v>
      </c>
      <c r="AE150" s="11" t="s">
        <v>6</v>
      </c>
      <c r="AF150" s="11" t="s">
        <v>7</v>
      </c>
      <c r="AG150" s="11" t="s">
        <v>8</v>
      </c>
      <c r="AH150" s="11" t="s">
        <v>9</v>
      </c>
      <c r="AI150" s="11" t="s">
        <v>10</v>
      </c>
      <c r="AJ150" s="11" t="s">
        <v>11</v>
      </c>
      <c r="AK150" s="12" t="s">
        <v>12</v>
      </c>
      <c r="AL150" s="10"/>
      <c r="AM150" s="11"/>
      <c r="AN150" s="11"/>
      <c r="AO150" s="11"/>
      <c r="AP150" s="11" t="s">
        <v>5</v>
      </c>
      <c r="AQ150" s="11" t="s">
        <v>6</v>
      </c>
      <c r="AR150" s="11" t="s">
        <v>7</v>
      </c>
      <c r="AS150" s="11" t="s">
        <v>8</v>
      </c>
      <c r="AT150" s="11" t="s">
        <v>9</v>
      </c>
      <c r="AU150" s="11" t="s">
        <v>10</v>
      </c>
      <c r="AV150" s="11" t="s">
        <v>11</v>
      </c>
      <c r="AW150" s="12" t="s">
        <v>12</v>
      </c>
      <c r="AX150" s="10"/>
      <c r="AY150" s="11"/>
      <c r="AZ150" s="11"/>
      <c r="BA150" s="11"/>
      <c r="BB150" s="11" t="s">
        <v>5</v>
      </c>
      <c r="BC150" s="11" t="s">
        <v>6</v>
      </c>
      <c r="BD150" s="11" t="s">
        <v>7</v>
      </c>
      <c r="BE150" s="11" t="s">
        <v>8</v>
      </c>
      <c r="BF150" s="11" t="s">
        <v>9</v>
      </c>
      <c r="BG150" s="11" t="s">
        <v>10</v>
      </c>
      <c r="BH150" s="11" t="s">
        <v>11</v>
      </c>
      <c r="BI150" s="12" t="s">
        <v>12</v>
      </c>
      <c r="BK150" s="121"/>
    </row>
    <row r="151" spans="1:63" ht="104.25" customHeight="1" thickBot="1">
      <c r="A151" s="115" t="s">
        <v>1</v>
      </c>
      <c r="B151" s="116" t="s">
        <v>13</v>
      </c>
      <c r="C151" s="116" t="s">
        <v>14</v>
      </c>
      <c r="D151" s="117" t="s">
        <v>15</v>
      </c>
      <c r="E151" s="117" t="s">
        <v>16</v>
      </c>
      <c r="F151" s="117" t="s">
        <v>17</v>
      </c>
      <c r="G151" s="117" t="s">
        <v>18</v>
      </c>
      <c r="H151" s="117" t="s">
        <v>19</v>
      </c>
      <c r="I151" s="117" t="s">
        <v>20</v>
      </c>
      <c r="J151" s="117" t="s">
        <v>21</v>
      </c>
      <c r="K151" s="117" t="s">
        <v>22</v>
      </c>
      <c r="L151" s="117" t="s">
        <v>23</v>
      </c>
      <c r="M151" s="117" t="s">
        <v>24</v>
      </c>
      <c r="N151" s="117" t="s">
        <v>25</v>
      </c>
      <c r="O151" s="117" t="s">
        <v>26</v>
      </c>
      <c r="P151" s="117" t="s">
        <v>27</v>
      </c>
      <c r="Q151" s="118" t="s">
        <v>28</v>
      </c>
      <c r="R151" s="13" t="s">
        <v>29</v>
      </c>
      <c r="S151" s="119" t="s">
        <v>30</v>
      </c>
      <c r="T151" s="119" t="s">
        <v>31</v>
      </c>
      <c r="U151" s="119" t="s">
        <v>32</v>
      </c>
      <c r="V151" s="119" t="s">
        <v>33</v>
      </c>
      <c r="W151" s="119" t="s">
        <v>34</v>
      </c>
      <c r="X151" s="2"/>
      <c r="Y151" s="15"/>
      <c r="Z151" s="82" t="s">
        <v>35</v>
      </c>
      <c r="AA151" s="17" t="s">
        <v>36</v>
      </c>
      <c r="AB151" s="83" t="s">
        <v>37</v>
      </c>
      <c r="AC151" s="17" t="s">
        <v>38</v>
      </c>
      <c r="AD151" s="17" t="s">
        <v>39</v>
      </c>
      <c r="AE151" s="17" t="s">
        <v>40</v>
      </c>
      <c r="AF151" s="19" t="s">
        <v>41</v>
      </c>
      <c r="AG151" s="20" t="s">
        <v>42</v>
      </c>
      <c r="AH151" s="17" t="s">
        <v>43</v>
      </c>
      <c r="AI151" s="20" t="s">
        <v>44</v>
      </c>
      <c r="AJ151" s="17" t="s">
        <v>45</v>
      </c>
      <c r="AK151" s="21" t="s">
        <v>46</v>
      </c>
      <c r="AL151" s="16" t="s">
        <v>35</v>
      </c>
      <c r="AM151" s="17" t="s">
        <v>36</v>
      </c>
      <c r="AN151" s="18" t="s">
        <v>37</v>
      </c>
      <c r="AO151" s="17" t="s">
        <v>38</v>
      </c>
      <c r="AP151" s="17" t="s">
        <v>39</v>
      </c>
      <c r="AQ151" s="17" t="s">
        <v>40</v>
      </c>
      <c r="AR151" s="19" t="s">
        <v>41</v>
      </c>
      <c r="AS151" s="20" t="s">
        <v>42</v>
      </c>
      <c r="AT151" s="17" t="s">
        <v>43</v>
      </c>
      <c r="AU151" s="20" t="s">
        <v>44</v>
      </c>
      <c r="AV151" s="17" t="s">
        <v>45</v>
      </c>
      <c r="AW151" s="21" t="s">
        <v>46</v>
      </c>
      <c r="AX151" s="16" t="s">
        <v>35</v>
      </c>
      <c r="AY151" s="17" t="s">
        <v>36</v>
      </c>
      <c r="AZ151" s="18" t="s">
        <v>37</v>
      </c>
      <c r="BA151" s="17" t="s">
        <v>38</v>
      </c>
      <c r="BB151" s="17" t="s">
        <v>39</v>
      </c>
      <c r="BC151" s="17" t="s">
        <v>40</v>
      </c>
      <c r="BD151" s="19" t="s">
        <v>41</v>
      </c>
      <c r="BE151" s="20" t="s">
        <v>42</v>
      </c>
      <c r="BF151" s="17" t="s">
        <v>43</v>
      </c>
      <c r="BG151" s="20" t="s">
        <v>44</v>
      </c>
      <c r="BH151" s="17" t="s">
        <v>45</v>
      </c>
      <c r="BI151" s="21" t="s">
        <v>46</v>
      </c>
      <c r="BK151" s="122" t="s">
        <v>234</v>
      </c>
    </row>
    <row r="152" spans="1:63" ht="16.5">
      <c r="A152" s="84" t="s">
        <v>133</v>
      </c>
      <c r="B152" s="85" t="s">
        <v>48</v>
      </c>
      <c r="C152" s="85" t="s">
        <v>82</v>
      </c>
      <c r="D152" s="24">
        <f>VLOOKUP($W152,'[1]Live-Unsorted Extra Tables'!$A:$BJ,D$1,0)</f>
        <v>15</v>
      </c>
      <c r="E152" s="25">
        <f>VLOOKUP($W152,'[1]Live-Unsorted Extra Tables'!$A:$BJ,E$1,0)</f>
        <v>49.863671206110659</v>
      </c>
      <c r="F152" s="25">
        <f>VLOOKUP($W152,'[1]Live-Unsorted Extra Tables'!$A:$BJ,F$1,0)</f>
        <v>5.6922053503875372</v>
      </c>
      <c r="G152" s="26">
        <f>VLOOKUP($W152,'[1]Live-Unsorted Extra Tables'!$A:$BJ,G$1,0)</f>
        <v>2.333333333333333</v>
      </c>
      <c r="H152" s="86">
        <f>VLOOKUP($W152,'[1]Live-Unsorted Extra Tables'!$A:$BJ,H$1,0)</f>
        <v>0.99857142857142878</v>
      </c>
      <c r="I152" s="38">
        <f>VLOOKUP($W152,'[1]Live-Unsorted Extra Tables'!$A:$BJ,I$1,0)</f>
        <v>6.2329589007638324</v>
      </c>
      <c r="J152" s="38">
        <f>VLOOKUP($W152,'[1]Live-Unsorted Extra Tables'!$A:$BJ,J$1,0)</f>
        <v>8.5629589007638316</v>
      </c>
      <c r="K152" s="114">
        <f>VLOOKUP($W152,'[1]Live-Unsorted Extra Tables'!$A:$BJ,K$1,0)</f>
        <v>3.3333333333329662E-3</v>
      </c>
      <c r="L152" s="38">
        <f>VLOOKUP($W152,'[1]Live-Unsorted Extra Tables'!$A:$BJ,L$1,0)</f>
        <v>8.5662922340971654</v>
      </c>
      <c r="M152" s="38">
        <f>VLOOKUP($W152,'[1]Live-Unsorted Extra Tables'!$A:$BJ,M$1,0)</f>
        <v>45.318200829695307</v>
      </c>
      <c r="N152" s="39">
        <f>VLOOKUP($W152,'[1]Live-Unsorted Extra Tables'!$A:$BJ,N$1,0)</f>
        <v>0.82</v>
      </c>
      <c r="O152" s="39">
        <f>VLOOKUP($W152,'[1]Live-Unsorted Extra Tables'!$A:$BJ,O$1,0)</f>
        <v>4.5616979617805971</v>
      </c>
      <c r="P152" s="87">
        <f>VLOOKUP($W152,'[1]Live-Unsorted Extra Tables'!$A:$BJ,P$1,0)</f>
        <v>0.17172740581753362</v>
      </c>
      <c r="Q152" s="30">
        <f>VLOOKUP($W152,'[1]Live-Unsorted Extra Tables'!$A:$BJ,Q$1,0)</f>
        <v>1.5043306370141492</v>
      </c>
      <c r="R152" s="31"/>
      <c r="S152" s="29" t="str">
        <f>VLOOKUP($W152,'[1]Live-Unsorted Extra Tables'!$A:$BJ,S$1,0)</f>
        <v>COM</v>
      </c>
      <c r="T152" s="29" t="str">
        <f>VLOOKUP($W152,'[1]Live-Unsorted Extra Tables'!$A:$BJ,T$1,0)</f>
        <v>Office</v>
      </c>
      <c r="U152" s="29" t="s">
        <v>120</v>
      </c>
      <c r="V152" s="29" t="str">
        <f>VLOOKUP($W152,'[1]Live-Unsorted Extra Tables'!$A:$BJ,V$1,0)</f>
        <v>Business Energy Solutions</v>
      </c>
      <c r="W152" s="32" t="str">
        <f t="shared" ref="W152:W181" si="18">A152&amp;C152</f>
        <v>DHW Pipe InsulationOffice</v>
      </c>
      <c r="X152" s="88"/>
      <c r="Y152" s="34" t="str">
        <f t="shared" ref="Y152:Y192" si="19">A152</f>
        <v>DHW Pipe Insulation</v>
      </c>
      <c r="Z152" s="35">
        <f>VLOOKUP($W152,'[1]Live-Unsorted Extra Tables'!$A:$BJ,Z$1,0)</f>
        <v>0.50886019751344136</v>
      </c>
      <c r="AA152" s="36">
        <f>VLOOKUP($W152,'[1]Live-Unsorted Extra Tables'!$A:$BJ,AA$1,0)</f>
        <v>4.457611069312402</v>
      </c>
      <c r="AB152" s="37">
        <f>VLOOKUP($W152,'[1]Live-Unsorted Extra Tables'!$A:$BJ,AB$1,0)</f>
        <v>0.50886019751344136</v>
      </c>
      <c r="AC152" s="36">
        <f>VLOOKUP($W152,'[1]Live-Unsorted Extra Tables'!$A:$BJ,AC$1,0)</f>
        <v>4.457611069312402</v>
      </c>
      <c r="AD152" s="38">
        <f>VLOOKUP($W152,'[1]Live-Unsorted Extra Tables'!$A:$BJ,AD$1,0)</f>
        <v>4051.2643528544763</v>
      </c>
      <c r="AE152" s="38">
        <f>VLOOKUP($W152,'[1]Live-Unsorted Extra Tables'!$A:$BJ,AE$1,0)</f>
        <v>888.10447048386345</v>
      </c>
      <c r="AF152" s="38">
        <f>VLOOKUP($W152,'[1]Live-Unsorted Extra Tables'!$A:$BJ,AF$1,0)</f>
        <v>3163.1598823706126</v>
      </c>
      <c r="AG152" s="39">
        <f>VLOOKUP($W152,'[1]Live-Unsorted Extra Tables'!$A:$BJ,AG$1,0)</f>
        <v>4.5616979617805971</v>
      </c>
      <c r="AH152" s="38">
        <f>VLOOKUP($W152,'[1]Live-Unsorted Extra Tables'!$A:$BJ,AH$1,0)</f>
        <v>933.52925009334274</v>
      </c>
      <c r="AI152" s="39">
        <f>VLOOKUP($W152,'[1]Live-Unsorted Extra Tables'!$A:$BJ,AI$1,0)</f>
        <v>4.3397294219215885</v>
      </c>
      <c r="AJ152" s="38">
        <f>VLOOKUP($W152,'[1]Live-Unsorted Extra Tables'!$A:$BJ,AJ$1,0)</f>
        <v>9586.1388062129699</v>
      </c>
      <c r="AK152" s="40">
        <f>VLOOKUP($W152,'[1]Live-Unsorted Extra Tables'!$A:$BJ,AK$1,0)</f>
        <v>0.42261690913851258</v>
      </c>
      <c r="AL152" s="35">
        <f>VLOOKUP($W152,'[1]Live-Unsorted Extra Tables'!$A:$BJ,AL$1,0)</f>
        <v>0.50153792579061818</v>
      </c>
      <c r="AM152" s="36">
        <f>VLOOKUP($W152,'[1]Live-Unsorted Extra Tables'!$A:$BJ,AM$1,0)</f>
        <v>4.3934680303330023</v>
      </c>
      <c r="AN152" s="37">
        <f>VLOOKUP($W152,'[1]Live-Unsorted Extra Tables'!$A:$BJ,AN$1,0)</f>
        <v>1.0103981233040593</v>
      </c>
      <c r="AO152" s="36">
        <f>VLOOKUP($W152,'[1]Live-Unsorted Extra Tables'!$A:$BJ,AO$1,0)</f>
        <v>8.8510790996454034</v>
      </c>
      <c r="AP152" s="38">
        <f>VLOOKUP($W152,'[1]Live-Unsorted Extra Tables'!$A:$BJ,AP$1,0)</f>
        <v>4219.9184433682567</v>
      </c>
      <c r="AQ152" s="38">
        <f>VLOOKUP($W152,'[1]Live-Unsorted Extra Tables'!$A:$BJ,AQ$1,0)</f>
        <v>875.32504249379133</v>
      </c>
      <c r="AR152" s="38">
        <f>VLOOKUP($W152,'[1]Live-Unsorted Extra Tables'!$A:$BJ,AR$1,0)</f>
        <v>3344.5934008744653</v>
      </c>
      <c r="AS152" s="39">
        <f>VLOOKUP($W152,'[1]Live-Unsorted Extra Tables'!$A:$BJ,AS$1,0)</f>
        <v>4.820973054016318</v>
      </c>
      <c r="AT152" s="38">
        <f>VLOOKUP($W152,'[1]Live-Unsorted Extra Tables'!$A:$BJ,AT$1,0)</f>
        <v>920.09617974555567</v>
      </c>
      <c r="AU152" s="39">
        <f>VLOOKUP($W152,'[1]Live-Unsorted Extra Tables'!$A:$BJ,AU$1,0)</f>
        <v>4.5863883974990935</v>
      </c>
      <c r="AV152" s="38">
        <f>VLOOKUP($W152,'[1]Live-Unsorted Extra Tables'!$A:$BJ,AV$1,0)</f>
        <v>9935.7126675822947</v>
      </c>
      <c r="AW152" s="40">
        <f>VLOOKUP($W152,'[1]Live-Unsorted Extra Tables'!$A:$BJ,AW$1,0)</f>
        <v>0.42472227051581091</v>
      </c>
      <c r="AX152" s="35">
        <f>VLOOKUP($W152,'[1]Live-Unsorted Extra Tables'!$A:$BJ,AX$1,0)</f>
        <v>0.49524658268644622</v>
      </c>
      <c r="AY152" s="36">
        <f>VLOOKUP($W152,'[1]Live-Unsorted Extra Tables'!$A:$BJ,AY$1,0)</f>
        <v>4.3383559174205786</v>
      </c>
      <c r="AZ152" s="37">
        <f>VLOOKUP($W152,'[1]Live-Unsorted Extra Tables'!$A:$BJ,AZ$1,0)</f>
        <v>1.5056447059905056</v>
      </c>
      <c r="BA152" s="36">
        <f>VLOOKUP($W152,'[1]Live-Unsorted Extra Tables'!$A:$BJ,BA$1,0)</f>
        <v>13.189435017065982</v>
      </c>
      <c r="BB152" s="38">
        <f>VLOOKUP($W152,'[1]Live-Unsorted Extra Tables'!$A:$BJ,BB$1,0)</f>
        <v>4423.7857569047346</v>
      </c>
      <c r="BC152" s="38">
        <f>VLOOKUP($W152,'[1]Live-Unsorted Extra Tables'!$A:$BJ,BC$1,0)</f>
        <v>864.34487551774237</v>
      </c>
      <c r="BD152" s="38">
        <f>VLOOKUP($W152,'[1]Live-Unsorted Extra Tables'!$A:$BJ,BD$1,0)</f>
        <v>3559.4408813869923</v>
      </c>
      <c r="BE152" s="39">
        <f>VLOOKUP($W152,'[1]Live-Unsorted Extra Tables'!$A:$BJ,BE$1,0)</f>
        <v>5.1180794636572449</v>
      </c>
      <c r="BF152" s="38">
        <f>VLOOKUP($W152,'[1]Live-Unsorted Extra Tables'!$A:$BJ,BF$1,0)</f>
        <v>908.5543990387589</v>
      </c>
      <c r="BG152" s="39">
        <f>VLOOKUP($W152,'[1]Live-Unsorted Extra Tables'!$A:$BJ,BG$1,0)</f>
        <v>4.8690378491205966</v>
      </c>
      <c r="BH152" s="38">
        <f>VLOOKUP($W152,'[1]Live-Unsorted Extra Tables'!$A:$BJ,BH$1,0)</f>
        <v>10319.996222900854</v>
      </c>
      <c r="BI152" s="40">
        <f>VLOOKUP($W152,'[1]Live-Unsorted Extra Tables'!$A:$BJ,BI$1,0)</f>
        <v>0.42866156744205181</v>
      </c>
      <c r="BK152" s="123">
        <f>G152*H152</f>
        <v>2.33</v>
      </c>
    </row>
    <row r="153" spans="1:63" ht="16.5">
      <c r="A153" s="22" t="s">
        <v>133</v>
      </c>
      <c r="B153" s="23" t="s">
        <v>48</v>
      </c>
      <c r="C153" s="23" t="s">
        <v>49</v>
      </c>
      <c r="D153" s="24">
        <f>VLOOKUP($W153,'[1]Live-Unsorted Extra Tables'!$A:$BJ,D$1,0)</f>
        <v>15</v>
      </c>
      <c r="E153" s="25">
        <f>VLOOKUP($W153,'[1]Live-Unsorted Extra Tables'!$A:$BJ,E$1,0)</f>
        <v>49.863671206110659</v>
      </c>
      <c r="F153" s="25">
        <f>VLOOKUP($W153,'[1]Live-Unsorted Extra Tables'!$A:$BJ,F$1,0)</f>
        <v>5.6922053503875372</v>
      </c>
      <c r="G153" s="26">
        <f>VLOOKUP($W153,'[1]Live-Unsorted Extra Tables'!$A:$BJ,G$1,0)</f>
        <v>2.333333333333333</v>
      </c>
      <c r="H153" s="27">
        <f>VLOOKUP($W153,'[1]Live-Unsorted Extra Tables'!$A:$BJ,H$1,0)</f>
        <v>0.99857142857142878</v>
      </c>
      <c r="I153" s="26">
        <f>VLOOKUP($W153,'[1]Live-Unsorted Extra Tables'!$A:$BJ,I$1,0)</f>
        <v>6.2329589007638324</v>
      </c>
      <c r="J153" s="26">
        <f>VLOOKUP($W153,'[1]Live-Unsorted Extra Tables'!$A:$BJ,J$1,0)</f>
        <v>8.5629589007638316</v>
      </c>
      <c r="K153" s="90">
        <f>VLOOKUP($W153,'[1]Live-Unsorted Extra Tables'!$A:$BJ,K$1,0)</f>
        <v>3.3333333333329662E-3</v>
      </c>
      <c r="L153" s="26">
        <f>VLOOKUP($W153,'[1]Live-Unsorted Extra Tables'!$A:$BJ,L$1,0)</f>
        <v>8.5662922340971654</v>
      </c>
      <c r="M153" s="26">
        <f>VLOOKUP($W153,'[1]Live-Unsorted Extra Tables'!$A:$BJ,M$1,0)</f>
        <v>45.318200829695307</v>
      </c>
      <c r="N153" s="28">
        <f>VLOOKUP($W153,'[1]Live-Unsorted Extra Tables'!$A:$BJ,N$1,0)</f>
        <v>0.82</v>
      </c>
      <c r="O153" s="28">
        <f>VLOOKUP($W153,'[1]Live-Unsorted Extra Tables'!$A:$BJ,O$1,0)</f>
        <v>4.5616979617805971</v>
      </c>
      <c r="P153" s="29">
        <f>VLOOKUP($W153,'[1]Live-Unsorted Extra Tables'!$A:$BJ,P$1,0)</f>
        <v>0.17172740581753362</v>
      </c>
      <c r="Q153" s="30">
        <f>VLOOKUP($W153,'[1]Live-Unsorted Extra Tables'!$A:$BJ,Q$1,0)</f>
        <v>1.5043306370141492</v>
      </c>
      <c r="R153" s="31"/>
      <c r="S153" s="29" t="str">
        <f>VLOOKUP($W153,'[1]Live-Unsorted Extra Tables'!$A:$BJ,S$1,0)</f>
        <v>COM</v>
      </c>
      <c r="T153" s="29" t="str">
        <f>VLOOKUP($W153,'[1]Live-Unsorted Extra Tables'!$A:$BJ,T$1,0)</f>
        <v>Retail</v>
      </c>
      <c r="U153" s="29" t="s">
        <v>120</v>
      </c>
      <c r="V153" s="29" t="str">
        <f>VLOOKUP($W153,'[1]Live-Unsorted Extra Tables'!$A:$BJ,V$1,0)</f>
        <v>Business Energy Solutions</v>
      </c>
      <c r="W153" s="32" t="str">
        <f t="shared" si="18"/>
        <v>DHW Pipe InsulationRetail</v>
      </c>
      <c r="X153" s="88"/>
      <c r="Y153" s="34" t="str">
        <f t="shared" si="19"/>
        <v>DHW Pipe Insulation</v>
      </c>
      <c r="Z153" s="42">
        <f>VLOOKUP($W153,'[1]Live-Unsorted Extra Tables'!$A:$BJ,Z$1,0)</f>
        <v>0.98762369262895733</v>
      </c>
      <c r="AA153" s="43">
        <f>VLOOKUP($W153,'[1]Live-Unsorted Extra Tables'!$A:$BJ,AA$1,0)</f>
        <v>8.6515752776316148</v>
      </c>
      <c r="AB153" s="44">
        <f>VLOOKUP($W153,'[1]Live-Unsorted Extra Tables'!$A:$BJ,AB$1,0)</f>
        <v>0.98762369262895733</v>
      </c>
      <c r="AC153" s="43">
        <f>VLOOKUP($W153,'[1]Live-Unsorted Extra Tables'!$A:$BJ,AC$1,0)</f>
        <v>8.6515752776316148</v>
      </c>
      <c r="AD153" s="26">
        <f>VLOOKUP($W153,'[1]Live-Unsorted Extra Tables'!$A:$BJ,AD$1,0)</f>
        <v>7862.915353831565</v>
      </c>
      <c r="AE153" s="26">
        <f>VLOOKUP($W153,'[1]Live-Unsorted Extra Tables'!$A:$BJ,AE$1,0)</f>
        <v>1723.6817123162582</v>
      </c>
      <c r="AF153" s="26">
        <f>VLOOKUP($W153,'[1]Live-Unsorted Extra Tables'!$A:$BJ,AF$1,0)</f>
        <v>6139.2336415153068</v>
      </c>
      <c r="AG153" s="28">
        <f>VLOOKUP($W153,'[1]Live-Unsorted Extra Tables'!$A:$BJ,AG$1,0)</f>
        <v>4.5616979617805971</v>
      </c>
      <c r="AH153" s="26">
        <f>VLOOKUP($W153,'[1]Live-Unsorted Extra Tables'!$A:$BJ,AH$1,0)</f>
        <v>1811.8446081253485</v>
      </c>
      <c r="AI153" s="28">
        <f>VLOOKUP($W153,'[1]Live-Unsorted Extra Tables'!$A:$BJ,AI$1,0)</f>
        <v>4.3397294219215885</v>
      </c>
      <c r="AJ153" s="26">
        <f>VLOOKUP($W153,'[1]Live-Unsorted Extra Tables'!$A:$BJ,AJ$1,0)</f>
        <v>18605.302305248031</v>
      </c>
      <c r="AK153" s="45">
        <f>VLOOKUP($W153,'[1]Live-Unsorted Extra Tables'!$A:$BJ,AK$1,0)</f>
        <v>0.42261690913851252</v>
      </c>
      <c r="AL153" s="42">
        <f>VLOOKUP($W153,'[1]Live-Unsorted Extra Tables'!$A:$BJ,AL$1,0)</f>
        <v>0.9734122273332535</v>
      </c>
      <c r="AM153" s="43">
        <f>VLOOKUP($W153,'[1]Live-Unsorted Extra Tables'!$A:$BJ,AM$1,0)</f>
        <v>8.5270829606399623</v>
      </c>
      <c r="AN153" s="44">
        <f>VLOOKUP($W153,'[1]Live-Unsorted Extra Tables'!$A:$BJ,AN$1,0)</f>
        <v>1.9610359199622107</v>
      </c>
      <c r="AO153" s="43">
        <f>VLOOKUP($W153,'[1]Live-Unsorted Extra Tables'!$A:$BJ,AO$1,0)</f>
        <v>17.178658238271577</v>
      </c>
      <c r="AP153" s="26">
        <f>VLOOKUP($W153,'[1]Live-Unsorted Extra Tables'!$A:$BJ,AP$1,0)</f>
        <v>8190.248433652172</v>
      </c>
      <c r="AQ153" s="26">
        <f>VLOOKUP($W153,'[1]Live-Unsorted Extra Tables'!$A:$BJ,AQ$1,0)</f>
        <v>1698.8786997738841</v>
      </c>
      <c r="AR153" s="26">
        <f>VLOOKUP($W153,'[1]Live-Unsorted Extra Tables'!$A:$BJ,AR$1,0)</f>
        <v>6491.3697338782877</v>
      </c>
      <c r="AS153" s="28">
        <f>VLOOKUP($W153,'[1]Live-Unsorted Extra Tables'!$A:$BJ,AS$1,0)</f>
        <v>4.8209730540163171</v>
      </c>
      <c r="AT153" s="26">
        <f>VLOOKUP($W153,'[1]Live-Unsorted Extra Tables'!$A:$BJ,AT$1,0)</f>
        <v>1785.7729707580427</v>
      </c>
      <c r="AU153" s="28">
        <f>VLOOKUP($W153,'[1]Live-Unsorted Extra Tables'!$A:$BJ,AU$1,0)</f>
        <v>4.5863883974990918</v>
      </c>
      <c r="AV153" s="26">
        <f>VLOOKUP($W153,'[1]Live-Unsorted Extra Tables'!$A:$BJ,AV$1,0)</f>
        <v>19283.774367907274</v>
      </c>
      <c r="AW153" s="45">
        <f>VLOOKUP($W153,'[1]Live-Unsorted Extra Tables'!$A:$BJ,AW$1,0)</f>
        <v>0.42472227051581085</v>
      </c>
      <c r="AX153" s="42">
        <f>VLOOKUP($W153,'[1]Live-Unsorted Extra Tables'!$A:$BJ,AX$1,0)</f>
        <v>0.96120164466536051</v>
      </c>
      <c r="AY153" s="43">
        <f>VLOOKUP($W153,'[1]Live-Unsorted Extra Tables'!$A:$BJ,AY$1,0)</f>
        <v>8.4201183587136814</v>
      </c>
      <c r="AZ153" s="44">
        <f>VLOOKUP($W153,'[1]Live-Unsorted Extra Tables'!$A:$BJ,AZ$1,0)</f>
        <v>2.9222375646275713</v>
      </c>
      <c r="BA153" s="43">
        <f>VLOOKUP($W153,'[1]Live-Unsorted Extra Tables'!$A:$BJ,BA$1,0)</f>
        <v>25.59877659698526</v>
      </c>
      <c r="BB153" s="26">
        <f>VLOOKUP($W153,'[1]Live-Unsorted Extra Tables'!$A:$BJ,BB$1,0)</f>
        <v>8585.9252619541585</v>
      </c>
      <c r="BC153" s="26">
        <f>VLOOKUP($W153,'[1]Live-Unsorted Extra Tables'!$A:$BJ,BC$1,0)</f>
        <v>1677.5677913798709</v>
      </c>
      <c r="BD153" s="26">
        <f>VLOOKUP($W153,'[1]Live-Unsorted Extra Tables'!$A:$BJ,BD$1,0)</f>
        <v>6908.3574705742876</v>
      </c>
      <c r="BE153" s="28">
        <f>VLOOKUP($W153,'[1]Live-Unsorted Extra Tables'!$A:$BJ,BE$1,0)</f>
        <v>5.1180794636572449</v>
      </c>
      <c r="BF153" s="26">
        <f>VLOOKUP($W153,'[1]Live-Unsorted Extra Tables'!$A:$BJ,BF$1,0)</f>
        <v>1763.3720517298657</v>
      </c>
      <c r="BG153" s="28">
        <f>VLOOKUP($W153,'[1]Live-Unsorted Extra Tables'!$A:$BJ,BG$1,0)</f>
        <v>4.8690378491205966</v>
      </c>
      <c r="BH153" s="26">
        <f>VLOOKUP($W153,'[1]Live-Unsorted Extra Tables'!$A:$BJ,BH$1,0)</f>
        <v>20029.612902292287</v>
      </c>
      <c r="BI153" s="45">
        <f>VLOOKUP($W153,'[1]Live-Unsorted Extra Tables'!$A:$BJ,BI$1,0)</f>
        <v>0.42866156744205192</v>
      </c>
      <c r="BK153" s="124">
        <f t="shared" ref="BK153:BK192" si="20">G153*H153</f>
        <v>2.33</v>
      </c>
    </row>
    <row r="154" spans="1:63" ht="16.5">
      <c r="A154" s="22" t="s">
        <v>128</v>
      </c>
      <c r="B154" s="23" t="s">
        <v>110</v>
      </c>
      <c r="C154" s="23" t="s">
        <v>82</v>
      </c>
      <c r="D154" s="24">
        <f>VLOOKUP($W154,'[1]Live-Unsorted Extra Tables'!$A:$BJ,D$1,0)</f>
        <v>15</v>
      </c>
      <c r="E154" s="25">
        <f>VLOOKUP($W154,'[1]Live-Unsorted Extra Tables'!$A:$BJ,E$1,0)</f>
        <v>5953.9599385737365</v>
      </c>
      <c r="F154" s="25">
        <f>VLOOKUP($W154,'[1]Live-Unsorted Extra Tables'!$A:$BJ,F$1,0)</f>
        <v>811.26034286562208</v>
      </c>
      <c r="G154" s="26">
        <f>VLOOKUP($W154,'[1]Live-Unsorted Extra Tables'!$A:$BJ,G$1,0)</f>
        <v>387.5</v>
      </c>
      <c r="H154" s="27">
        <f>VLOOKUP($W154,'[1]Live-Unsorted Extra Tables'!$A:$BJ,H$1,0)</f>
        <v>0.5161290322580645</v>
      </c>
      <c r="I154" s="26">
        <f>VLOOKUP($W154,'[1]Live-Unsorted Extra Tables'!$A:$BJ,I$1,0)</f>
        <v>744.24499232171706</v>
      </c>
      <c r="J154" s="26">
        <f>VLOOKUP($W154,'[1]Live-Unsorted Extra Tables'!$A:$BJ,J$1,0)</f>
        <v>944.24499232171706</v>
      </c>
      <c r="K154" s="26">
        <f>VLOOKUP($W154,'[1]Live-Unsorted Extra Tables'!$A:$BJ,K$1,0)</f>
        <v>187.5</v>
      </c>
      <c r="L154" s="26">
        <f>VLOOKUP($W154,'[1]Live-Unsorted Extra Tables'!$A:$BJ,L$1,0)</f>
        <v>1131.7449923217171</v>
      </c>
      <c r="M154" s="26">
        <f>VLOOKUP($W154,'[1]Live-Unsorted Extra Tables'!$A:$BJ,M$1,0)</f>
        <v>5617.3260337436404</v>
      </c>
      <c r="N154" s="28">
        <f>VLOOKUP($W154,'[1]Live-Unsorted Extra Tables'!$A:$BJ,N$1,0)</f>
        <v>0.82</v>
      </c>
      <c r="O154" s="28">
        <f>VLOOKUP($W154,'[1]Live-Unsorted Extra Tables'!$A:$BJ,O$1,0)</f>
        <v>4.337315506168034</v>
      </c>
      <c r="P154" s="29">
        <f>VLOOKUP($W154,'[1]Live-Unsorted Extra Tables'!$A:$BJ,P$1,0)</f>
        <v>0.15859108930247687</v>
      </c>
      <c r="Q154" s="30">
        <f>VLOOKUP($W154,'[1]Live-Unsorted Extra Tables'!$A:$BJ,Q$1,0)</f>
        <v>1.1639235180489067</v>
      </c>
      <c r="R154" s="31"/>
      <c r="S154" s="29" t="str">
        <f>VLOOKUP($W154,'[1]Live-Unsorted Extra Tables'!$A:$BJ,S$1,0)</f>
        <v>COM</v>
      </c>
      <c r="T154" s="29" t="str">
        <f>VLOOKUP($W154,'[1]Live-Unsorted Extra Tables'!$A:$BJ,T$1,0)</f>
        <v>Office</v>
      </c>
      <c r="U154" s="29" t="s">
        <v>120</v>
      </c>
      <c r="V154" s="29" t="str">
        <f>VLOOKUP($W154,'[1]Live-Unsorted Extra Tables'!$A:$BJ,V$1,0)</f>
        <v>Business Energy Solutions</v>
      </c>
      <c r="W154" s="32" t="str">
        <f t="shared" si="18"/>
        <v>High-Efficiency Air Source Heat PumpsOffice</v>
      </c>
      <c r="X154" s="41"/>
      <c r="Y154" s="34" t="str">
        <f t="shared" si="19"/>
        <v>High-Efficiency Air Source Heat Pumps</v>
      </c>
      <c r="Z154" s="42">
        <f>VLOOKUP($W154,'[1]Live-Unsorted Extra Tables'!$A:$BJ,Z$1,0)</f>
        <v>3.5649996096333925</v>
      </c>
      <c r="AA154" s="43">
        <f>VLOOKUP($W154,'[1]Live-Unsorted Extra Tables'!$A:$BJ,AA$1,0)</f>
        <v>26.164060703142372</v>
      </c>
      <c r="AB154" s="44">
        <f>VLOOKUP($W154,'[1]Live-Unsorted Extra Tables'!$A:$BJ,AB$1,0)</f>
        <v>3.5649996096333925</v>
      </c>
      <c r="AC154" s="43">
        <f>VLOOKUP($W154,'[1]Live-Unsorted Extra Tables'!$A:$BJ,AC$1,0)</f>
        <v>26.164060703142372</v>
      </c>
      <c r="AD154" s="26">
        <f>VLOOKUP($W154,'[1]Live-Unsorted Extra Tables'!$A:$BJ,AD$1,0)</f>
        <v>24684.757850657887</v>
      </c>
      <c r="AE154" s="26">
        <f>VLOOKUP($W154,'[1]Live-Unsorted Extra Tables'!$A:$BJ,AE$1,0)</f>
        <v>5691.2525306388361</v>
      </c>
      <c r="AF154" s="26">
        <f>VLOOKUP($W154,'[1]Live-Unsorted Extra Tables'!$A:$BJ,AF$1,0)</f>
        <v>18993.505320019052</v>
      </c>
      <c r="AG154" s="28">
        <f>VLOOKUP($W154,'[1]Live-Unsorted Extra Tables'!$A:$BJ,AG$1,0)</f>
        <v>4.337315506168034</v>
      </c>
      <c r="AH154" s="26">
        <f>VLOOKUP($W154,'[1]Live-Unsorted Extra Tables'!$A:$BJ,AH$1,0)</f>
        <v>5060.2279115700949</v>
      </c>
      <c r="AI154" s="28">
        <f>VLOOKUP($W154,'[1]Live-Unsorted Extra Tables'!$A:$BJ,AI$1,0)</f>
        <v>4.8781909198628695</v>
      </c>
      <c r="AJ154" s="26">
        <f>VLOOKUP($W154,'[1]Live-Unsorted Extra Tables'!$A:$BJ,AJ$1,0)</f>
        <v>55846.938135220124</v>
      </c>
      <c r="AK154" s="45">
        <f>VLOOKUP($W154,'[1]Live-Unsorted Extra Tables'!$A:$BJ,AK$1,0)</f>
        <v>0.44200736289050613</v>
      </c>
      <c r="AL154" s="42">
        <f>VLOOKUP($W154,'[1]Live-Unsorted Extra Tables'!$A:$BJ,AL$1,0)</f>
        <v>4.7911728260736552</v>
      </c>
      <c r="AM154" s="43">
        <f>VLOOKUP($W154,'[1]Live-Unsorted Extra Tables'!$A:$BJ,AM$1,0)</f>
        <v>35.163127738330488</v>
      </c>
      <c r="AN154" s="44">
        <f>VLOOKUP($W154,'[1]Live-Unsorted Extra Tables'!$A:$BJ,AN$1,0)</f>
        <v>8.3561724357070482</v>
      </c>
      <c r="AO154" s="43">
        <f>VLOOKUP($W154,'[1]Live-Unsorted Extra Tables'!$A:$BJ,AO$1,0)</f>
        <v>61.327188441472856</v>
      </c>
      <c r="AP154" s="26">
        <f>VLOOKUP($W154,'[1]Live-Unsorted Extra Tables'!$A:$BJ,AP$1,0)</f>
        <v>35132.805043257038</v>
      </c>
      <c r="AQ154" s="26">
        <f>VLOOKUP($W154,'[1]Live-Unsorted Extra Tables'!$A:$BJ,AQ$1,0)</f>
        <v>7648.7454297151526</v>
      </c>
      <c r="AR154" s="26">
        <f>VLOOKUP($W154,'[1]Live-Unsorted Extra Tables'!$A:$BJ,AR$1,0)</f>
        <v>27484.059613541885</v>
      </c>
      <c r="AS154" s="28">
        <f>VLOOKUP($W154,'[1]Live-Unsorted Extra Tables'!$A:$BJ,AS$1,0)</f>
        <v>4.5932768146220573</v>
      </c>
      <c r="AT154" s="26">
        <f>VLOOKUP($W154,'[1]Live-Unsorted Extra Tables'!$A:$BJ,AT$1,0)</f>
        <v>6800.6813796389888</v>
      </c>
      <c r="AU154" s="28">
        <f>VLOOKUP($W154,'[1]Live-Unsorted Extra Tables'!$A:$BJ,AU$1,0)</f>
        <v>5.16607132168307</v>
      </c>
      <c r="AV154" s="26">
        <f>VLOOKUP($W154,'[1]Live-Unsorted Extra Tables'!$A:$BJ,AV$1,0)</f>
        <v>78957.180986072533</v>
      </c>
      <c r="AW154" s="45">
        <f>VLOOKUP($W154,'[1]Live-Unsorted Extra Tables'!$A:$BJ,AW$1,0)</f>
        <v>0.44496022533345264</v>
      </c>
      <c r="AX154" s="42">
        <f>VLOOKUP($W154,'[1]Live-Unsorted Extra Tables'!$A:$BJ,AX$1,0)</f>
        <v>5.2398358670679297</v>
      </c>
      <c r="AY154" s="43">
        <f>VLOOKUP($W154,'[1]Live-Unsorted Extra Tables'!$A:$BJ,AY$1,0)</f>
        <v>38.455932317638087</v>
      </c>
      <c r="AZ154" s="44">
        <f>VLOOKUP($W154,'[1]Live-Unsorted Extra Tables'!$A:$BJ,AZ$1,0)</f>
        <v>13.596008302774978</v>
      </c>
      <c r="BA154" s="43">
        <f>VLOOKUP($W154,'[1]Live-Unsorted Extra Tables'!$A:$BJ,BA$1,0)</f>
        <v>99.783120759110943</v>
      </c>
      <c r="BB154" s="26">
        <f>VLOOKUP($W154,'[1]Live-Unsorted Extra Tables'!$A:$BJ,BB$1,0)</f>
        <v>40863.796144808628</v>
      </c>
      <c r="BC154" s="26">
        <f>VLOOKUP($W154,'[1]Live-Unsorted Extra Tables'!$A:$BJ,BC$1,0)</f>
        <v>8567.9332070480959</v>
      </c>
      <c r="BD154" s="26">
        <f>VLOOKUP($W154,'[1]Live-Unsorted Extra Tables'!$A:$BJ,BD$1,0)</f>
        <v>32295.862937760532</v>
      </c>
      <c r="BE154" s="28">
        <f>VLOOKUP($W154,'[1]Live-Unsorted Extra Tables'!$A:$BJ,BE$1,0)</f>
        <v>4.7693878041898747</v>
      </c>
      <c r="BF154" s="26">
        <f>VLOOKUP($W154,'[1]Live-Unsorted Extra Tables'!$A:$BJ,BF$1,0)</f>
        <v>7565.2522490688079</v>
      </c>
      <c r="BG154" s="28">
        <f>VLOOKUP($W154,'[1]Live-Unsorted Extra Tables'!$A:$BJ,BG$1,0)</f>
        <v>5.4015113838191544</v>
      </c>
      <c r="BH154" s="26">
        <f>VLOOKUP($W154,'[1]Live-Unsorted Extra Tables'!$A:$BJ,BH$1,0)</f>
        <v>90989.889756683988</v>
      </c>
      <c r="BI154" s="45">
        <f>VLOOKUP($W154,'[1]Live-Unsorted Extra Tables'!$A:$BJ,BI$1,0)</f>
        <v>0.44910260089425852</v>
      </c>
      <c r="BK154" s="124">
        <f t="shared" si="20"/>
        <v>200</v>
      </c>
    </row>
    <row r="155" spans="1:63" ht="16.5">
      <c r="A155" s="22" t="s">
        <v>128</v>
      </c>
      <c r="B155" s="23" t="s">
        <v>110</v>
      </c>
      <c r="C155" s="23" t="s">
        <v>49</v>
      </c>
      <c r="D155" s="24">
        <f>VLOOKUP($W155,'[1]Live-Unsorted Extra Tables'!$A:$BJ,D$1,0)</f>
        <v>15</v>
      </c>
      <c r="E155" s="25">
        <f>VLOOKUP($W155,'[1]Live-Unsorted Extra Tables'!$A:$BJ,E$1,0)</f>
        <v>5802.4556341401294</v>
      </c>
      <c r="F155" s="25">
        <f>VLOOKUP($W155,'[1]Live-Unsorted Extra Tables'!$A:$BJ,F$1,0)</f>
        <v>703.08148685776348</v>
      </c>
      <c r="G155" s="26">
        <f>VLOOKUP($W155,'[1]Live-Unsorted Extra Tables'!$A:$BJ,G$1,0)</f>
        <v>387.5</v>
      </c>
      <c r="H155" s="27">
        <f>VLOOKUP($W155,'[1]Live-Unsorted Extra Tables'!$A:$BJ,H$1,0)</f>
        <v>0.5161290322580645</v>
      </c>
      <c r="I155" s="26">
        <f>VLOOKUP($W155,'[1]Live-Unsorted Extra Tables'!$A:$BJ,I$1,0)</f>
        <v>725.30695426751618</v>
      </c>
      <c r="J155" s="26">
        <f>VLOOKUP($W155,'[1]Live-Unsorted Extra Tables'!$A:$BJ,J$1,0)</f>
        <v>925.30695426751618</v>
      </c>
      <c r="K155" s="26">
        <f>VLOOKUP($W155,'[1]Live-Unsorted Extra Tables'!$A:$BJ,K$1,0)</f>
        <v>187.5</v>
      </c>
      <c r="L155" s="26">
        <f>VLOOKUP($W155,'[1]Live-Unsorted Extra Tables'!$A:$BJ,L$1,0)</f>
        <v>1112.8069542675162</v>
      </c>
      <c r="M155" s="26">
        <f>VLOOKUP($W155,'[1]Live-Unsorted Extra Tables'!$A:$BJ,M$1,0)</f>
        <v>5337.2694349253516</v>
      </c>
      <c r="N155" s="28">
        <f>VLOOKUP($W155,'[1]Live-Unsorted Extra Tables'!$A:$BJ,N$1,0)</f>
        <v>0.82</v>
      </c>
      <c r="O155" s="28">
        <f>VLOOKUP($W155,'[1]Live-Unsorted Extra Tables'!$A:$BJ,O$1,0)</f>
        <v>4.1958983339622291</v>
      </c>
      <c r="P155" s="29">
        <f>VLOOKUP($W155,'[1]Live-Unsorted Extra Tables'!$A:$BJ,P$1,0)</f>
        <v>0.15946816530974445</v>
      </c>
      <c r="Q155" s="30">
        <f>VLOOKUP($W155,'[1]Live-Unsorted Extra Tables'!$A:$BJ,Q$1,0)</f>
        <v>1.3160735584191394</v>
      </c>
      <c r="R155" s="31"/>
      <c r="S155" s="29" t="str">
        <f>VLOOKUP($W155,'[1]Live-Unsorted Extra Tables'!$A:$BJ,S$1,0)</f>
        <v>COM</v>
      </c>
      <c r="T155" s="29" t="str">
        <f>VLOOKUP($W155,'[1]Live-Unsorted Extra Tables'!$A:$BJ,T$1,0)</f>
        <v>Retail</v>
      </c>
      <c r="U155" s="29" t="s">
        <v>120</v>
      </c>
      <c r="V155" s="29" t="str">
        <f>VLOOKUP($W155,'[1]Live-Unsorted Extra Tables'!$A:$BJ,V$1,0)</f>
        <v>Business Energy Solutions</v>
      </c>
      <c r="W155" s="32" t="str">
        <f t="shared" si="18"/>
        <v>High-Efficiency Air Source Heat PumpsRetail</v>
      </c>
      <c r="X155" s="41"/>
      <c r="Y155" s="34" t="str">
        <f t="shared" si="19"/>
        <v>High-Efficiency Air Source Heat Pumps</v>
      </c>
      <c r="Z155" s="42">
        <f>VLOOKUP($W155,'[1]Live-Unsorted Extra Tables'!$A:$BJ,Z$1,0)</f>
        <v>6.000918298993775</v>
      </c>
      <c r="AA155" s="43">
        <f>VLOOKUP($W155,'[1]Live-Unsorted Extra Tables'!$A:$BJ,AA$1,0)</f>
        <v>49.524931099565826</v>
      </c>
      <c r="AB155" s="44">
        <f>VLOOKUP($W155,'[1]Live-Unsorted Extra Tables'!$A:$BJ,AB$1,0)</f>
        <v>6.000918298993775</v>
      </c>
      <c r="AC155" s="43">
        <f>VLOOKUP($W155,'[1]Live-Unsorted Extra Tables'!$A:$BJ,AC$1,0)</f>
        <v>49.524931099565826</v>
      </c>
      <c r="AD155" s="26">
        <f>VLOOKUP($W155,'[1]Live-Unsorted Extra Tables'!$A:$BJ,AD$1,0)</f>
        <v>45554.488942450589</v>
      </c>
      <c r="AE155" s="26">
        <f>VLOOKUP($W155,'[1]Live-Unsorted Extra Tables'!$A:$BJ,AE$1,0)</f>
        <v>10856.909609493094</v>
      </c>
      <c r="AF155" s="26">
        <f>VLOOKUP($W155,'[1]Live-Unsorted Extra Tables'!$A:$BJ,AF$1,0)</f>
        <v>34697.579332957495</v>
      </c>
      <c r="AG155" s="28">
        <f>VLOOKUP($W155,'[1]Live-Unsorted Extra Tables'!$A:$BJ,AG$1,0)</f>
        <v>4.1958983339622291</v>
      </c>
      <c r="AH155" s="26">
        <f>VLOOKUP($W155,'[1]Live-Unsorted Extra Tables'!$A:$BJ,AH$1,0)</f>
        <v>9631.2803652917901</v>
      </c>
      <c r="AI155" s="28">
        <f>VLOOKUP($W155,'[1]Live-Unsorted Extra Tables'!$A:$BJ,AI$1,0)</f>
        <v>4.7298476645550815</v>
      </c>
      <c r="AJ155" s="26">
        <f>VLOOKUP($W155,'[1]Live-Unsorted Extra Tables'!$A:$BJ,AJ$1,0)</f>
        <v>105763.46539335205</v>
      </c>
      <c r="AK155" s="45">
        <f>VLOOKUP($W155,'[1]Live-Unsorted Extra Tables'!$A:$BJ,AK$1,0)</f>
        <v>0.43072046451036577</v>
      </c>
      <c r="AL155" s="42">
        <f>VLOOKUP($W155,'[1]Live-Unsorted Extra Tables'!$A:$BJ,AL$1,0)</f>
        <v>8.0702987812178648</v>
      </c>
      <c r="AM155" s="43">
        <f>VLOOKUP($W155,'[1]Live-Unsorted Extra Tables'!$A:$BJ,AM$1,0)</f>
        <v>66.60330489081025</v>
      </c>
      <c r="AN155" s="44">
        <f>VLOOKUP($W155,'[1]Live-Unsorted Extra Tables'!$A:$BJ,AN$1,0)</f>
        <v>14.071217080211641</v>
      </c>
      <c r="AO155" s="43">
        <f>VLOOKUP($W155,'[1]Live-Unsorted Extra Tables'!$A:$BJ,AO$1,0)</f>
        <v>116.12823599037608</v>
      </c>
      <c r="AP155" s="26">
        <f>VLOOKUP($W155,'[1]Live-Unsorted Extra Tables'!$A:$BJ,AP$1,0)</f>
        <v>64789.153093524896</v>
      </c>
      <c r="AQ155" s="26">
        <f>VLOOKUP($W155,'[1]Live-Unsorted Extra Tables'!$A:$BJ,AQ$1,0)</f>
        <v>14600.849407327607</v>
      </c>
      <c r="AR155" s="26">
        <f>VLOOKUP($W155,'[1]Live-Unsorted Extra Tables'!$A:$BJ,AR$1,0)</f>
        <v>50188.303686197287</v>
      </c>
      <c r="AS155" s="28">
        <f>VLOOKUP($W155,'[1]Live-Unsorted Extra Tables'!$A:$BJ,AS$1,0)</f>
        <v>4.4373550665490527</v>
      </c>
      <c r="AT155" s="26">
        <f>VLOOKUP($W155,'[1]Live-Unsorted Extra Tables'!$A:$BJ,AT$1,0)</f>
        <v>12952.569310369561</v>
      </c>
      <c r="AU155" s="28">
        <f>VLOOKUP($W155,'[1]Live-Unsorted Extra Tables'!$A:$BJ,AU$1,0)</f>
        <v>5.0020309902264746</v>
      </c>
      <c r="AV155" s="26">
        <f>VLOOKUP($W155,'[1]Live-Unsorted Extra Tables'!$A:$BJ,AV$1,0)</f>
        <v>149625.88742086769</v>
      </c>
      <c r="AW155" s="45">
        <f>VLOOKUP($W155,'[1]Live-Unsorted Extra Tables'!$A:$BJ,AW$1,0)</f>
        <v>0.43300764466837194</v>
      </c>
      <c r="AX155" s="42">
        <f>VLOOKUP($W155,'[1]Live-Unsorted Extra Tables'!$A:$BJ,AX$1,0)</f>
        <v>8.8263229892855808</v>
      </c>
      <c r="AY155" s="43">
        <f>VLOOKUP($W155,'[1]Live-Unsorted Extra Tables'!$A:$BJ,AY$1,0)</f>
        <v>72.842691089491822</v>
      </c>
      <c r="AZ155" s="44">
        <f>VLOOKUP($W155,'[1]Live-Unsorted Extra Tables'!$A:$BJ,AZ$1,0)</f>
        <v>22.897540069497225</v>
      </c>
      <c r="BA155" s="43">
        <f>VLOOKUP($W155,'[1]Live-Unsorted Extra Tables'!$A:$BJ,BA$1,0)</f>
        <v>188.97092707986792</v>
      </c>
      <c r="BB155" s="26">
        <f>VLOOKUP($W155,'[1]Live-Unsorted Extra Tables'!$A:$BJ,BB$1,0)</f>
        <v>75269.409190264661</v>
      </c>
      <c r="BC155" s="26">
        <f>VLOOKUP($W155,'[1]Live-Unsorted Extra Tables'!$A:$BJ,BC$1,0)</f>
        <v>16363.080348808051</v>
      </c>
      <c r="BD155" s="26">
        <f>VLOOKUP($W155,'[1]Live-Unsorted Extra Tables'!$A:$BJ,BD$1,0)</f>
        <v>58906.328841456612</v>
      </c>
      <c r="BE155" s="28">
        <f>VLOOKUP($W155,'[1]Live-Unsorted Extra Tables'!$A:$BJ,BE$1,0)</f>
        <v>4.5999535286610982</v>
      </c>
      <c r="BF155" s="26">
        <f>VLOOKUP($W155,'[1]Live-Unsorted Extra Tables'!$A:$BJ,BF$1,0)</f>
        <v>14414.225544234339</v>
      </c>
      <c r="BG155" s="28">
        <f>VLOOKUP($W155,'[1]Live-Unsorted Extra Tables'!$A:$BJ,BG$1,0)</f>
        <v>5.2218836842311154</v>
      </c>
      <c r="BH155" s="26">
        <f>VLOOKUP($W155,'[1]Live-Unsorted Extra Tables'!$A:$BJ,BH$1,0)</f>
        <v>172436.01133859</v>
      </c>
      <c r="BI155" s="45">
        <f>VLOOKUP($W155,'[1]Live-Unsorted Extra Tables'!$A:$BJ,BI$1,0)</f>
        <v>0.43650632258286226</v>
      </c>
      <c r="BK155" s="124">
        <f t="shared" si="20"/>
        <v>200</v>
      </c>
    </row>
    <row r="156" spans="1:63" ht="16.5">
      <c r="A156" s="22" t="s">
        <v>128</v>
      </c>
      <c r="B156" s="23" t="s">
        <v>110</v>
      </c>
      <c r="C156" s="23" t="s">
        <v>75</v>
      </c>
      <c r="D156" s="24">
        <f>VLOOKUP($W156,'[1]Live-Unsorted Extra Tables'!$A:$BJ,D$1,0)</f>
        <v>15</v>
      </c>
      <c r="E156" s="25">
        <f>VLOOKUP($W156,'[1]Live-Unsorted Extra Tables'!$A:$BJ,E$1,0)</f>
        <v>5837.8542120906786</v>
      </c>
      <c r="F156" s="25">
        <f>VLOOKUP($W156,'[1]Live-Unsorted Extra Tables'!$A:$BJ,F$1,0)</f>
        <v>692.75344335435273</v>
      </c>
      <c r="G156" s="26">
        <f>VLOOKUP($W156,'[1]Live-Unsorted Extra Tables'!$A:$BJ,G$1,0)</f>
        <v>387.5</v>
      </c>
      <c r="H156" s="27">
        <f>VLOOKUP($W156,'[1]Live-Unsorted Extra Tables'!$A:$BJ,H$1,0)</f>
        <v>0.5161290322580645</v>
      </c>
      <c r="I156" s="26">
        <f>VLOOKUP($W156,'[1]Live-Unsorted Extra Tables'!$A:$BJ,I$1,0)</f>
        <v>729.73177651133483</v>
      </c>
      <c r="J156" s="26">
        <f>VLOOKUP($W156,'[1]Live-Unsorted Extra Tables'!$A:$BJ,J$1,0)</f>
        <v>929.73177651133483</v>
      </c>
      <c r="K156" s="26">
        <f>VLOOKUP($W156,'[1]Live-Unsorted Extra Tables'!$A:$BJ,K$1,0)</f>
        <v>187.5</v>
      </c>
      <c r="L156" s="26">
        <f>VLOOKUP($W156,'[1]Live-Unsorted Extra Tables'!$A:$BJ,L$1,0)</f>
        <v>1117.2317765113348</v>
      </c>
      <c r="M156" s="26">
        <f>VLOOKUP($W156,'[1]Live-Unsorted Extra Tables'!$A:$BJ,M$1,0)</f>
        <v>5346.9331538755405</v>
      </c>
      <c r="N156" s="28">
        <f>VLOOKUP($W156,'[1]Live-Unsorted Extra Tables'!$A:$BJ,N$1,0)</f>
        <v>0.82</v>
      </c>
      <c r="O156" s="28">
        <f>VLOOKUP($W156,'[1]Live-Unsorted Extra Tables'!$A:$BJ,O$1,0)</f>
        <v>4.18573886868045</v>
      </c>
      <c r="P156" s="29">
        <f>VLOOKUP($W156,'[1]Live-Unsorted Extra Tables'!$A:$BJ,P$1,0)</f>
        <v>0.15925916316748429</v>
      </c>
      <c r="Q156" s="30">
        <f>VLOOKUP($W156,'[1]Live-Unsorted Extra Tables'!$A:$BJ,Q$1,0)</f>
        <v>1.3420817831081706</v>
      </c>
      <c r="R156" s="31"/>
      <c r="S156" s="29" t="str">
        <f>VLOOKUP($W156,'[1]Live-Unsorted Extra Tables'!$A:$BJ,S$1,0)</f>
        <v>COM</v>
      </c>
      <c r="T156" s="29" t="str">
        <f>VLOOKUP($W156,'[1]Live-Unsorted Extra Tables'!$A:$BJ,T$1,0)</f>
        <v>School</v>
      </c>
      <c r="U156" s="29" t="s">
        <v>120</v>
      </c>
      <c r="V156" s="29" t="str">
        <f>VLOOKUP($W156,'[1]Live-Unsorted Extra Tables'!$A:$BJ,V$1,0)</f>
        <v>Business Energy Solutions</v>
      </c>
      <c r="W156" s="32" t="str">
        <f t="shared" si="18"/>
        <v>High-Efficiency Air Source Heat PumpsSchool</v>
      </c>
      <c r="X156" s="41"/>
      <c r="Y156" s="34" t="str">
        <f t="shared" si="19"/>
        <v>High-Efficiency Air Source Heat Pumps</v>
      </c>
      <c r="Z156" s="42">
        <f>VLOOKUP($W156,'[1]Live-Unsorted Extra Tables'!$A:$BJ,Z$1,0)</f>
        <v>5.8924166386144776</v>
      </c>
      <c r="AA156" s="43">
        <f>VLOOKUP($W156,'[1]Live-Unsorted Extra Tables'!$A:$BJ,AA$1,0)</f>
        <v>49.655573166935731</v>
      </c>
      <c r="AB156" s="44">
        <f>VLOOKUP($W156,'[1]Live-Unsorted Extra Tables'!$A:$BJ,AB$1,0)</f>
        <v>5.8924166386144776</v>
      </c>
      <c r="AC156" s="43">
        <f>VLOOKUP($W156,'[1]Live-Unsorted Extra Tables'!$A:$BJ,AC$1,0)</f>
        <v>49.655573166935731</v>
      </c>
      <c r="AD156" s="26">
        <f>VLOOKUP($W156,'[1]Live-Unsorted Extra Tables'!$A:$BJ,AD$1,0)</f>
        <v>45479.900798327319</v>
      </c>
      <c r="AE156" s="26">
        <f>VLOOKUP($W156,'[1]Live-Unsorted Extra Tables'!$A:$BJ,AE$1,0)</f>
        <v>10865.441496751757</v>
      </c>
      <c r="AF156" s="26">
        <f>VLOOKUP($W156,'[1]Live-Unsorted Extra Tables'!$A:$BJ,AF$1,0)</f>
        <v>34614.45930157556</v>
      </c>
      <c r="AG156" s="28">
        <f>VLOOKUP($W156,'[1]Live-Unsorted Extra Tables'!$A:$BJ,AG$1,0)</f>
        <v>4.18573886868045</v>
      </c>
      <c r="AH156" s="26">
        <f>VLOOKUP($W156,'[1]Live-Unsorted Extra Tables'!$A:$BJ,AH$1,0)</f>
        <v>9644.0305233755771</v>
      </c>
      <c r="AI156" s="28">
        <f>VLOOKUP($W156,'[1]Live-Unsorted Extra Tables'!$A:$BJ,AI$1,0)</f>
        <v>4.7158603125624046</v>
      </c>
      <c r="AJ156" s="26">
        <f>VLOOKUP($W156,'[1]Live-Unsorted Extra Tables'!$A:$BJ,AJ$1,0)</f>
        <v>106029.80313074218</v>
      </c>
      <c r="AK156" s="45">
        <f>VLOOKUP($W156,'[1]Live-Unsorted Extra Tables'!$A:$BJ,AK$1,0)</f>
        <v>0.42893506783415802</v>
      </c>
      <c r="AL156" s="42">
        <f>VLOOKUP($W156,'[1]Live-Unsorted Extra Tables'!$A:$BJ,AL$1,0)</f>
        <v>7.923130143637696</v>
      </c>
      <c r="AM156" s="43">
        <f>VLOOKUP($W156,'[1]Live-Unsorted Extra Tables'!$A:$BJ,AM$1,0)</f>
        <v>66.768457271050139</v>
      </c>
      <c r="AN156" s="44">
        <f>VLOOKUP($W156,'[1]Live-Unsorted Extra Tables'!$A:$BJ,AN$1,0)</f>
        <v>13.815546782252174</v>
      </c>
      <c r="AO156" s="43">
        <f>VLOOKUP($W156,'[1]Live-Unsorted Extra Tables'!$A:$BJ,AO$1,0)</f>
        <v>116.42403043798586</v>
      </c>
      <c r="AP156" s="26">
        <f>VLOOKUP($W156,'[1]Live-Unsorted Extra Tables'!$A:$BJ,AP$1,0)</f>
        <v>64657.514350963851</v>
      </c>
      <c r="AQ156" s="26">
        <f>VLOOKUP($W156,'[1]Live-Unsorted Extra Tables'!$A:$BJ,AQ$1,0)</f>
        <v>14610.016963615159</v>
      </c>
      <c r="AR156" s="26">
        <f>VLOOKUP($W156,'[1]Live-Unsorted Extra Tables'!$A:$BJ,AR$1,0)</f>
        <v>50047.497387348689</v>
      </c>
      <c r="AS156" s="28">
        <f>VLOOKUP($W156,'[1]Live-Unsorted Extra Tables'!$A:$BJ,AS$1,0)</f>
        <v>4.4255605254933768</v>
      </c>
      <c r="AT156" s="26">
        <f>VLOOKUP($W156,'[1]Live-Unsorted Extra Tables'!$A:$BJ,AT$1,0)</f>
        <v>12967.669062160217</v>
      </c>
      <c r="AU156" s="28">
        <f>VLOOKUP($W156,'[1]Live-Unsorted Extra Tables'!$A:$BJ,AU$1,0)</f>
        <v>4.9860552456289229</v>
      </c>
      <c r="AV156" s="26">
        <f>VLOOKUP($W156,'[1]Live-Unsorted Extra Tables'!$A:$BJ,AV$1,0)</f>
        <v>149979.88813017446</v>
      </c>
      <c r="AW156" s="45">
        <f>VLOOKUP($W156,'[1]Live-Unsorted Extra Tables'!$A:$BJ,AW$1,0)</f>
        <v>0.43110789824596091</v>
      </c>
      <c r="AX156" s="42">
        <f>VLOOKUP($W156,'[1]Live-Unsorted Extra Tables'!$A:$BJ,AX$1,0)</f>
        <v>8.6653011059362548</v>
      </c>
      <c r="AY156" s="43">
        <f>VLOOKUP($W156,'[1]Live-Unsorted Extra Tables'!$A:$BJ,AY$1,0)</f>
        <v>73.022754409389734</v>
      </c>
      <c r="AZ156" s="44">
        <f>VLOOKUP($W156,'[1]Live-Unsorted Extra Tables'!$A:$BJ,AZ$1,0)</f>
        <v>22.480847888188428</v>
      </c>
      <c r="BA156" s="43">
        <f>VLOOKUP($W156,'[1]Live-Unsorted Extra Tables'!$A:$BJ,BA$1,0)</f>
        <v>189.4467848473756</v>
      </c>
      <c r="BB156" s="26">
        <f>VLOOKUP($W156,'[1]Live-Unsorted Extra Tables'!$A:$BJ,BB$1,0)</f>
        <v>75100.369468397344</v>
      </c>
      <c r="BC156" s="26">
        <f>VLOOKUP($W156,'[1]Live-Unsorted Extra Tables'!$A:$BJ,BC$1,0)</f>
        <v>16371.561508412706</v>
      </c>
      <c r="BD156" s="26">
        <f>VLOOKUP($W156,'[1]Live-Unsorted Extra Tables'!$A:$BJ,BD$1,0)</f>
        <v>58728.807959984639</v>
      </c>
      <c r="BE156" s="28">
        <f>VLOOKUP($W156,'[1]Live-Unsorted Extra Tables'!$A:$BJ,BE$1,0)</f>
        <v>4.5872453540736595</v>
      </c>
      <c r="BF156" s="26">
        <f>VLOOKUP($W156,'[1]Live-Unsorted Extra Tables'!$A:$BJ,BF$1,0)</f>
        <v>14429.735579217013</v>
      </c>
      <c r="BG156" s="28">
        <f>VLOOKUP($W156,'[1]Live-Unsorted Extra Tables'!$A:$BJ,BG$1,0)</f>
        <v>5.2045561788785353</v>
      </c>
      <c r="BH156" s="26">
        <f>VLOOKUP($W156,'[1]Live-Unsorted Extra Tables'!$A:$BJ,BH$1,0)</f>
        <v>172842.14295743714</v>
      </c>
      <c r="BI156" s="45">
        <f>VLOOKUP($W156,'[1]Live-Unsorted Extra Tables'!$A:$BJ,BI$1,0)</f>
        <v>0.43450265186130571</v>
      </c>
      <c r="BK156" s="124">
        <f t="shared" si="20"/>
        <v>200</v>
      </c>
    </row>
    <row r="157" spans="1:63" ht="16.5">
      <c r="A157" s="22" t="s">
        <v>128</v>
      </c>
      <c r="B157" s="23" t="s">
        <v>110</v>
      </c>
      <c r="C157" s="23" t="s">
        <v>72</v>
      </c>
      <c r="D157" s="24">
        <f>VLOOKUP($W157,'[1]Live-Unsorted Extra Tables'!$A:$BJ,D$1,0)</f>
        <v>15</v>
      </c>
      <c r="E157" s="25">
        <f>VLOOKUP($W157,'[1]Live-Unsorted Extra Tables'!$A:$BJ,E$1,0)</f>
        <v>4948.2986806238441</v>
      </c>
      <c r="F157" s="25">
        <f>VLOOKUP($W157,'[1]Live-Unsorted Extra Tables'!$A:$BJ,F$1,0)</f>
        <v>650.58008731797622</v>
      </c>
      <c r="G157" s="26">
        <f>VLOOKUP($W157,'[1]Live-Unsorted Extra Tables'!$A:$BJ,G$1,0)</f>
        <v>387.5</v>
      </c>
      <c r="H157" s="27">
        <f>VLOOKUP($W157,'[1]Live-Unsorted Extra Tables'!$A:$BJ,H$1,0)</f>
        <v>0.5161290322580645</v>
      </c>
      <c r="I157" s="26">
        <f>VLOOKUP($W157,'[1]Live-Unsorted Extra Tables'!$A:$BJ,I$1,0)</f>
        <v>618.53733507798052</v>
      </c>
      <c r="J157" s="26">
        <f>VLOOKUP($W157,'[1]Live-Unsorted Extra Tables'!$A:$BJ,J$1,0)</f>
        <v>818.53733507798052</v>
      </c>
      <c r="K157" s="26">
        <f>VLOOKUP($W157,'[1]Live-Unsorted Extra Tables'!$A:$BJ,K$1,0)</f>
        <v>187.5</v>
      </c>
      <c r="L157" s="26">
        <f>VLOOKUP($W157,'[1]Live-Unsorted Extra Tables'!$A:$BJ,L$1,0)</f>
        <v>1006.0373350779805</v>
      </c>
      <c r="M157" s="26">
        <f>VLOOKUP($W157,'[1]Live-Unsorted Extra Tables'!$A:$BJ,M$1,0)</f>
        <v>4631.473153623434</v>
      </c>
      <c r="N157" s="28">
        <f>VLOOKUP($W157,'[1]Live-Unsorted Extra Tables'!$A:$BJ,N$1,0)</f>
        <v>0.82</v>
      </c>
      <c r="O157" s="28">
        <f>VLOOKUP($W157,'[1]Live-Unsorted Extra Tables'!$A:$BJ,O$1,0)</f>
        <v>4.0562419715470224</v>
      </c>
      <c r="P157" s="29">
        <f>VLOOKUP($W157,'[1]Live-Unsorted Extra Tables'!$A:$BJ,P$1,0)</f>
        <v>0.16541793208302971</v>
      </c>
      <c r="Q157" s="30">
        <f>VLOOKUP($W157,'[1]Live-Unsorted Extra Tables'!$A:$BJ,Q$1,0)</f>
        <v>1.2581653681599907</v>
      </c>
      <c r="R157" s="31"/>
      <c r="S157" s="29" t="str">
        <f>VLOOKUP($W157,'[1]Live-Unsorted Extra Tables'!$A:$BJ,S$1,0)</f>
        <v>COM</v>
      </c>
      <c r="T157" s="29" t="str">
        <f>VLOOKUP($W157,'[1]Live-Unsorted Extra Tables'!$A:$BJ,T$1,0)</f>
        <v>Other Commercial</v>
      </c>
      <c r="U157" s="29" t="s">
        <v>120</v>
      </c>
      <c r="V157" s="29" t="str">
        <f>VLOOKUP($W157,'[1]Live-Unsorted Extra Tables'!$A:$BJ,V$1,0)</f>
        <v>Business Energy Solutions</v>
      </c>
      <c r="W157" s="32" t="str">
        <f t="shared" si="18"/>
        <v>High-Efficiency Air Source Heat PumpsOther Commercial</v>
      </c>
      <c r="X157" s="41"/>
      <c r="Y157" s="34" t="str">
        <f t="shared" si="19"/>
        <v>High-Efficiency Air Source Heat Pumps</v>
      </c>
      <c r="Z157" s="42">
        <f>VLOOKUP($W157,'[1]Live-Unsorted Extra Tables'!$A:$BJ,Z$1,0)</f>
        <v>3.8992644755309733</v>
      </c>
      <c r="AA157" s="43">
        <f>VLOOKUP($W157,'[1]Live-Unsorted Extra Tables'!$A:$BJ,AA$1,0)</f>
        <v>29.657724907038062</v>
      </c>
      <c r="AB157" s="44">
        <f>VLOOKUP($W157,'[1]Live-Unsorted Extra Tables'!$A:$BJ,AB$1,0)</f>
        <v>3.8992644755309733</v>
      </c>
      <c r="AC157" s="43">
        <f>VLOOKUP($W157,'[1]Live-Unsorted Extra Tables'!$A:$BJ,AC$1,0)</f>
        <v>29.657724907038062</v>
      </c>
      <c r="AD157" s="26">
        <f>VLOOKUP($W157,'[1]Live-Unsorted Extra Tables'!$A:$BJ,AD$1,0)</f>
        <v>27758.824915390644</v>
      </c>
      <c r="AE157" s="26">
        <f>VLOOKUP($W157,'[1]Live-Unsorted Extra Tables'!$A:$BJ,AE$1,0)</f>
        <v>6843.4834780834408</v>
      </c>
      <c r="AF157" s="26">
        <f>VLOOKUP($W157,'[1]Live-Unsorted Extra Tables'!$A:$BJ,AF$1,0)</f>
        <v>20915.341437307201</v>
      </c>
      <c r="AG157" s="28">
        <f>VLOOKUP($W157,'[1]Live-Unsorted Extra Tables'!$A:$BJ,AG$1,0)</f>
        <v>4.0562419715470215</v>
      </c>
      <c r="AH157" s="26">
        <f>VLOOKUP($W157,'[1]Live-Unsorted Extra Tables'!$A:$BJ,AH$1,0)</f>
        <v>5982.8286883043911</v>
      </c>
      <c r="AI157" s="28">
        <f>VLOOKUP($W157,'[1]Live-Unsorted Extra Tables'!$A:$BJ,AI$1,0)</f>
        <v>4.6397492493233736</v>
      </c>
      <c r="AJ157" s="26">
        <f>VLOOKUP($W157,'[1]Live-Unsorted Extra Tables'!$A:$BJ,AJ$1,0)</f>
        <v>63551.044029035867</v>
      </c>
      <c r="AK157" s="45">
        <f>VLOOKUP($W157,'[1]Live-Unsorted Extra Tables'!$A:$BJ,AK$1,0)</f>
        <v>0.43679573387823339</v>
      </c>
      <c r="AL157" s="42">
        <f>VLOOKUP($W157,'[1]Live-Unsorted Extra Tables'!$A:$BJ,AL$1,0)</f>
        <v>5.2661809999706257</v>
      </c>
      <c r="AM157" s="43">
        <f>VLOOKUP($W157,'[1]Live-Unsorted Extra Tables'!$A:$BJ,AM$1,0)</f>
        <v>40.054463704089116</v>
      </c>
      <c r="AN157" s="44">
        <f>VLOOKUP($W157,'[1]Live-Unsorted Extra Tables'!$A:$BJ,AN$1,0)</f>
        <v>9.165445475501599</v>
      </c>
      <c r="AO157" s="43">
        <f>VLOOKUP($W157,'[1]Live-Unsorted Extra Tables'!$A:$BJ,AO$1,0)</f>
        <v>69.712188611127175</v>
      </c>
      <c r="AP157" s="26">
        <f>VLOOKUP($W157,'[1]Live-Unsorted Extra Tables'!$A:$BJ,AP$1,0)</f>
        <v>39685.173573217588</v>
      </c>
      <c r="AQ157" s="26">
        <f>VLOOKUP($W157,'[1]Live-Unsorted Extra Tables'!$A:$BJ,AQ$1,0)</f>
        <v>9242.5181446530059</v>
      </c>
      <c r="AR157" s="26">
        <f>VLOOKUP($W157,'[1]Live-Unsorted Extra Tables'!$A:$BJ,AR$1,0)</f>
        <v>30442.655428564583</v>
      </c>
      <c r="AS157" s="28">
        <f>VLOOKUP($W157,'[1]Live-Unsorted Extra Tables'!$A:$BJ,AS$1,0)</f>
        <v>4.2937620410489874</v>
      </c>
      <c r="AT157" s="26">
        <f>VLOOKUP($W157,'[1]Live-Unsorted Extra Tables'!$A:$BJ,AT$1,0)</f>
        <v>8080.1543373477953</v>
      </c>
      <c r="AU157" s="28">
        <f>VLOOKUP($W157,'[1]Live-Unsorted Extra Tables'!$A:$BJ,AU$1,0)</f>
        <v>4.9114375686843283</v>
      </c>
      <c r="AV157" s="26">
        <f>VLOOKUP($W157,'[1]Live-Unsorted Extra Tables'!$A:$BJ,AV$1,0)</f>
        <v>90273.920375671121</v>
      </c>
      <c r="AW157" s="45">
        <f>VLOOKUP($W157,'[1]Live-Unsorted Extra Tables'!$A:$BJ,AW$1,0)</f>
        <v>0.43960839861689188</v>
      </c>
      <c r="AX157" s="42">
        <f>VLOOKUP($W157,'[1]Live-Unsorted Extra Tables'!$A:$BJ,AX$1,0)</f>
        <v>5.7604998788934889</v>
      </c>
      <c r="AY157" s="43">
        <f>VLOOKUP($W157,'[1]Live-Unsorted Extra Tables'!$A:$BJ,AY$1,0)</f>
        <v>43.81424286742822</v>
      </c>
      <c r="AZ157" s="44">
        <f>VLOOKUP($W157,'[1]Live-Unsorted Extra Tables'!$A:$BJ,AZ$1,0)</f>
        <v>14.925945354395088</v>
      </c>
      <c r="BA157" s="43">
        <f>VLOOKUP($W157,'[1]Live-Unsorted Extra Tables'!$A:$BJ,BA$1,0)</f>
        <v>113.52643147855539</v>
      </c>
      <c r="BB157" s="26">
        <f>VLOOKUP($W157,'[1]Live-Unsorted Extra Tables'!$A:$BJ,BB$1,0)</f>
        <v>46150.855337728928</v>
      </c>
      <c r="BC157" s="26">
        <f>VLOOKUP($W157,'[1]Live-Unsorted Extra Tables'!$A:$BJ,BC$1,0)</f>
        <v>10388.278401096984</v>
      </c>
      <c r="BD157" s="26">
        <f>VLOOKUP($W157,'[1]Live-Unsorted Extra Tables'!$A:$BJ,BD$1,0)</f>
        <v>35762.576936631944</v>
      </c>
      <c r="BE157" s="28">
        <f>VLOOKUP($W157,'[1]Live-Unsorted Extra Tables'!$A:$BJ,BE$1,0)</f>
        <v>4.4425893835166637</v>
      </c>
      <c r="BF157" s="26">
        <f>VLOOKUP($W157,'[1]Live-Unsorted Extra Tables'!$A:$BJ,BF$1,0)</f>
        <v>9013.7151272662759</v>
      </c>
      <c r="BG157" s="28">
        <f>VLOOKUP($W157,'[1]Live-Unsorted Extra Tables'!$A:$BJ,BG$1,0)</f>
        <v>5.1200703246238257</v>
      </c>
      <c r="BH157" s="26">
        <f>VLOOKUP($W157,'[1]Live-Unsorted Extra Tables'!$A:$BJ,BH$1,0)</f>
        <v>104062.43995584974</v>
      </c>
      <c r="BI157" s="45">
        <f>VLOOKUP($W157,'[1]Live-Unsorted Extra Tables'!$A:$BJ,BI$1,0)</f>
        <v>0.44349195884037712</v>
      </c>
      <c r="BK157" s="124">
        <f t="shared" si="20"/>
        <v>200</v>
      </c>
    </row>
    <row r="158" spans="1:63" ht="16.5">
      <c r="A158" s="22" t="s">
        <v>134</v>
      </c>
      <c r="B158" s="23" t="s">
        <v>48</v>
      </c>
      <c r="C158" s="23" t="s">
        <v>72</v>
      </c>
      <c r="D158" s="24">
        <f>VLOOKUP($W158,'[1]Live-Unsorted Extra Tables'!$A:$BJ,D$1,0)</f>
        <v>10</v>
      </c>
      <c r="E158" s="25">
        <f>VLOOKUP($W158,'[1]Live-Unsorted Extra Tables'!$A:$BJ,E$1,0)</f>
        <v>421.863</v>
      </c>
      <c r="F158" s="25">
        <f>VLOOKUP($W158,'[1]Live-Unsorted Extra Tables'!$A:$BJ,F$1,0)</f>
        <v>48.157922745091845</v>
      </c>
      <c r="G158" s="26">
        <f>VLOOKUP($W158,'[1]Live-Unsorted Extra Tables'!$A:$BJ,G$1,0)</f>
        <v>7</v>
      </c>
      <c r="H158" s="27">
        <f>VLOOKUP($W158,'[1]Live-Unsorted Extra Tables'!$A:$BJ,H$1,0)</f>
        <v>1</v>
      </c>
      <c r="I158" s="26">
        <f>VLOOKUP($W158,'[1]Live-Unsorted Extra Tables'!$A:$BJ,I$1,0)</f>
        <v>52.732875</v>
      </c>
      <c r="J158" s="26">
        <f>VLOOKUP($W158,'[1]Live-Unsorted Extra Tables'!$A:$BJ,J$1,0)</f>
        <v>59.732875</v>
      </c>
      <c r="K158" s="26">
        <f>VLOOKUP($W158,'[1]Live-Unsorted Extra Tables'!$A:$BJ,K$1,0)</f>
        <v>0</v>
      </c>
      <c r="L158" s="26">
        <f>VLOOKUP($W158,'[1]Live-Unsorted Extra Tables'!$A:$BJ,L$1,0)</f>
        <v>59.732875</v>
      </c>
      <c r="M158" s="26">
        <f>VLOOKUP($W158,'[1]Live-Unsorted Extra Tables'!$A:$BJ,M$1,0)</f>
        <v>268.19254344789164</v>
      </c>
      <c r="N158" s="28">
        <f>VLOOKUP($W158,'[1]Live-Unsorted Extra Tables'!$A:$BJ,N$1,0)</f>
        <v>0.82</v>
      </c>
      <c r="O158" s="28">
        <f>VLOOKUP($W158,'[1]Live-Unsorted Extra Tables'!$A:$BJ,O$1,0)</f>
        <v>3.7610239897947744</v>
      </c>
      <c r="P158" s="29">
        <f>VLOOKUP($W158,'[1]Live-Unsorted Extra Tables'!$A:$BJ,P$1,0)</f>
        <v>0.14159306457309601</v>
      </c>
      <c r="Q158" s="30">
        <f>VLOOKUP($W158,'[1]Live-Unsorted Extra Tables'!$A:$BJ,Q$1,0)</f>
        <v>1.2403540600406784</v>
      </c>
      <c r="R158" s="31"/>
      <c r="S158" s="29" t="str">
        <f>VLOOKUP($W158,'[1]Live-Unsorted Extra Tables'!$A:$BJ,S$1,0)</f>
        <v>COM</v>
      </c>
      <c r="T158" s="29" t="str">
        <f>VLOOKUP($W158,'[1]Live-Unsorted Extra Tables'!$A:$BJ,T$1,0)</f>
        <v>Other Commercial</v>
      </c>
      <c r="U158" s="29" t="s">
        <v>120</v>
      </c>
      <c r="V158" s="29" t="str">
        <f>VLOOKUP($W158,'[1]Live-Unsorted Extra Tables'!$A:$BJ,V$1,0)</f>
        <v>Business Energy Solutions</v>
      </c>
      <c r="W158" s="32" t="str">
        <f t="shared" si="18"/>
        <v>Low Flow ShowerheadsOther Commercial</v>
      </c>
      <c r="X158" s="88"/>
      <c r="Y158" s="34" t="str">
        <f t="shared" si="19"/>
        <v>Low Flow Showerheads</v>
      </c>
      <c r="Z158" s="42">
        <f>VLOOKUP($W158,'[1]Live-Unsorted Extra Tables'!$A:$BJ,Z$1,0)</f>
        <v>5.7734566636060336</v>
      </c>
      <c r="AA158" s="43">
        <f>VLOOKUP($W158,'[1]Live-Unsorted Extra Tables'!$A:$BJ,AA$1,0)</f>
        <v>50.575432029552488</v>
      </c>
      <c r="AB158" s="44">
        <f>VLOOKUP($W158,'[1]Live-Unsorted Extra Tables'!$A:$BJ,AB$1,0)</f>
        <v>5.7734566636060336</v>
      </c>
      <c r="AC158" s="43">
        <f>VLOOKUP($W158,'[1]Live-Unsorted Extra Tables'!$A:$BJ,AC$1,0)</f>
        <v>50.575432029552488</v>
      </c>
      <c r="AD158" s="26">
        <f>VLOOKUP($W158,'[1]Live-Unsorted Extra Tables'!$A:$BJ,AD$1,0)</f>
        <v>32152.508639017047</v>
      </c>
      <c r="AE158" s="26">
        <f>VLOOKUP($W158,'[1]Live-Unsorted Extra Tables'!$A:$BJ,AE$1,0)</f>
        <v>8548.8709261786662</v>
      </c>
      <c r="AF158" s="26">
        <f>VLOOKUP($W158,'[1]Live-Unsorted Extra Tables'!$A:$BJ,AF$1,0)</f>
        <v>23603.637712838383</v>
      </c>
      <c r="AG158" s="28">
        <f>VLOOKUP($W158,'[1]Live-Unsorted Extra Tables'!$A:$BJ,AG$1,0)</f>
        <v>3.7610239897947757</v>
      </c>
      <c r="AH158" s="26">
        <f>VLOOKUP($W158,'[1]Live-Unsorted Extra Tables'!$A:$BJ,AH$1,0)</f>
        <v>8733.0858697227486</v>
      </c>
      <c r="AI158" s="28">
        <f>VLOOKUP($W158,'[1]Live-Unsorted Extra Tables'!$A:$BJ,AI$1,0)</f>
        <v>3.6816892812755317</v>
      </c>
      <c r="AJ158" s="26">
        <f>VLOOKUP($W158,'[1]Live-Unsorted Extra Tables'!$A:$BJ,AJ$1,0)</f>
        <v>75849.085874725744</v>
      </c>
      <c r="AK158" s="45">
        <f>VLOOKUP($W158,'[1]Live-Unsorted Extra Tables'!$A:$BJ,AK$1,0)</f>
        <v>0.42390106971257291</v>
      </c>
      <c r="AL158" s="42">
        <f>VLOOKUP($W158,'[1]Live-Unsorted Extra Tables'!$A:$BJ,AL$1,0)</f>
        <v>5.6192357591815281</v>
      </c>
      <c r="AM158" s="43">
        <f>VLOOKUP($W158,'[1]Live-Unsorted Extra Tables'!$A:$BJ,AM$1,0)</f>
        <v>49.224458198151794</v>
      </c>
      <c r="AN158" s="44">
        <f>VLOOKUP($W158,'[1]Live-Unsorted Extra Tables'!$A:$BJ,AN$1,0)</f>
        <v>11.392692422787562</v>
      </c>
      <c r="AO158" s="43">
        <f>VLOOKUP($W158,'[1]Live-Unsorted Extra Tables'!$A:$BJ,AO$1,0)</f>
        <v>99.799890227704282</v>
      </c>
      <c r="AP158" s="26">
        <f>VLOOKUP($W158,'[1]Live-Unsorted Extra Tables'!$A:$BJ,AP$1,0)</f>
        <v>33330.357883036071</v>
      </c>
      <c r="AQ158" s="26">
        <f>VLOOKUP($W158,'[1]Live-Unsorted Extra Tables'!$A:$BJ,AQ$1,0)</f>
        <v>8320.512997322201</v>
      </c>
      <c r="AR158" s="26">
        <f>VLOOKUP($W158,'[1]Live-Unsorted Extra Tables'!$A:$BJ,AR$1,0)</f>
        <v>25009.844885713872</v>
      </c>
      <c r="AS158" s="28">
        <f>VLOOKUP($W158,'[1]Live-Unsorted Extra Tables'!$A:$BJ,AS$1,0)</f>
        <v>4.0058056388786136</v>
      </c>
      <c r="AT158" s="26">
        <f>VLOOKUP($W158,'[1]Live-Unsorted Extra Tables'!$A:$BJ,AT$1,0)</f>
        <v>8499.8071807641118</v>
      </c>
      <c r="AU158" s="28">
        <f>VLOOKUP($W158,'[1]Live-Unsorted Extra Tables'!$A:$BJ,AU$1,0)</f>
        <v>3.9213075278302671</v>
      </c>
      <c r="AV158" s="26">
        <f>VLOOKUP($W158,'[1]Live-Unsorted Extra Tables'!$A:$BJ,AV$1,0)</f>
        <v>77557.240644667516</v>
      </c>
      <c r="AW158" s="45">
        <f>VLOOKUP($W158,'[1]Live-Unsorted Extra Tables'!$A:$BJ,AW$1,0)</f>
        <v>0.42975172409421858</v>
      </c>
      <c r="AX158" s="42">
        <f>VLOOKUP($W158,'[1]Live-Unsorted Extra Tables'!$A:$BJ,AX$1,0)</f>
        <v>5.4778758591068328</v>
      </c>
      <c r="AY158" s="43">
        <f>VLOOKUP($W158,'[1]Live-Unsorted Extra Tables'!$A:$BJ,AY$1,0)</f>
        <v>47.986146657164724</v>
      </c>
      <c r="AZ158" s="44">
        <f>VLOOKUP($W158,'[1]Live-Unsorted Extra Tables'!$A:$BJ,AZ$1,0)</f>
        <v>16.870568281894396</v>
      </c>
      <c r="BA158" s="43">
        <f>VLOOKUP($W158,'[1]Live-Unsorted Extra Tables'!$A:$BJ,BA$1,0)</f>
        <v>147.78603688486902</v>
      </c>
      <c r="BB158" s="26">
        <f>VLOOKUP($W158,'[1]Live-Unsorted Extra Tables'!$A:$BJ,BB$1,0)</f>
        <v>34770.791708386401</v>
      </c>
      <c r="BC158" s="26">
        <f>VLOOKUP($W158,'[1]Live-Unsorted Extra Tables'!$A:$BJ,BC$1,0)</f>
        <v>8111.1986107617431</v>
      </c>
      <c r="BD158" s="26">
        <f>VLOOKUP($W158,'[1]Live-Unsorted Extra Tables'!$A:$BJ,BD$1,0)</f>
        <v>26659.59309762466</v>
      </c>
      <c r="BE158" s="28">
        <f>VLOOKUP($W158,'[1]Live-Unsorted Extra Tables'!$A:$BJ,BE$1,0)</f>
        <v>4.2867636926376518</v>
      </c>
      <c r="BF158" s="26">
        <f>VLOOKUP($W158,'[1]Live-Unsorted Extra Tables'!$A:$BJ,BF$1,0)</f>
        <v>8285.982392978025</v>
      </c>
      <c r="BG158" s="28">
        <f>VLOOKUP($W158,'[1]Live-Unsorted Extra Tables'!$A:$BJ,BG$1,0)</f>
        <v>4.1963390771688083</v>
      </c>
      <c r="BH158" s="26">
        <f>VLOOKUP($W158,'[1]Live-Unsorted Extra Tables'!$A:$BJ,BH$1,0)</f>
        <v>79454.577189070769</v>
      </c>
      <c r="BI158" s="45">
        <f>VLOOKUP($W158,'[1]Live-Unsorted Extra Tables'!$A:$BJ,BI$1,0)</f>
        <v>0.43761848515845142</v>
      </c>
      <c r="BK158" s="124">
        <f t="shared" si="20"/>
        <v>7</v>
      </c>
    </row>
    <row r="159" spans="1:63" ht="16.5">
      <c r="A159" s="22" t="s">
        <v>122</v>
      </c>
      <c r="B159" s="23" t="s">
        <v>63</v>
      </c>
      <c r="C159" s="23" t="s">
        <v>49</v>
      </c>
      <c r="D159" s="24">
        <f>VLOOKUP($W159,'[1]Live-Unsorted Extra Tables'!$A:$BJ,D$1,0)</f>
        <v>10</v>
      </c>
      <c r="E159" s="25">
        <f>VLOOKUP($W159,'[1]Live-Unsorted Extra Tables'!$A:$BJ,E$1,0)</f>
        <v>1779.1428599999997</v>
      </c>
      <c r="F159" s="25">
        <f>VLOOKUP($W159,'[1]Live-Unsorted Extra Tables'!$A:$BJ,F$1,0)</f>
        <v>1236.4543298054157</v>
      </c>
      <c r="G159" s="26">
        <f>VLOOKUP($W159,'[1]Live-Unsorted Extra Tables'!$A:$BJ,G$1,0)</f>
        <v>345</v>
      </c>
      <c r="H159" s="27">
        <f>VLOOKUP($W159,'[1]Live-Unsorted Extra Tables'!$A:$BJ,H$1,0)</f>
        <v>0.75</v>
      </c>
      <c r="I159" s="26">
        <f>VLOOKUP($W159,'[1]Live-Unsorted Extra Tables'!$A:$BJ,I$1,0)</f>
        <v>222.39285749999996</v>
      </c>
      <c r="J159" s="26">
        <f>VLOOKUP($W159,'[1]Live-Unsorted Extra Tables'!$A:$BJ,J$1,0)</f>
        <v>481.14285749999999</v>
      </c>
      <c r="K159" s="26">
        <f>VLOOKUP($W159,'[1]Live-Unsorted Extra Tables'!$A:$BJ,K$1,0)</f>
        <v>86.25</v>
      </c>
      <c r="L159" s="26">
        <f>VLOOKUP($W159,'[1]Live-Unsorted Extra Tables'!$A:$BJ,L$1,0)</f>
        <v>567.39285749999999</v>
      </c>
      <c r="M159" s="26">
        <f>VLOOKUP($W159,'[1]Live-Unsorted Extra Tables'!$A:$BJ,M$1,0)</f>
        <v>2286.0262701846386</v>
      </c>
      <c r="N159" s="28">
        <f>VLOOKUP($W159,'[1]Live-Unsorted Extra Tables'!$A:$BJ,N$1,0)</f>
        <v>0.82</v>
      </c>
      <c r="O159" s="28">
        <f>VLOOKUP($W159,'[1]Live-Unsorted Extra Tables'!$A:$BJ,O$1,0)</f>
        <v>3.7098120698280472</v>
      </c>
      <c r="P159" s="29">
        <f>VLOOKUP($W159,'[1]Live-Unsorted Extra Tables'!$A:$BJ,P$1,0)</f>
        <v>0.2704352013081176</v>
      </c>
      <c r="Q159" s="30">
        <f>VLOOKUP($W159,'[1]Live-Unsorted Extra Tables'!$A:$BJ,Q$1,0)</f>
        <v>0.38913111944516288</v>
      </c>
      <c r="R159" s="31"/>
      <c r="S159" s="29" t="str">
        <f>VLOOKUP($W159,'[1]Live-Unsorted Extra Tables'!$A:$BJ,S$1,0)</f>
        <v>COM</v>
      </c>
      <c r="T159" s="29" t="str">
        <f>VLOOKUP($W159,'[1]Live-Unsorted Extra Tables'!$A:$BJ,T$1,0)</f>
        <v>Retail</v>
      </c>
      <c r="U159" s="29" t="s">
        <v>120</v>
      </c>
      <c r="V159" s="29" t="str">
        <f>VLOOKUP($W159,'[1]Live-Unsorted Extra Tables'!$A:$BJ,V$1,0)</f>
        <v>Business Energy Solutions</v>
      </c>
      <c r="W159" s="32" t="str">
        <f t="shared" si="18"/>
        <v>Humidity-Based Door Heater Controls for Reach-In Coolers and Freezers-BESRetail</v>
      </c>
      <c r="X159" s="88"/>
      <c r="Y159" s="34" t="str">
        <f t="shared" si="19"/>
        <v>Humidity-Based Door Heater Controls for Reach-In Coolers and Freezers-BES</v>
      </c>
      <c r="Z159" s="42">
        <f>VLOOKUP($W159,'[1]Live-Unsorted Extra Tables'!$A:$BJ,Z$1,0)</f>
        <v>46.211518935901807</v>
      </c>
      <c r="AA159" s="43">
        <f>VLOOKUP($W159,'[1]Live-Unsorted Extra Tables'!$A:$BJ,AA$1,0)</f>
        <v>66.494080681090097</v>
      </c>
      <c r="AB159" s="44">
        <f>VLOOKUP($W159,'[1]Live-Unsorted Extra Tables'!$A:$BJ,AB$1,0)</f>
        <v>46.211518935901807</v>
      </c>
      <c r="AC159" s="43">
        <f>VLOOKUP($W159,'[1]Live-Unsorted Extra Tables'!$A:$BJ,AC$1,0)</f>
        <v>66.494080681090097</v>
      </c>
      <c r="AD159" s="26">
        <f>VLOOKUP($W159,'[1]Live-Unsorted Extra Tables'!$A:$BJ,AD$1,0)</f>
        <v>85438.453912997677</v>
      </c>
      <c r="AE159" s="26">
        <f>VLOOKUP($W159,'[1]Live-Unsorted Extra Tables'!$A:$BJ,AE$1,0)</f>
        <v>23030.399466288276</v>
      </c>
      <c r="AF159" s="26">
        <f>VLOOKUP($W159,'[1]Live-Unsorted Extra Tables'!$A:$BJ,AF$1,0)</f>
        <v>62408.054446709401</v>
      </c>
      <c r="AG159" s="28">
        <f>VLOOKUP($W159,'[1]Live-Unsorted Extra Tables'!$A:$BJ,AG$1,0)</f>
        <v>3.7098120698280477</v>
      </c>
      <c r="AH159" s="26">
        <f>VLOOKUP($W159,'[1]Live-Unsorted Extra Tables'!$A:$BJ,AH$1,0)</f>
        <v>21929.683042425386</v>
      </c>
      <c r="AI159" s="28">
        <f>VLOOKUP($W159,'[1]Live-Unsorted Extra Tables'!$A:$BJ,AI$1,0)</f>
        <v>3.8960186404749937</v>
      </c>
      <c r="AJ159" s="26">
        <f>VLOOKUP($W159,'[1]Live-Unsorted Extra Tables'!$A:$BJ,AJ$1,0)</f>
        <v>110170.48574514827</v>
      </c>
      <c r="AK159" s="45">
        <f>VLOOKUP($W159,'[1]Live-Unsorted Extra Tables'!$A:$BJ,AK$1,0)</f>
        <v>0.77551127541216502</v>
      </c>
      <c r="AL159" s="42">
        <f>VLOOKUP($W159,'[1]Live-Unsorted Extra Tables'!$A:$BJ,AL$1,0)</f>
        <v>49.149534541879923</v>
      </c>
      <c r="AM159" s="43">
        <f>VLOOKUP($W159,'[1]Live-Unsorted Extra Tables'!$A:$BJ,AM$1,0)</f>
        <v>70.721612068171041</v>
      </c>
      <c r="AN159" s="44">
        <f>VLOOKUP($W159,'[1]Live-Unsorted Extra Tables'!$A:$BJ,AN$1,0)</f>
        <v>95.361053477781724</v>
      </c>
      <c r="AO159" s="43">
        <f>VLOOKUP($W159,'[1]Live-Unsorted Extra Tables'!$A:$BJ,AO$1,0)</f>
        <v>137.21569274926114</v>
      </c>
      <c r="AP159" s="26">
        <f>VLOOKUP($W159,'[1]Live-Unsorted Extra Tables'!$A:$BJ,AP$1,0)</f>
        <v>101512.53373161692</v>
      </c>
      <c r="AQ159" s="26">
        <f>VLOOKUP($W159,'[1]Live-Unsorted Extra Tables'!$A:$BJ,AQ$1,0)</f>
        <v>24494.616064269365</v>
      </c>
      <c r="AR159" s="26">
        <f>VLOOKUP($W159,'[1]Live-Unsorted Extra Tables'!$A:$BJ,AR$1,0)</f>
        <v>77017.917667347559</v>
      </c>
      <c r="AS159" s="28">
        <f>VLOOKUP($W159,'[1]Live-Unsorted Extra Tables'!$A:$BJ,AS$1,0)</f>
        <v>4.1442794394191242</v>
      </c>
      <c r="AT159" s="26">
        <f>VLOOKUP($W159,'[1]Live-Unsorted Extra Tables'!$A:$BJ,AT$1,0)</f>
        <v>23323.918776207844</v>
      </c>
      <c r="AU159" s="28">
        <f>VLOOKUP($W159,'[1]Live-Unsorted Extra Tables'!$A:$BJ,AU$1,0)</f>
        <v>4.3522932276358022</v>
      </c>
      <c r="AV159" s="26">
        <f>VLOOKUP($W159,'[1]Live-Unsorted Extra Tables'!$A:$BJ,AV$1,0)</f>
        <v>122539.9020217295</v>
      </c>
      <c r="AW159" s="45">
        <f>VLOOKUP($W159,'[1]Live-Unsorted Extra Tables'!$A:$BJ,AW$1,0)</f>
        <v>0.82840390808878006</v>
      </c>
      <c r="AX159" s="42">
        <f>VLOOKUP($W159,'[1]Live-Unsorted Extra Tables'!$A:$BJ,AX$1,0)</f>
        <v>52.603979946259656</v>
      </c>
      <c r="AY159" s="43">
        <f>VLOOKUP($W159,'[1]Live-Unsorted Extra Tables'!$A:$BJ,AY$1,0)</f>
        <v>75.692237936276683</v>
      </c>
      <c r="AZ159" s="44">
        <f>VLOOKUP($W159,'[1]Live-Unsorted Extra Tables'!$A:$BJ,AZ$1,0)</f>
        <v>147.96503342404139</v>
      </c>
      <c r="BA159" s="43">
        <f>VLOOKUP($W159,'[1]Live-Unsorted Extra Tables'!$A:$BJ,BA$1,0)</f>
        <v>212.90793068553782</v>
      </c>
      <c r="BB159" s="26">
        <f>VLOOKUP($W159,'[1]Live-Unsorted Extra Tables'!$A:$BJ,BB$1,0)</f>
        <v>120970.80082767273</v>
      </c>
      <c r="BC159" s="26">
        <f>VLOOKUP($W159,'[1]Live-Unsorted Extra Tables'!$A:$BJ,BC$1,0)</f>
        <v>26216.205387219336</v>
      </c>
      <c r="BD159" s="26">
        <f>VLOOKUP($W159,'[1]Live-Unsorted Extra Tables'!$A:$BJ,BD$1,0)</f>
        <v>94754.595440453399</v>
      </c>
      <c r="BE159" s="28">
        <f>VLOOKUP($W159,'[1]Live-Unsorted Extra Tables'!$A:$BJ,BE$1,0)</f>
        <v>4.6143520406903438</v>
      </c>
      <c r="BF159" s="26">
        <f>VLOOKUP($W159,'[1]Live-Unsorted Extra Tables'!$A:$BJ,BF$1,0)</f>
        <v>24963.226346047464</v>
      </c>
      <c r="BG159" s="28">
        <f>VLOOKUP($W159,'[1]Live-Unsorted Extra Tables'!$A:$BJ,BG$1,0)</f>
        <v>4.8459601796154272</v>
      </c>
      <c r="BH159" s="26">
        <f>VLOOKUP($W159,'[1]Live-Unsorted Extra Tables'!$A:$BJ,BH$1,0)</f>
        <v>137222.92182405485</v>
      </c>
      <c r="BI159" s="45">
        <f>VLOOKUP($W159,'[1]Live-Unsorted Extra Tables'!$A:$BJ,BI$1,0)</f>
        <v>0.88156409453793483</v>
      </c>
      <c r="BK159" s="124">
        <f t="shared" si="20"/>
        <v>258.75</v>
      </c>
    </row>
    <row r="160" spans="1:63" ht="16.5">
      <c r="A160" s="22" t="s">
        <v>122</v>
      </c>
      <c r="B160" s="23" t="s">
        <v>63</v>
      </c>
      <c r="C160" s="23" t="s">
        <v>72</v>
      </c>
      <c r="D160" s="24">
        <f>VLOOKUP($W160,'[1]Live-Unsorted Extra Tables'!$A:$BJ,D$1,0)</f>
        <v>10</v>
      </c>
      <c r="E160" s="25">
        <f>VLOOKUP($W160,'[1]Live-Unsorted Extra Tables'!$A:$BJ,E$1,0)</f>
        <v>1779.1428599999997</v>
      </c>
      <c r="F160" s="25">
        <f>VLOOKUP($W160,'[1]Live-Unsorted Extra Tables'!$A:$BJ,F$1,0)</f>
        <v>1217.7118226250841</v>
      </c>
      <c r="G160" s="26">
        <f>VLOOKUP($W160,'[1]Live-Unsorted Extra Tables'!$A:$BJ,G$1,0)</f>
        <v>345</v>
      </c>
      <c r="H160" s="27">
        <f>VLOOKUP($W160,'[1]Live-Unsorted Extra Tables'!$A:$BJ,H$1,0)</f>
        <v>0.75</v>
      </c>
      <c r="I160" s="26">
        <f>VLOOKUP($W160,'[1]Live-Unsorted Extra Tables'!$A:$BJ,I$1,0)</f>
        <v>222.39285749999996</v>
      </c>
      <c r="J160" s="26">
        <f>VLOOKUP($W160,'[1]Live-Unsorted Extra Tables'!$A:$BJ,J$1,0)</f>
        <v>481.14285749999999</v>
      </c>
      <c r="K160" s="26">
        <f>VLOOKUP($W160,'[1]Live-Unsorted Extra Tables'!$A:$BJ,K$1,0)</f>
        <v>86.25</v>
      </c>
      <c r="L160" s="26">
        <f>VLOOKUP($W160,'[1]Live-Unsorted Extra Tables'!$A:$BJ,L$1,0)</f>
        <v>567.39285749999999</v>
      </c>
      <c r="M160" s="26">
        <f>VLOOKUP($W160,'[1]Live-Unsorted Extra Tables'!$A:$BJ,M$1,0)</f>
        <v>2265.0780686539956</v>
      </c>
      <c r="N160" s="28">
        <f>VLOOKUP($W160,'[1]Live-Unsorted Extra Tables'!$A:$BJ,N$1,0)</f>
        <v>0.82</v>
      </c>
      <c r="O160" s="28">
        <f>VLOOKUP($W160,'[1]Live-Unsorted Extra Tables'!$A:$BJ,O$1,0)</f>
        <v>3.6758168826803108</v>
      </c>
      <c r="P160" s="29">
        <f>VLOOKUP($W160,'[1]Live-Unsorted Extra Tables'!$A:$BJ,P$1,0)</f>
        <v>0.2704352013081176</v>
      </c>
      <c r="Q160" s="30">
        <f>VLOOKUP($W160,'[1]Live-Unsorted Extra Tables'!$A:$BJ,Q$1,0)</f>
        <v>0.39512046163991044</v>
      </c>
      <c r="R160" s="31"/>
      <c r="S160" s="29" t="str">
        <f>VLOOKUP($W160,'[1]Live-Unsorted Extra Tables'!$A:$BJ,S$1,0)</f>
        <v>COM</v>
      </c>
      <c r="T160" s="29" t="str">
        <f>VLOOKUP($W160,'[1]Live-Unsorted Extra Tables'!$A:$BJ,T$1,0)</f>
        <v>Other Commercial</v>
      </c>
      <c r="U160" s="29" t="s">
        <v>120</v>
      </c>
      <c r="V160" s="29" t="str">
        <f>VLOOKUP($W160,'[1]Live-Unsorted Extra Tables'!$A:$BJ,V$1,0)</f>
        <v>Business Energy Solutions</v>
      </c>
      <c r="W160" s="32" t="str">
        <f t="shared" si="18"/>
        <v>Humidity-Based Door Heater Controls for Reach-In Coolers and Freezers-BESOther Commercial</v>
      </c>
      <c r="X160" s="88"/>
      <c r="Y160" s="34" t="str">
        <f t="shared" si="19"/>
        <v>Humidity-Based Door Heater Controls for Reach-In Coolers and Freezers-BES</v>
      </c>
      <c r="Z160" s="42">
        <f>VLOOKUP($W160,'[1]Live-Unsorted Extra Tables'!$A:$BJ,Z$1,0)</f>
        <v>31.80938573407229</v>
      </c>
      <c r="AA160" s="43">
        <f>VLOOKUP($W160,'[1]Live-Unsorted Extra Tables'!$A:$BJ,AA$1,0)</f>
        <v>46.475233678654092</v>
      </c>
      <c r="AB160" s="44">
        <f>VLOOKUP($W160,'[1]Live-Unsorted Extra Tables'!$A:$BJ,AB$1,0)</f>
        <v>31.80938573407229</v>
      </c>
      <c r="AC160" s="43">
        <f>VLOOKUP($W160,'[1]Live-Unsorted Extra Tables'!$A:$BJ,AC$1,0)</f>
        <v>46.475233678654092</v>
      </c>
      <c r="AD160" s="26">
        <f>VLOOKUP($W160,'[1]Live-Unsorted Extra Tables'!$A:$BJ,AD$1,0)</f>
        <v>59168.959900774338</v>
      </c>
      <c r="AE160" s="26">
        <f>VLOOKUP($W160,'[1]Live-Unsorted Extra Tables'!$A:$BJ,AE$1,0)</f>
        <v>16096.819234811788</v>
      </c>
      <c r="AF160" s="26">
        <f>VLOOKUP($W160,'[1]Live-Unsorted Extra Tables'!$A:$BJ,AF$1,0)</f>
        <v>43072.14066596255</v>
      </c>
      <c r="AG160" s="28">
        <f>VLOOKUP($W160,'[1]Live-Unsorted Extra Tables'!$A:$BJ,AG$1,0)</f>
        <v>3.6758168826803113</v>
      </c>
      <c r="AH160" s="26">
        <f>VLOOKUP($W160,'[1]Live-Unsorted Extra Tables'!$A:$BJ,AH$1,0)</f>
        <v>15327.486799669055</v>
      </c>
      <c r="AI160" s="28">
        <f>VLOOKUP($W160,'[1]Live-Unsorted Extra Tables'!$A:$BJ,AI$1,0)</f>
        <v>3.8603171331422637</v>
      </c>
      <c r="AJ160" s="26">
        <f>VLOOKUP($W160,'[1]Live-Unsorted Extra Tables'!$A:$BJ,AJ$1,0)</f>
        <v>77002.328884782997</v>
      </c>
      <c r="AK160" s="45">
        <f>VLOOKUP($W160,'[1]Live-Unsorted Extra Tables'!$A:$BJ,AK$1,0)</f>
        <v>0.76840481005850658</v>
      </c>
      <c r="AL160" s="42">
        <f>VLOOKUP($W160,'[1]Live-Unsorted Extra Tables'!$A:$BJ,AL$1,0)</f>
        <v>33.831748855979441</v>
      </c>
      <c r="AM160" s="43">
        <f>VLOOKUP($W160,'[1]Live-Unsorted Extra Tables'!$A:$BJ,AM$1,0)</f>
        <v>49.430015624444735</v>
      </c>
      <c r="AN160" s="44">
        <f>VLOOKUP($W160,'[1]Live-Unsorted Extra Tables'!$A:$BJ,AN$1,0)</f>
        <v>65.641134590051735</v>
      </c>
      <c r="AO160" s="43">
        <f>VLOOKUP($W160,'[1]Live-Unsorted Extra Tables'!$A:$BJ,AO$1,0)</f>
        <v>95.905249303098827</v>
      </c>
      <c r="AP160" s="26">
        <f>VLOOKUP($W160,'[1]Live-Unsorted Extra Tables'!$A:$BJ,AP$1,0)</f>
        <v>70271.138142897398</v>
      </c>
      <c r="AQ160" s="26">
        <f>VLOOKUP($W160,'[1]Live-Unsorted Extra Tables'!$A:$BJ,AQ$1,0)</f>
        <v>17120.21572139089</v>
      </c>
      <c r="AR160" s="26">
        <f>VLOOKUP($W160,'[1]Live-Unsorted Extra Tables'!$A:$BJ,AR$1,0)</f>
        <v>53150.922421506504</v>
      </c>
      <c r="AS160" s="28">
        <f>VLOOKUP($W160,'[1]Live-Unsorted Extra Tables'!$A:$BJ,AS$1,0)</f>
        <v>4.1045708352317645</v>
      </c>
      <c r="AT160" s="26">
        <f>VLOOKUP($W160,'[1]Live-Unsorted Extra Tables'!$A:$BJ,AT$1,0)</f>
        <v>16301.971007390377</v>
      </c>
      <c r="AU160" s="28">
        <f>VLOOKUP($W160,'[1]Live-Unsorted Extra Tables'!$A:$BJ,AU$1,0)</f>
        <v>4.3105915297629043</v>
      </c>
      <c r="AV160" s="26">
        <f>VLOOKUP($W160,'[1]Live-Unsorted Extra Tables'!$A:$BJ,AV$1,0)</f>
        <v>85647.78282646212</v>
      </c>
      <c r="AW160" s="45">
        <f>VLOOKUP($W160,'[1]Live-Unsorted Extra Tables'!$A:$BJ,AW$1,0)</f>
        <v>0.82046651791651648</v>
      </c>
      <c r="AX160" s="42">
        <f>VLOOKUP($W160,'[1]Live-Unsorted Extra Tables'!$A:$BJ,AX$1,0)</f>
        <v>36.20959292809539</v>
      </c>
      <c r="AY160" s="43">
        <f>VLOOKUP($W160,'[1]Live-Unsorted Extra Tables'!$A:$BJ,AY$1,0)</f>
        <v>52.904174472618237</v>
      </c>
      <c r="AZ160" s="44">
        <f>VLOOKUP($W160,'[1]Live-Unsorted Extra Tables'!$A:$BJ,AZ$1,0)</f>
        <v>101.85072751814711</v>
      </c>
      <c r="BA160" s="43">
        <f>VLOOKUP($W160,'[1]Live-Unsorted Extra Tables'!$A:$BJ,BA$1,0)</f>
        <v>148.80942377571705</v>
      </c>
      <c r="BB160" s="26">
        <f>VLOOKUP($W160,'[1]Live-Unsorted Extra Tables'!$A:$BJ,BB$1,0)</f>
        <v>83712.822606790432</v>
      </c>
      <c r="BC160" s="26">
        <f>VLOOKUP($W160,'[1]Live-Unsorted Extra Tables'!$A:$BJ,BC$1,0)</f>
        <v>18323.49976206385</v>
      </c>
      <c r="BD160" s="26">
        <f>VLOOKUP($W160,'[1]Live-Unsorted Extra Tables'!$A:$BJ,BD$1,0)</f>
        <v>65389.322844726586</v>
      </c>
      <c r="BE160" s="28">
        <f>VLOOKUP($W160,'[1]Live-Unsorted Extra Tables'!$A:$BJ,BE$1,0)</f>
        <v>4.5686044529607654</v>
      </c>
      <c r="BF160" s="26">
        <f>VLOOKUP($W160,'[1]Live-Unsorted Extra Tables'!$A:$BJ,BF$1,0)</f>
        <v>17447.745211636939</v>
      </c>
      <c r="BG160" s="28">
        <f>VLOOKUP($W160,'[1]Live-Unsorted Extra Tables'!$A:$BJ,BG$1,0)</f>
        <v>4.7979163835426357</v>
      </c>
      <c r="BH160" s="26">
        <f>VLOOKUP($W160,'[1]Live-Unsorted Extra Tables'!$A:$BJ,BH$1,0)</f>
        <v>95910.301977515497</v>
      </c>
      <c r="BI160" s="45">
        <f>VLOOKUP($W160,'[1]Live-Unsorted Extra Tables'!$A:$BJ,BI$1,0)</f>
        <v>0.87282409585589094</v>
      </c>
      <c r="BK160" s="124">
        <f t="shared" si="20"/>
        <v>258.75</v>
      </c>
    </row>
    <row r="161" spans="1:63" ht="16.5">
      <c r="A161" s="22" t="s">
        <v>131</v>
      </c>
      <c r="B161" s="23" t="s">
        <v>48</v>
      </c>
      <c r="C161" s="23" t="s">
        <v>82</v>
      </c>
      <c r="D161" s="24">
        <f>VLOOKUP($W161,'[1]Live-Unsorted Extra Tables'!$A:$BJ,D$1,0)</f>
        <v>10</v>
      </c>
      <c r="E161" s="25">
        <f>VLOOKUP($W161,'[1]Live-Unsorted Extra Tables'!$A:$BJ,E$1,0)</f>
        <v>197.27970000000002</v>
      </c>
      <c r="F161" s="25">
        <f>VLOOKUP($W161,'[1]Live-Unsorted Extra Tables'!$A:$BJ,F$1,0)</f>
        <v>22.520535225357275</v>
      </c>
      <c r="G161" s="26">
        <f>VLOOKUP($W161,'[1]Live-Unsorted Extra Tables'!$A:$BJ,G$1,0)</f>
        <v>5</v>
      </c>
      <c r="H161" s="27">
        <f>VLOOKUP($W161,'[1]Live-Unsorted Extra Tables'!$A:$BJ,H$1,0)</f>
        <v>0.75</v>
      </c>
      <c r="I161" s="26">
        <f>VLOOKUP($W161,'[1]Live-Unsorted Extra Tables'!$A:$BJ,I$1,0)</f>
        <v>24.659962500000002</v>
      </c>
      <c r="J161" s="26">
        <f>VLOOKUP($W161,'[1]Live-Unsorted Extra Tables'!$A:$BJ,J$1,0)</f>
        <v>28.409962500000002</v>
      </c>
      <c r="K161" s="26">
        <f>VLOOKUP($W161,'[1]Live-Unsorted Extra Tables'!$A:$BJ,K$1,0)</f>
        <v>1.25</v>
      </c>
      <c r="L161" s="26">
        <f>VLOOKUP($W161,'[1]Live-Unsorted Extra Tables'!$A:$BJ,L$1,0)</f>
        <v>29.659962500000002</v>
      </c>
      <c r="M161" s="26">
        <f>VLOOKUP($W161,'[1]Live-Unsorted Extra Tables'!$A:$BJ,M$1,0)</f>
        <v>125.41736182987613</v>
      </c>
      <c r="N161" s="28">
        <f>VLOOKUP($W161,'[1]Live-Unsorted Extra Tables'!$A:$BJ,N$1,0)</f>
        <v>0.82</v>
      </c>
      <c r="O161" s="28">
        <f>VLOOKUP($W161,'[1]Live-Unsorted Extra Tables'!$A:$BJ,O$1,0)</f>
        <v>3.5758821556355791</v>
      </c>
      <c r="P161" s="29">
        <f>VLOOKUP($W161,'[1]Live-Unsorted Extra Tables'!$A:$BJ,P$1,0)</f>
        <v>0.14400854472102298</v>
      </c>
      <c r="Q161" s="30">
        <f>VLOOKUP($W161,'[1]Live-Unsorted Extra Tables'!$A:$BJ,Q$1,0)</f>
        <v>1.2615136459106644</v>
      </c>
      <c r="R161" s="31"/>
      <c r="S161" s="29" t="str">
        <f>VLOOKUP($W161,'[1]Live-Unsorted Extra Tables'!$A:$BJ,S$1,0)</f>
        <v>COM</v>
      </c>
      <c r="T161" s="29" t="str">
        <f>VLOOKUP($W161,'[1]Live-Unsorted Extra Tables'!$A:$BJ,T$1,0)</f>
        <v>Office</v>
      </c>
      <c r="U161" s="29" t="s">
        <v>120</v>
      </c>
      <c r="V161" s="29" t="str">
        <f>VLOOKUP($W161,'[1]Live-Unsorted Extra Tables'!$A:$BJ,V$1,0)</f>
        <v>Business Energy Solutions</v>
      </c>
      <c r="W161" s="32" t="str">
        <f t="shared" si="18"/>
        <v>Faucet AeratorOffice</v>
      </c>
      <c r="X161" s="88"/>
      <c r="Y161" s="34" t="str">
        <f t="shared" si="19"/>
        <v>Faucet Aerator</v>
      </c>
      <c r="Z161" s="42">
        <f>VLOOKUP($W161,'[1]Live-Unsorted Extra Tables'!$A:$BJ,Z$1,0)</f>
        <v>9.7539248806653465</v>
      </c>
      <c r="AA161" s="43">
        <f>VLOOKUP($W161,'[1]Live-Unsorted Extra Tables'!$A:$BJ,AA$1,0)</f>
        <v>85.444300280819306</v>
      </c>
      <c r="AB161" s="44">
        <f>VLOOKUP($W161,'[1]Live-Unsorted Extra Tables'!$A:$BJ,AB$1,0)</f>
        <v>9.7539248806653465</v>
      </c>
      <c r="AC161" s="43">
        <f>VLOOKUP($W161,'[1]Live-Unsorted Extra Tables'!$A:$BJ,AC$1,0)</f>
        <v>85.444300280819306</v>
      </c>
      <c r="AD161" s="26">
        <f>VLOOKUP($W161,'[1]Live-Unsorted Extra Tables'!$A:$BJ,AD$1,0)</f>
        <v>54319.824719016222</v>
      </c>
      <c r="AE161" s="26">
        <f>VLOOKUP($W161,'[1]Live-Unsorted Extra Tables'!$A:$BJ,AE$1,0)</f>
        <v>15190.608178574434</v>
      </c>
      <c r="AF161" s="26">
        <f>VLOOKUP($W161,'[1]Live-Unsorted Extra Tables'!$A:$BJ,AF$1,0)</f>
        <v>39129.21654044179</v>
      </c>
      <c r="AG161" s="28">
        <f>VLOOKUP($W161,'[1]Live-Unsorted Extra Tables'!$A:$BJ,AG$1,0)</f>
        <v>3.5758821556355804</v>
      </c>
      <c r="AH161" s="26">
        <f>VLOOKUP($W161,'[1]Live-Unsorted Extra Tables'!$A:$BJ,AH$1,0)</f>
        <v>15005.743095301079</v>
      </c>
      <c r="AI161" s="28">
        <f>VLOOKUP($W161,'[1]Live-Unsorted Extra Tables'!$A:$BJ,AI$1,0)</f>
        <v>3.6199356722311213</v>
      </c>
      <c r="AJ161" s="26">
        <f>VLOOKUP($W161,'[1]Live-Unsorted Extra Tables'!$A:$BJ,AJ$1,0)</f>
        <v>128394.38710577696</v>
      </c>
      <c r="AK161" s="45">
        <f>VLOOKUP($W161,'[1]Live-Unsorted Extra Tables'!$A:$BJ,AK$1,0)</f>
        <v>0.42307008852548322</v>
      </c>
      <c r="AL161" s="42">
        <f>VLOOKUP($W161,'[1]Live-Unsorted Extra Tables'!$A:$BJ,AL$1,0)</f>
        <v>9.0424252340047406</v>
      </c>
      <c r="AM161" s="43">
        <f>VLOOKUP($W161,'[1]Live-Unsorted Extra Tables'!$A:$BJ,AM$1,0)</f>
        <v>79.211569333765013</v>
      </c>
      <c r="AN161" s="44">
        <f>VLOOKUP($W161,'[1]Live-Unsorted Extra Tables'!$A:$BJ,AN$1,0)</f>
        <v>18.796350114670087</v>
      </c>
      <c r="AO161" s="43">
        <f>VLOOKUP($W161,'[1]Live-Unsorted Extra Tables'!$A:$BJ,AO$1,0)</f>
        <v>164.65586961458433</v>
      </c>
      <c r="AP161" s="26">
        <f>VLOOKUP($W161,'[1]Live-Unsorted Extra Tables'!$A:$BJ,AP$1,0)</f>
        <v>53634.921561624047</v>
      </c>
      <c r="AQ161" s="26">
        <f>VLOOKUP($W161,'[1]Live-Unsorted Extra Tables'!$A:$BJ,AQ$1,0)</f>
        <v>14082.529893797015</v>
      </c>
      <c r="AR161" s="26">
        <f>VLOOKUP($W161,'[1]Live-Unsorted Extra Tables'!$A:$BJ,AR$1,0)</f>
        <v>39552.391667827033</v>
      </c>
      <c r="AS161" s="28">
        <f>VLOOKUP($W161,'[1]Live-Unsorted Extra Tables'!$A:$BJ,AS$1,0)</f>
        <v>3.8086140747514992</v>
      </c>
      <c r="AT161" s="26">
        <f>VLOOKUP($W161,'[1]Live-Unsorted Extra Tables'!$A:$BJ,AT$1,0)</f>
        <v>13911.149786370624</v>
      </c>
      <c r="AU161" s="28">
        <f>VLOOKUP($W161,'[1]Live-Unsorted Extra Tables'!$A:$BJ,AU$1,0)</f>
        <v>3.8555347606257953</v>
      </c>
      <c r="AV161" s="26">
        <f>VLOOKUP($W161,'[1]Live-Unsorted Extra Tables'!$A:$BJ,AV$1,0)</f>
        <v>125037.77015094447</v>
      </c>
      <c r="AW161" s="45">
        <f>VLOOKUP($W161,'[1]Live-Unsorted Extra Tables'!$A:$BJ,AW$1,0)</f>
        <v>0.42894976051537426</v>
      </c>
      <c r="AX161" s="42">
        <f>VLOOKUP($W161,'[1]Live-Unsorted Extra Tables'!$A:$BJ,AX$1,0)</f>
        <v>8.4847275213595061</v>
      </c>
      <c r="AY161" s="43">
        <f>VLOOKUP($W161,'[1]Live-Unsorted Extra Tables'!$A:$BJ,AY$1,0)</f>
        <v>74.326142040835634</v>
      </c>
      <c r="AZ161" s="44">
        <f>VLOOKUP($W161,'[1]Live-Unsorted Extra Tables'!$A:$BJ,AZ$1,0)</f>
        <v>27.281077636029593</v>
      </c>
      <c r="BA161" s="43">
        <f>VLOOKUP($W161,'[1]Live-Unsorted Extra Tables'!$A:$BJ,BA$1,0)</f>
        <v>238.98201165541997</v>
      </c>
      <c r="BB161" s="26">
        <f>VLOOKUP($W161,'[1]Live-Unsorted Extra Tables'!$A:$BJ,BB$1,0)</f>
        <v>53856.768743150766</v>
      </c>
      <c r="BC161" s="26">
        <f>VLOOKUP($W161,'[1]Live-Unsorted Extra Tables'!$A:$BJ,BC$1,0)</f>
        <v>13213.980305961451</v>
      </c>
      <c r="BD161" s="26">
        <f>VLOOKUP($W161,'[1]Live-Unsorted Extra Tables'!$A:$BJ,BD$1,0)</f>
        <v>40642.788437189316</v>
      </c>
      <c r="BE161" s="28">
        <f>VLOOKUP($W161,'[1]Live-Unsorted Extra Tables'!$A:$BJ,BE$1,0)</f>
        <v>4.0757415628093092</v>
      </c>
      <c r="BF161" s="26">
        <f>VLOOKUP($W161,'[1]Live-Unsorted Extra Tables'!$A:$BJ,BF$1,0)</f>
        <v>13053.170182961934</v>
      </c>
      <c r="BG161" s="28">
        <f>VLOOKUP($W161,'[1]Live-Unsorted Extra Tables'!$A:$BJ,BG$1,0)</f>
        <v>4.1259531583713684</v>
      </c>
      <c r="BH161" s="26">
        <f>VLOOKUP($W161,'[1]Live-Unsorted Extra Tables'!$A:$BJ,BH$1,0)</f>
        <v>123286.79913952397</v>
      </c>
      <c r="BI161" s="45">
        <f>VLOOKUP($W161,'[1]Live-Unsorted Extra Tables'!$A:$BJ,BI$1,0)</f>
        <v>0.4368413254220424</v>
      </c>
      <c r="BK161" s="124">
        <f t="shared" si="20"/>
        <v>3.75</v>
      </c>
    </row>
    <row r="162" spans="1:63" ht="16.5">
      <c r="A162" s="22" t="s">
        <v>131</v>
      </c>
      <c r="B162" s="23" t="s">
        <v>48</v>
      </c>
      <c r="C162" s="23" t="s">
        <v>72</v>
      </c>
      <c r="D162" s="24">
        <f>VLOOKUP($W162,'[1]Live-Unsorted Extra Tables'!$A:$BJ,D$1,0)</f>
        <v>10</v>
      </c>
      <c r="E162" s="25">
        <f>VLOOKUP($W162,'[1]Live-Unsorted Extra Tables'!$A:$BJ,E$1,0)</f>
        <v>197.27970000000002</v>
      </c>
      <c r="F162" s="25">
        <f>VLOOKUP($W162,'[1]Live-Unsorted Extra Tables'!$A:$BJ,F$1,0)</f>
        <v>22.520535225357275</v>
      </c>
      <c r="G162" s="26">
        <f>VLOOKUP($W162,'[1]Live-Unsorted Extra Tables'!$A:$BJ,G$1,0)</f>
        <v>5</v>
      </c>
      <c r="H162" s="27">
        <f>VLOOKUP($W162,'[1]Live-Unsorted Extra Tables'!$A:$BJ,H$1,0)</f>
        <v>0.75</v>
      </c>
      <c r="I162" s="26">
        <f>VLOOKUP($W162,'[1]Live-Unsorted Extra Tables'!$A:$BJ,I$1,0)</f>
        <v>24.659962500000002</v>
      </c>
      <c r="J162" s="26">
        <f>VLOOKUP($W162,'[1]Live-Unsorted Extra Tables'!$A:$BJ,J$1,0)</f>
        <v>28.409962500000002</v>
      </c>
      <c r="K162" s="26">
        <f>VLOOKUP($W162,'[1]Live-Unsorted Extra Tables'!$A:$BJ,K$1,0)</f>
        <v>1.25</v>
      </c>
      <c r="L162" s="26">
        <f>VLOOKUP($W162,'[1]Live-Unsorted Extra Tables'!$A:$BJ,L$1,0)</f>
        <v>29.659962500000002</v>
      </c>
      <c r="M162" s="26">
        <f>VLOOKUP($W162,'[1]Live-Unsorted Extra Tables'!$A:$BJ,M$1,0)</f>
        <v>125.41736182987613</v>
      </c>
      <c r="N162" s="28">
        <f>VLOOKUP($W162,'[1]Live-Unsorted Extra Tables'!$A:$BJ,N$1,0)</f>
        <v>0.82</v>
      </c>
      <c r="O162" s="28">
        <f>VLOOKUP($W162,'[1]Live-Unsorted Extra Tables'!$A:$BJ,O$1,0)</f>
        <v>3.5758821556355791</v>
      </c>
      <c r="P162" s="29">
        <f>VLOOKUP($W162,'[1]Live-Unsorted Extra Tables'!$A:$BJ,P$1,0)</f>
        <v>0.14400854472102298</v>
      </c>
      <c r="Q162" s="30">
        <f>VLOOKUP($W162,'[1]Live-Unsorted Extra Tables'!$A:$BJ,Q$1,0)</f>
        <v>1.2615136459106644</v>
      </c>
      <c r="R162" s="31"/>
      <c r="S162" s="29" t="str">
        <f>VLOOKUP($W162,'[1]Live-Unsorted Extra Tables'!$A:$BJ,S$1,0)</f>
        <v>COM</v>
      </c>
      <c r="T162" s="29" t="str">
        <f>VLOOKUP($W162,'[1]Live-Unsorted Extra Tables'!$A:$BJ,T$1,0)</f>
        <v>Other Commercial</v>
      </c>
      <c r="U162" s="29" t="s">
        <v>120</v>
      </c>
      <c r="V162" s="29" t="str">
        <f>VLOOKUP($W162,'[1]Live-Unsorted Extra Tables'!$A:$BJ,V$1,0)</f>
        <v>Business Energy Solutions</v>
      </c>
      <c r="W162" s="32" t="str">
        <f t="shared" si="18"/>
        <v>Faucet AeratorOther Commercial</v>
      </c>
      <c r="X162" s="88"/>
      <c r="Y162" s="34" t="str">
        <f t="shared" si="19"/>
        <v>Faucet Aerator</v>
      </c>
      <c r="Z162" s="42">
        <f>VLOOKUP($W162,'[1]Live-Unsorted Extra Tables'!$A:$BJ,Z$1,0)</f>
        <v>13.231559082548493</v>
      </c>
      <c r="AA162" s="43">
        <f>VLOOKUP($W162,'[1]Live-Unsorted Extra Tables'!$A:$BJ,AA$1,0)</f>
        <v>115.90834676958842</v>
      </c>
      <c r="AB162" s="44">
        <f>VLOOKUP($W162,'[1]Live-Unsorted Extra Tables'!$A:$BJ,AB$1,0)</f>
        <v>13.231559082548493</v>
      </c>
      <c r="AC162" s="43">
        <f>VLOOKUP($W162,'[1]Live-Unsorted Extra Tables'!$A:$BJ,AC$1,0)</f>
        <v>115.90834676958842</v>
      </c>
      <c r="AD162" s="26">
        <f>VLOOKUP($W162,'[1]Live-Unsorted Extra Tables'!$A:$BJ,AD$1,0)</f>
        <v>73686.846978701942</v>
      </c>
      <c r="AE162" s="26">
        <f>VLOOKUP($W162,'[1]Live-Unsorted Extra Tables'!$A:$BJ,AE$1,0)</f>
        <v>20606.620624388222</v>
      </c>
      <c r="AF162" s="26">
        <f>VLOOKUP($W162,'[1]Live-Unsorted Extra Tables'!$A:$BJ,AF$1,0)</f>
        <v>53080.226354313723</v>
      </c>
      <c r="AG162" s="28">
        <f>VLOOKUP($W162,'[1]Live-Unsorted Extra Tables'!$A:$BJ,AG$1,0)</f>
        <v>3.5758821556355791</v>
      </c>
      <c r="AH162" s="26">
        <f>VLOOKUP($W162,'[1]Live-Unsorted Extra Tables'!$A:$BJ,AH$1,0)</f>
        <v>20355.84431622941</v>
      </c>
      <c r="AI162" s="28">
        <f>VLOOKUP($W162,'[1]Live-Unsorted Extra Tables'!$A:$BJ,AI$1,0)</f>
        <v>3.6199356722311204</v>
      </c>
      <c r="AJ162" s="26">
        <f>VLOOKUP($W162,'[1]Live-Unsorted Extra Tables'!$A:$BJ,AJ$1,0)</f>
        <v>174171.72467928674</v>
      </c>
      <c r="AK162" s="45">
        <f>VLOOKUP($W162,'[1]Live-Unsorted Extra Tables'!$A:$BJ,AK$1,0)</f>
        <v>0.42307008852548328</v>
      </c>
      <c r="AL162" s="42">
        <f>VLOOKUP($W162,'[1]Live-Unsorted Extra Tables'!$A:$BJ,AL$1,0)</f>
        <v>12.266383552986694</v>
      </c>
      <c r="AM162" s="43">
        <f>VLOOKUP($W162,'[1]Live-Unsorted Extra Tables'!$A:$BJ,AM$1,0)</f>
        <v>107.45341721245698</v>
      </c>
      <c r="AN162" s="44">
        <f>VLOOKUP($W162,'[1]Live-Unsorted Extra Tables'!$A:$BJ,AN$1,0)</f>
        <v>25.497942635535185</v>
      </c>
      <c r="AO162" s="43">
        <f>VLOOKUP($W162,'[1]Live-Unsorted Extra Tables'!$A:$BJ,AO$1,0)</f>
        <v>223.3617639820454</v>
      </c>
      <c r="AP162" s="26">
        <f>VLOOKUP($W162,'[1]Live-Unsorted Extra Tables'!$A:$BJ,AP$1,0)</f>
        <v>72757.750568412564</v>
      </c>
      <c r="AQ162" s="26">
        <f>VLOOKUP($W162,'[1]Live-Unsorted Extra Tables'!$A:$BJ,AQ$1,0)</f>
        <v>19103.471535944424</v>
      </c>
      <c r="AR162" s="26">
        <f>VLOOKUP($W162,'[1]Live-Unsorted Extra Tables'!$A:$BJ,AR$1,0)</f>
        <v>53654.279032468141</v>
      </c>
      <c r="AS162" s="28">
        <f>VLOOKUP($W162,'[1]Live-Unsorted Extra Tables'!$A:$BJ,AS$1,0)</f>
        <v>3.8086140747514987</v>
      </c>
      <c r="AT162" s="26">
        <f>VLOOKUP($W162,'[1]Live-Unsorted Extra Tables'!$A:$BJ,AT$1,0)</f>
        <v>18870.98809520348</v>
      </c>
      <c r="AU162" s="28">
        <f>VLOOKUP($W162,'[1]Live-Unsorted Extra Tables'!$A:$BJ,AU$1,0)</f>
        <v>3.8555347606257944</v>
      </c>
      <c r="AV162" s="26">
        <f>VLOOKUP($W162,'[1]Live-Unsorted Extra Tables'!$A:$BJ,AV$1,0)</f>
        <v>169618.34989952118</v>
      </c>
      <c r="AW162" s="45">
        <f>VLOOKUP($W162,'[1]Live-Unsorted Extra Tables'!$A:$BJ,AW$1,0)</f>
        <v>0.42894976051537426</v>
      </c>
      <c r="AX162" s="42">
        <f>VLOOKUP($W162,'[1]Live-Unsorted Extra Tables'!$A:$BJ,AX$1,0)</f>
        <v>11.509846023187285</v>
      </c>
      <c r="AY162" s="43">
        <f>VLOOKUP($W162,'[1]Live-Unsorted Extra Tables'!$A:$BJ,AY$1,0)</f>
        <v>100.82615478622836</v>
      </c>
      <c r="AZ162" s="44">
        <f>VLOOKUP($W162,'[1]Live-Unsorted Extra Tables'!$A:$BJ,AZ$1,0)</f>
        <v>37.007788658722475</v>
      </c>
      <c r="BA162" s="43">
        <f>VLOOKUP($W162,'[1]Live-Unsorted Extra Tables'!$A:$BJ,BA$1,0)</f>
        <v>324.18791876827379</v>
      </c>
      <c r="BB162" s="26">
        <f>VLOOKUP($W162,'[1]Live-Unsorted Extra Tables'!$A:$BJ,BB$1,0)</f>
        <v>73058.694457726946</v>
      </c>
      <c r="BC162" s="26">
        <f>VLOOKUP($W162,'[1]Live-Unsorted Extra Tables'!$A:$BJ,BC$1,0)</f>
        <v>17925.251965036117</v>
      </c>
      <c r="BD162" s="26">
        <f>VLOOKUP($W162,'[1]Live-Unsorted Extra Tables'!$A:$BJ,BD$1,0)</f>
        <v>55133.442492690825</v>
      </c>
      <c r="BE162" s="28">
        <f>VLOOKUP($W162,'[1]Live-Unsorted Extra Tables'!$A:$BJ,BE$1,0)</f>
        <v>4.0757415628093092</v>
      </c>
      <c r="BF162" s="26">
        <f>VLOOKUP($W162,'[1]Live-Unsorted Extra Tables'!$A:$BJ,BF$1,0)</f>
        <v>17707.107098269942</v>
      </c>
      <c r="BG162" s="28">
        <f>VLOOKUP($W162,'[1]Live-Unsorted Extra Tables'!$A:$BJ,BG$1,0)</f>
        <v>4.1259531583713684</v>
      </c>
      <c r="BH162" s="26">
        <f>VLOOKUP($W162,'[1]Live-Unsorted Extra Tables'!$A:$BJ,BH$1,0)</f>
        <v>167243.09310055149</v>
      </c>
      <c r="BI162" s="45">
        <f>VLOOKUP($W162,'[1]Live-Unsorted Extra Tables'!$A:$BJ,BI$1,0)</f>
        <v>0.4368413254220424</v>
      </c>
      <c r="BK162" s="124">
        <f t="shared" si="20"/>
        <v>3.75</v>
      </c>
    </row>
    <row r="163" spans="1:63" ht="16.5">
      <c r="A163" s="22" t="s">
        <v>131</v>
      </c>
      <c r="B163" s="23" t="s">
        <v>48</v>
      </c>
      <c r="C163" s="23" t="s">
        <v>49</v>
      </c>
      <c r="D163" s="24">
        <f>VLOOKUP($W163,'[1]Live-Unsorted Extra Tables'!$A:$BJ,D$1,0)</f>
        <v>10</v>
      </c>
      <c r="E163" s="25">
        <f>VLOOKUP($W163,'[1]Live-Unsorted Extra Tables'!$A:$BJ,E$1,0)</f>
        <v>197.27970000000002</v>
      </c>
      <c r="F163" s="25">
        <f>VLOOKUP($W163,'[1]Live-Unsorted Extra Tables'!$A:$BJ,F$1,0)</f>
        <v>22.520535225357275</v>
      </c>
      <c r="G163" s="26">
        <f>VLOOKUP($W163,'[1]Live-Unsorted Extra Tables'!$A:$BJ,G$1,0)</f>
        <v>5</v>
      </c>
      <c r="H163" s="27">
        <f>VLOOKUP($W163,'[1]Live-Unsorted Extra Tables'!$A:$BJ,H$1,0)</f>
        <v>0.75</v>
      </c>
      <c r="I163" s="26">
        <f>VLOOKUP($W163,'[1]Live-Unsorted Extra Tables'!$A:$BJ,I$1,0)</f>
        <v>24.659962500000002</v>
      </c>
      <c r="J163" s="26">
        <f>VLOOKUP($W163,'[1]Live-Unsorted Extra Tables'!$A:$BJ,J$1,0)</f>
        <v>28.409962500000002</v>
      </c>
      <c r="K163" s="26">
        <f>VLOOKUP($W163,'[1]Live-Unsorted Extra Tables'!$A:$BJ,K$1,0)</f>
        <v>1.25</v>
      </c>
      <c r="L163" s="26">
        <f>VLOOKUP($W163,'[1]Live-Unsorted Extra Tables'!$A:$BJ,L$1,0)</f>
        <v>29.659962500000002</v>
      </c>
      <c r="M163" s="26">
        <f>VLOOKUP($W163,'[1]Live-Unsorted Extra Tables'!$A:$BJ,M$1,0)</f>
        <v>125.41736182987613</v>
      </c>
      <c r="N163" s="28">
        <f>VLOOKUP($W163,'[1]Live-Unsorted Extra Tables'!$A:$BJ,N$1,0)</f>
        <v>0.82</v>
      </c>
      <c r="O163" s="28">
        <f>VLOOKUP($W163,'[1]Live-Unsorted Extra Tables'!$A:$BJ,O$1,0)</f>
        <v>3.5758821556355791</v>
      </c>
      <c r="P163" s="29">
        <f>VLOOKUP($W163,'[1]Live-Unsorted Extra Tables'!$A:$BJ,P$1,0)</f>
        <v>0.14400854472102298</v>
      </c>
      <c r="Q163" s="30">
        <f>VLOOKUP($W163,'[1]Live-Unsorted Extra Tables'!$A:$BJ,Q$1,0)</f>
        <v>1.2615136459106644</v>
      </c>
      <c r="R163" s="31"/>
      <c r="S163" s="29" t="str">
        <f>VLOOKUP($W163,'[1]Live-Unsorted Extra Tables'!$A:$BJ,S$1,0)</f>
        <v>COM</v>
      </c>
      <c r="T163" s="29" t="str">
        <f>VLOOKUP($W163,'[1]Live-Unsorted Extra Tables'!$A:$BJ,T$1,0)</f>
        <v>Retail</v>
      </c>
      <c r="U163" s="29" t="s">
        <v>120</v>
      </c>
      <c r="V163" s="29" t="str">
        <f>VLOOKUP($W163,'[1]Live-Unsorted Extra Tables'!$A:$BJ,V$1,0)</f>
        <v>Business Energy Solutions</v>
      </c>
      <c r="W163" s="32" t="str">
        <f t="shared" si="18"/>
        <v>Faucet AeratorRetail</v>
      </c>
      <c r="X163" s="88"/>
      <c r="Y163" s="34" t="str">
        <f t="shared" si="19"/>
        <v>Faucet Aerator</v>
      </c>
      <c r="Z163" s="42">
        <f>VLOOKUP($W163,'[1]Live-Unsorted Extra Tables'!$A:$BJ,Z$1,0)</f>
        <v>18.930950692038994</v>
      </c>
      <c r="AA163" s="43">
        <f>VLOOKUP($W163,'[1]Live-Unsorted Extra Tables'!$A:$BJ,AA$1,0)</f>
        <v>165.8349695452674</v>
      </c>
      <c r="AB163" s="44">
        <f>VLOOKUP($W163,'[1]Live-Unsorted Extra Tables'!$A:$BJ,AB$1,0)</f>
        <v>18.930950692038994</v>
      </c>
      <c r="AC163" s="43">
        <f>VLOOKUP($W163,'[1]Live-Unsorted Extra Tables'!$A:$BJ,AC$1,0)</f>
        <v>165.8349695452674</v>
      </c>
      <c r="AD163" s="26">
        <f>VLOOKUP($W163,'[1]Live-Unsorted Extra Tables'!$A:$BJ,AD$1,0)</f>
        <v>105426.88568314577</v>
      </c>
      <c r="AE163" s="26">
        <f>VLOOKUP($W163,'[1]Live-Unsorted Extra Tables'!$A:$BJ,AE$1,0)</f>
        <v>29482.762880480645</v>
      </c>
      <c r="AF163" s="26">
        <f>VLOOKUP($W163,'[1]Live-Unsorted Extra Tables'!$A:$BJ,AF$1,0)</f>
        <v>75944.122802665122</v>
      </c>
      <c r="AG163" s="28">
        <f>VLOOKUP($W163,'[1]Live-Unsorted Extra Tables'!$A:$BJ,AG$1,0)</f>
        <v>3.5758821556355791</v>
      </c>
      <c r="AH163" s="26">
        <f>VLOOKUP($W163,'[1]Live-Unsorted Extra Tables'!$A:$BJ,AH$1,0)</f>
        <v>29123.966619596496</v>
      </c>
      <c r="AI163" s="28">
        <f>VLOOKUP($W163,'[1]Live-Unsorted Extra Tables'!$A:$BJ,AI$1,0)</f>
        <v>3.6199356722311209</v>
      </c>
      <c r="AJ163" s="26">
        <f>VLOOKUP($W163,'[1]Live-Unsorted Extra Tables'!$A:$BJ,AJ$1,0)</f>
        <v>249194.84629742496</v>
      </c>
      <c r="AK163" s="45">
        <f>VLOOKUP($W163,'[1]Live-Unsorted Extra Tables'!$A:$BJ,AK$1,0)</f>
        <v>0.42307008852548322</v>
      </c>
      <c r="AL163" s="42">
        <f>VLOOKUP($W163,'[1]Live-Unsorted Extra Tables'!$A:$BJ,AL$1,0)</f>
        <v>17.550033277446783</v>
      </c>
      <c r="AM163" s="43">
        <f>VLOOKUP($W163,'[1]Live-Unsorted Extra Tables'!$A:$BJ,AM$1,0)</f>
        <v>153.73814455645521</v>
      </c>
      <c r="AN163" s="44">
        <f>VLOOKUP($W163,'[1]Live-Unsorted Extra Tables'!$A:$BJ,AN$1,0)</f>
        <v>36.48098396948577</v>
      </c>
      <c r="AO163" s="43">
        <f>VLOOKUP($W163,'[1]Live-Unsorted Extra Tables'!$A:$BJ,AO$1,0)</f>
        <v>319.57311410172258</v>
      </c>
      <c r="AP163" s="26">
        <f>VLOOKUP($W163,'[1]Live-Unsorted Extra Tables'!$A:$BJ,AP$1,0)</f>
        <v>104097.58818905556</v>
      </c>
      <c r="AQ163" s="26">
        <f>VLOOKUP($W163,'[1]Live-Unsorted Extra Tables'!$A:$BJ,AQ$1,0)</f>
        <v>27332.143962590286</v>
      </c>
      <c r="AR163" s="26">
        <f>VLOOKUP($W163,'[1]Live-Unsorted Extra Tables'!$A:$BJ,AR$1,0)</f>
        <v>76765.444226465275</v>
      </c>
      <c r="AS163" s="28">
        <f>VLOOKUP($W163,'[1]Live-Unsorted Extra Tables'!$A:$BJ,AS$1,0)</f>
        <v>3.8086140747514987</v>
      </c>
      <c r="AT163" s="26">
        <f>VLOOKUP($W163,'[1]Live-Unsorted Extra Tables'!$A:$BJ,AT$1,0)</f>
        <v>26999.520080104121</v>
      </c>
      <c r="AU163" s="28">
        <f>VLOOKUP($W163,'[1]Live-Unsorted Extra Tables'!$A:$BJ,AU$1,0)</f>
        <v>3.8555347606257939</v>
      </c>
      <c r="AV163" s="26">
        <f>VLOOKUP($W163,'[1]Live-Unsorted Extra Tables'!$A:$BJ,AV$1,0)</f>
        <v>242680.14059265231</v>
      </c>
      <c r="AW163" s="45">
        <f>VLOOKUP($W163,'[1]Live-Unsorted Extra Tables'!$A:$BJ,AW$1,0)</f>
        <v>0.42894976051537426</v>
      </c>
      <c r="AX163" s="42">
        <f>VLOOKUP($W163,'[1]Live-Unsorted Extra Tables'!$A:$BJ,AX$1,0)</f>
        <v>16.46762306531998</v>
      </c>
      <c r="AY163" s="43">
        <f>VLOOKUP($W163,'[1]Live-Unsorted Extra Tables'!$A:$BJ,AY$1,0)</f>
        <v>144.25624016171076</v>
      </c>
      <c r="AZ163" s="44">
        <f>VLOOKUP($W163,'[1]Live-Unsorted Extra Tables'!$A:$BJ,AZ$1,0)</f>
        <v>52.948607034805754</v>
      </c>
      <c r="BA163" s="43">
        <f>VLOOKUP($W163,'[1]Live-Unsorted Extra Tables'!$A:$BJ,BA$1,0)</f>
        <v>463.82935426343334</v>
      </c>
      <c r="BB163" s="26">
        <f>VLOOKUP($W163,'[1]Live-Unsorted Extra Tables'!$A:$BJ,BB$1,0)</f>
        <v>104528.16132817979</v>
      </c>
      <c r="BC163" s="26">
        <f>VLOOKUP($W163,'[1]Live-Unsorted Extra Tables'!$A:$BJ,BC$1,0)</f>
        <v>25646.415435656592</v>
      </c>
      <c r="BD163" s="26">
        <f>VLOOKUP($W163,'[1]Live-Unsorted Extra Tables'!$A:$BJ,BD$1,0)</f>
        <v>78881.745892523206</v>
      </c>
      <c r="BE163" s="28">
        <f>VLOOKUP($W163,'[1]Live-Unsorted Extra Tables'!$A:$BJ,BE$1,0)</f>
        <v>4.0757415628093092</v>
      </c>
      <c r="BF163" s="26">
        <f>VLOOKUP($W163,'[1]Live-Unsorted Extra Tables'!$A:$BJ,BF$1,0)</f>
        <v>25334.306356846777</v>
      </c>
      <c r="BG163" s="28">
        <f>VLOOKUP($W163,'[1]Live-Unsorted Extra Tables'!$A:$BJ,BG$1,0)</f>
        <v>4.1259531583713684</v>
      </c>
      <c r="BH163" s="26">
        <f>VLOOKUP($W163,'[1]Live-Unsorted Extra Tables'!$A:$BJ,BH$1,0)</f>
        <v>239281.76032153721</v>
      </c>
      <c r="BI163" s="45">
        <f>VLOOKUP($W163,'[1]Live-Unsorted Extra Tables'!$A:$BJ,BI$1,0)</f>
        <v>0.4368413254220424</v>
      </c>
      <c r="BK163" s="124">
        <f t="shared" si="20"/>
        <v>3.75</v>
      </c>
    </row>
    <row r="164" spans="1:63" ht="16.5">
      <c r="A164" s="22" t="s">
        <v>126</v>
      </c>
      <c r="B164" s="23" t="s">
        <v>89</v>
      </c>
      <c r="C164" s="23" t="s">
        <v>49</v>
      </c>
      <c r="D164" s="24">
        <f>VLOOKUP($W164,'[1]Live-Unsorted Extra Tables'!$A:$BJ,D$1,0)</f>
        <v>10</v>
      </c>
      <c r="E164" s="25">
        <f>VLOOKUP($W164,'[1]Live-Unsorted Extra Tables'!$A:$BJ,E$1,0)</f>
        <v>141.2367797275291</v>
      </c>
      <c r="F164" s="25">
        <f>VLOOKUP($W164,'[1]Live-Unsorted Extra Tables'!$A:$BJ,F$1,0)</f>
        <v>19.043691455299697</v>
      </c>
      <c r="G164" s="26">
        <f>VLOOKUP($W164,'[1]Live-Unsorted Extra Tables'!$A:$BJ,G$1,0)</f>
        <v>6.060495051526221</v>
      </c>
      <c r="H164" s="27">
        <f>VLOOKUP($W164,'[1]Live-Unsorted Extra Tables'!$A:$BJ,H$1,0)</f>
        <v>0.75</v>
      </c>
      <c r="I164" s="26">
        <f>VLOOKUP($W164,'[1]Live-Unsorted Extra Tables'!$A:$BJ,I$1,0)</f>
        <v>17.654597465941137</v>
      </c>
      <c r="J164" s="26">
        <f>VLOOKUP($W164,'[1]Live-Unsorted Extra Tables'!$A:$BJ,J$1,0)</f>
        <v>22.199968754585804</v>
      </c>
      <c r="K164" s="26">
        <f>VLOOKUP($W164,'[1]Live-Unsorted Extra Tables'!$A:$BJ,K$1,0)</f>
        <v>1.5151237628815553</v>
      </c>
      <c r="L164" s="26">
        <f>VLOOKUP($W164,'[1]Live-Unsorted Extra Tables'!$A:$BJ,L$1,0)</f>
        <v>23.715092517467358</v>
      </c>
      <c r="M164" s="26">
        <f>VLOOKUP($W164,'[1]Live-Unsorted Extra Tables'!$A:$BJ,M$1,0)</f>
        <v>93.053468840567461</v>
      </c>
      <c r="N164" s="28">
        <f>VLOOKUP($W164,'[1]Live-Unsorted Extra Tables'!$A:$BJ,N$1,0)</f>
        <v>0.82</v>
      </c>
      <c r="O164" s="28">
        <f>VLOOKUP($W164,'[1]Live-Unsorted Extra Tables'!$A:$BJ,O$1,0)</f>
        <v>3.3726643573949788</v>
      </c>
      <c r="P164" s="29">
        <f>VLOOKUP($W164,'[1]Live-Unsorted Extra Tables'!$A:$BJ,P$1,0)</f>
        <v>0.15718263187119882</v>
      </c>
      <c r="Q164" s="30">
        <f>VLOOKUP($W164,'[1]Live-Unsorted Extra Tables'!$A:$BJ,Q$1,0)</f>
        <v>1.1657387333067581</v>
      </c>
      <c r="R164" s="31"/>
      <c r="S164" s="29" t="str">
        <f>VLOOKUP($W164,'[1]Live-Unsorted Extra Tables'!$A:$BJ,S$1,0)</f>
        <v>COM</v>
      </c>
      <c r="T164" s="29" t="str">
        <f>VLOOKUP($W164,'[1]Live-Unsorted Extra Tables'!$A:$BJ,T$1,0)</f>
        <v>Retail</v>
      </c>
      <c r="U164" s="29" t="s">
        <v>120</v>
      </c>
      <c r="V164" s="29" t="str">
        <f>VLOOKUP($W164,'[1]Live-Unsorted Extra Tables'!$A:$BJ,V$1,0)</f>
        <v>Business Energy Solutions</v>
      </c>
      <c r="W164" s="32" t="str">
        <f t="shared" si="18"/>
        <v>LED Lamps-Retrofit (dual baseline)-BESRetail</v>
      </c>
      <c r="X164" s="88"/>
      <c r="Y164" s="34" t="str">
        <f t="shared" si="19"/>
        <v>LED Lamps-Retrofit (dual baseline)-BES</v>
      </c>
      <c r="Z164" s="42">
        <f>VLOOKUP($W164,'[1]Live-Unsorted Extra Tables'!$A:$BJ,Z$1,0)</f>
        <v>52.864895662198293</v>
      </c>
      <c r="AA164" s="43">
        <f>VLOOKUP($W164,'[1]Live-Unsorted Extra Tables'!$A:$BJ,AA$1,0)</f>
        <v>392.07039462314196</v>
      </c>
      <c r="AB164" s="44">
        <f>VLOOKUP($W164,'[1]Live-Unsorted Extra Tables'!$A:$BJ,AB$1,0)</f>
        <v>52.864895662198293</v>
      </c>
      <c r="AC164" s="43">
        <f>VLOOKUP($W164,'[1]Live-Unsorted Extra Tables'!$A:$BJ,AC$1,0)</f>
        <v>392.07039462314196</v>
      </c>
      <c r="AD164" s="26">
        <f>VLOOKUP($W164,'[1]Live-Unsorted Extra Tables'!$A:$BJ,AD$1,0)</f>
        <v>209692.79795992817</v>
      </c>
      <c r="AE164" s="26">
        <f>VLOOKUP($W164,'[1]Live-Unsorted Extra Tables'!$A:$BJ,AE$1,0)</f>
        <v>74286.445820853012</v>
      </c>
      <c r="AF164" s="26">
        <f>VLOOKUP($W164,'[1]Live-Unsorted Extra Tables'!$A:$BJ,AF$1,0)</f>
        <v>135406.35213907517</v>
      </c>
      <c r="AG164" s="28">
        <f>VLOOKUP($W164,'[1]Live-Unsorted Extra Tables'!$A:$BJ,AG$1,0)</f>
        <v>2.8227598674678434</v>
      </c>
      <c r="AH164" s="26">
        <f>VLOOKUP($W164,'[1]Live-Unsorted Extra Tables'!$A:$BJ,AH$1,0)</f>
        <v>73046.966289079559</v>
      </c>
      <c r="AI164" s="28">
        <f>VLOOKUP($W164,'[1]Live-Unsorted Extra Tables'!$A:$BJ,AI$1,0)</f>
        <v>2.8706571759610093</v>
      </c>
      <c r="AJ164" s="26">
        <f>VLOOKUP($W164,'[1]Live-Unsorted Extra Tables'!$A:$BJ,AJ$1,0)</f>
        <v>358797.26734595478</v>
      </c>
      <c r="AK164" s="45">
        <f>VLOOKUP($W164,'[1]Live-Unsorted Extra Tables'!$A:$BJ,AK$1,0)</f>
        <v>0.58443253905203507</v>
      </c>
      <c r="AL164" s="42">
        <f>VLOOKUP($W164,'[1]Live-Unsorted Extra Tables'!$A:$BJ,AL$1,0)</f>
        <v>53.041278144640501</v>
      </c>
      <c r="AM164" s="43">
        <f>VLOOKUP($W164,'[1]Live-Unsorted Extra Tables'!$A:$BJ,AM$1,0)</f>
        <v>393.37852828404266</v>
      </c>
      <c r="AN164" s="44">
        <f>VLOOKUP($W164,'[1]Live-Unsorted Extra Tables'!$A:$BJ,AN$1,0)</f>
        <v>105.90617380683879</v>
      </c>
      <c r="AO164" s="43">
        <f>VLOOKUP($W164,'[1]Live-Unsorted Extra Tables'!$A:$BJ,AO$1,0)</f>
        <v>785.44892290718462</v>
      </c>
      <c r="AP164" s="26">
        <f>VLOOKUP($W164,'[1]Live-Unsorted Extra Tables'!$A:$BJ,AP$1,0)</f>
        <v>228857.06601842758</v>
      </c>
      <c r="AQ164" s="26">
        <f>VLOOKUP($W164,'[1]Live-Unsorted Extra Tables'!$A:$BJ,AQ$1,0)</f>
        <v>74367.490934962814</v>
      </c>
      <c r="AR164" s="26">
        <f>VLOOKUP($W164,'[1]Live-Unsorted Extra Tables'!$A:$BJ,AR$1,0)</f>
        <v>154489.57508346476</v>
      </c>
      <c r="AS164" s="28">
        <f>VLOOKUP($W164,'[1]Live-Unsorted Extra Tables'!$A:$BJ,AS$1,0)</f>
        <v>3.077380494369129</v>
      </c>
      <c r="AT164" s="26">
        <f>VLOOKUP($W164,'[1]Live-Unsorted Extra Tables'!$A:$BJ,AT$1,0)</f>
        <v>73138.115775561426</v>
      </c>
      <c r="AU164" s="28">
        <f>VLOOKUP($W164,'[1]Live-Unsorted Extra Tables'!$A:$BJ,AU$1,0)</f>
        <v>3.129108038833269</v>
      </c>
      <c r="AV164" s="26">
        <f>VLOOKUP($W164,'[1]Live-Unsorted Extra Tables'!$A:$BJ,AV$1,0)</f>
        <v>376231.40650528786</v>
      </c>
      <c r="AW164" s="45">
        <f>VLOOKUP($W164,'[1]Live-Unsorted Extra Tables'!$A:$BJ,AW$1,0)</f>
        <v>0.60828804310681872</v>
      </c>
      <c r="AX164" s="42">
        <f>VLOOKUP($W164,'[1]Live-Unsorted Extra Tables'!$A:$BJ,AX$1,0)</f>
        <v>48.7965215948728</v>
      </c>
      <c r="AY164" s="43">
        <f>VLOOKUP($W164,'[1]Live-Unsorted Extra Tables'!$A:$BJ,AY$1,0)</f>
        <v>361.89746027662716</v>
      </c>
      <c r="AZ164" s="44">
        <f>VLOOKUP($W164,'[1]Live-Unsorted Extra Tables'!$A:$BJ,AZ$1,0)</f>
        <v>109.66583996672637</v>
      </c>
      <c r="BA164" s="43">
        <f>VLOOKUP($W164,'[1]Live-Unsorted Extra Tables'!$A:$BJ,BA$1,0)</f>
        <v>813.33233734495172</v>
      </c>
      <c r="BB164" s="26">
        <f>VLOOKUP($W164,'[1]Live-Unsorted Extra Tables'!$A:$BJ,BB$1,0)</f>
        <v>170173.26198428887</v>
      </c>
      <c r="BC164" s="26">
        <f>VLOOKUP($W164,'[1]Live-Unsorted Extra Tables'!$A:$BJ,BC$1,0)</f>
        <v>68266.066708140192</v>
      </c>
      <c r="BD164" s="26">
        <f>VLOOKUP($W164,'[1]Live-Unsorted Extra Tables'!$A:$BJ,BD$1,0)</f>
        <v>101907.19527614868</v>
      </c>
      <c r="BE164" s="28">
        <f>VLOOKUP($W164,'[1]Live-Unsorted Extra Tables'!$A:$BJ,BE$1,0)</f>
        <v>2.4927943001584572</v>
      </c>
      <c r="BF164" s="26">
        <f>VLOOKUP($W164,'[1]Live-Unsorted Extra Tables'!$A:$BJ,BF$1,0)</f>
        <v>67147.878945459102</v>
      </c>
      <c r="BG164" s="28">
        <f>VLOOKUP($W164,'[1]Live-Unsorted Extra Tables'!$A:$BJ,BG$1,0)</f>
        <v>2.5343058434133443</v>
      </c>
      <c r="BH164" s="26">
        <f>VLOOKUP($W164,'[1]Live-Unsorted Extra Tables'!$A:$BJ,BH$1,0)</f>
        <v>243487.95022211841</v>
      </c>
      <c r="BI164" s="45">
        <f>VLOOKUP($W164,'[1]Live-Unsorted Extra Tables'!$A:$BJ,BI$1,0)</f>
        <v>0.69889808439822476</v>
      </c>
      <c r="BK164" s="124">
        <f t="shared" si="20"/>
        <v>4.5453712886446658</v>
      </c>
    </row>
    <row r="165" spans="1:63" ht="16.5">
      <c r="A165" s="22" t="s">
        <v>126</v>
      </c>
      <c r="B165" s="23" t="s">
        <v>89</v>
      </c>
      <c r="C165" s="23" t="s">
        <v>72</v>
      </c>
      <c r="D165" s="24">
        <f>VLOOKUP($W165,'[1]Live-Unsorted Extra Tables'!$A:$BJ,D$1,0)</f>
        <v>10</v>
      </c>
      <c r="E165" s="25">
        <f>VLOOKUP($W165,'[1]Live-Unsorted Extra Tables'!$A:$BJ,E$1,0)</f>
        <v>150.80091295120059</v>
      </c>
      <c r="F165" s="25">
        <f>VLOOKUP($W165,'[1]Live-Unsorted Extra Tables'!$A:$BJ,F$1,0)</f>
        <v>18.282318452771843</v>
      </c>
      <c r="G165" s="26">
        <f>VLOOKUP($W165,'[1]Live-Unsorted Extra Tables'!$A:$BJ,G$1,0)</f>
        <v>6.060495051526221</v>
      </c>
      <c r="H165" s="27">
        <f>VLOOKUP($W165,'[1]Live-Unsorted Extra Tables'!$A:$BJ,H$1,0)</f>
        <v>0.75</v>
      </c>
      <c r="I165" s="26">
        <f>VLOOKUP($W165,'[1]Live-Unsorted Extra Tables'!$A:$BJ,I$1,0)</f>
        <v>18.850114118900073</v>
      </c>
      <c r="J165" s="26">
        <f>VLOOKUP($W165,'[1]Live-Unsorted Extra Tables'!$A:$BJ,J$1,0)</f>
        <v>23.39548540754474</v>
      </c>
      <c r="K165" s="26">
        <f>VLOOKUP($W165,'[1]Live-Unsorted Extra Tables'!$A:$BJ,K$1,0)</f>
        <v>1.5151237628815553</v>
      </c>
      <c r="L165" s="26">
        <f>VLOOKUP($W165,'[1]Live-Unsorted Extra Tables'!$A:$BJ,L$1,0)</f>
        <v>24.910609170426294</v>
      </c>
      <c r="M165" s="26">
        <f>VLOOKUP($W165,'[1]Live-Unsorted Extra Tables'!$A:$BJ,M$1,0)</f>
        <v>97.062452384609216</v>
      </c>
      <c r="N165" s="28">
        <f>VLOOKUP($W165,'[1]Live-Unsorted Extra Tables'!$A:$BJ,N$1,0)</f>
        <v>0.82</v>
      </c>
      <c r="O165" s="28">
        <f>VLOOKUP($W165,'[1]Live-Unsorted Extra Tables'!$A:$BJ,O$1,0)</f>
        <v>3.3413999304377922</v>
      </c>
      <c r="P165" s="29">
        <f>VLOOKUP($W165,'[1]Live-Unsorted Extra Tables'!$A:$BJ,P$1,0)</f>
        <v>0.15514153694225682</v>
      </c>
      <c r="Q165" s="30">
        <f>VLOOKUP($W165,'[1]Live-Unsorted Extra Tables'!$A:$BJ,Q$1,0)</f>
        <v>1.2796782567802647</v>
      </c>
      <c r="R165" s="31"/>
      <c r="S165" s="29" t="str">
        <f>VLOOKUP($W165,'[1]Live-Unsorted Extra Tables'!$A:$BJ,S$1,0)</f>
        <v>COM</v>
      </c>
      <c r="T165" s="29" t="str">
        <f>VLOOKUP($W165,'[1]Live-Unsorted Extra Tables'!$A:$BJ,T$1,0)</f>
        <v>Other Commercial</v>
      </c>
      <c r="U165" s="29" t="s">
        <v>120</v>
      </c>
      <c r="V165" s="29" t="str">
        <f>VLOOKUP($W165,'[1]Live-Unsorted Extra Tables'!$A:$BJ,V$1,0)</f>
        <v>Business Energy Solutions</v>
      </c>
      <c r="W165" s="32" t="str">
        <f t="shared" si="18"/>
        <v>LED Lamps-Retrofit (dual baseline)-BESOther Commercial</v>
      </c>
      <c r="X165" s="88"/>
      <c r="Y165" s="34" t="str">
        <f t="shared" si="19"/>
        <v>LED Lamps-Retrofit (dual baseline)-BES</v>
      </c>
      <c r="Z165" s="42">
        <f>VLOOKUP($W165,'[1]Live-Unsorted Extra Tables'!$A:$BJ,Z$1,0)</f>
        <v>44.630435540858706</v>
      </c>
      <c r="AA165" s="43">
        <f>VLOOKUP($W165,'[1]Live-Unsorted Extra Tables'!$A:$BJ,AA$1,0)</f>
        <v>368.13221705755802</v>
      </c>
      <c r="AB165" s="44">
        <f>VLOOKUP($W165,'[1]Live-Unsorted Extra Tables'!$A:$BJ,AB$1,0)</f>
        <v>44.630435540858706</v>
      </c>
      <c r="AC165" s="43">
        <f>VLOOKUP($W165,'[1]Live-Unsorted Extra Tables'!$A:$BJ,AC$1,0)</f>
        <v>368.13221705755802</v>
      </c>
      <c r="AD165" s="26">
        <f>VLOOKUP($W165,'[1]Live-Unsorted Extra Tables'!$A:$BJ,AD$1,0)</f>
        <v>165694.1756733708</v>
      </c>
      <c r="AE165" s="26">
        <f>VLOOKUP($W165,'[1]Live-Unsorted Extra Tables'!$A:$BJ,AE$1,0)</f>
        <v>66284.188731072092</v>
      </c>
      <c r="AF165" s="26">
        <f>VLOOKUP($W165,'[1]Live-Unsorted Extra Tables'!$A:$BJ,AF$1,0)</f>
        <v>99409.98694229871</v>
      </c>
      <c r="AG165" s="28">
        <f>VLOOKUP($W165,'[1]Live-Unsorted Extra Tables'!$A:$BJ,AG$1,0)</f>
        <v>2.4997541471862084</v>
      </c>
      <c r="AH165" s="26">
        <f>VLOOKUP($W165,'[1]Live-Unsorted Extra Tables'!$A:$BJ,AH$1,0)</f>
        <v>65416.319108957417</v>
      </c>
      <c r="AI165" s="28">
        <f>VLOOKUP($W165,'[1]Live-Unsorted Extra Tables'!$A:$BJ,AI$1,0)</f>
        <v>2.5329180536341487</v>
      </c>
      <c r="AJ165" s="26">
        <f>VLOOKUP($W165,'[1]Live-Unsorted Extra Tables'!$A:$BJ,AJ$1,0)</f>
        <v>279044.22742229782</v>
      </c>
      <c r="AK165" s="45">
        <f>VLOOKUP($W165,'[1]Live-Unsorted Extra Tables'!$A:$BJ,AK$1,0)</f>
        <v>0.59379180570760859</v>
      </c>
      <c r="AL165" s="42">
        <f>VLOOKUP($W165,'[1]Live-Unsorted Extra Tables'!$A:$BJ,AL$1,0)</f>
        <v>44.819982546451939</v>
      </c>
      <c r="AM165" s="43">
        <f>VLOOKUP($W165,'[1]Live-Unsorted Extra Tables'!$A:$BJ,AM$1,0)</f>
        <v>369.69568733428827</v>
      </c>
      <c r="AN165" s="44">
        <f>VLOOKUP($W165,'[1]Live-Unsorted Extra Tables'!$A:$BJ,AN$1,0)</f>
        <v>89.450418087310638</v>
      </c>
      <c r="AO165" s="43">
        <f>VLOOKUP($W165,'[1]Live-Unsorted Extra Tables'!$A:$BJ,AO$1,0)</f>
        <v>737.82790439184623</v>
      </c>
      <c r="AP165" s="26">
        <f>VLOOKUP($W165,'[1]Live-Unsorted Extra Tables'!$A:$BJ,AP$1,0)</f>
        <v>182381.43171995293</v>
      </c>
      <c r="AQ165" s="26">
        <f>VLOOKUP($W165,'[1]Live-Unsorted Extra Tables'!$A:$BJ,AQ$1,0)</f>
        <v>66448.795586273176</v>
      </c>
      <c r="AR165" s="26">
        <f>VLOOKUP($W165,'[1]Live-Unsorted Extra Tables'!$A:$BJ,AR$1,0)</f>
        <v>115932.63613367976</v>
      </c>
      <c r="AS165" s="28">
        <f>VLOOKUP($W165,'[1]Live-Unsorted Extra Tables'!$A:$BJ,AS$1,0)</f>
        <v>2.7446913087109261</v>
      </c>
      <c r="AT165" s="26">
        <f>VLOOKUP($W165,'[1]Live-Unsorted Extra Tables'!$A:$BJ,AT$1,0)</f>
        <v>65587.219734879574</v>
      </c>
      <c r="AU165" s="28">
        <f>VLOOKUP($W165,'[1]Live-Unsorted Extra Tables'!$A:$BJ,AU$1,0)</f>
        <v>2.7807464999612064</v>
      </c>
      <c r="AV165" s="26">
        <f>VLOOKUP($W165,'[1]Live-Unsorted Extra Tables'!$A:$BJ,AV$1,0)</f>
        <v>292386.44732144079</v>
      </c>
      <c r="AW165" s="45">
        <f>VLOOKUP($W165,'[1]Live-Unsorted Extra Tables'!$A:$BJ,AW$1,0)</f>
        <v>0.62376841810129569</v>
      </c>
      <c r="AX165" s="42">
        <f>VLOOKUP($W165,'[1]Live-Unsorted Extra Tables'!$A:$BJ,AX$1,0)</f>
        <v>41.390150709741576</v>
      </c>
      <c r="AY165" s="43">
        <f>VLOOKUP($W165,'[1]Live-Unsorted Extra Tables'!$A:$BJ,AY$1,0)</f>
        <v>341.40486778746009</v>
      </c>
      <c r="AZ165" s="44">
        <f>VLOOKUP($W165,'[1]Live-Unsorted Extra Tables'!$A:$BJ,AZ$1,0)</f>
        <v>89.1023589341155</v>
      </c>
      <c r="BA165" s="43">
        <f>VLOOKUP($W165,'[1]Live-Unsorted Extra Tables'!$A:$BJ,BA$1,0)</f>
        <v>734.95695352210623</v>
      </c>
      <c r="BB165" s="26">
        <f>VLOOKUP($W165,'[1]Live-Unsorted Extra Tables'!$A:$BJ,BB$1,0)</f>
        <v>140124.85124755328</v>
      </c>
      <c r="BC165" s="26">
        <f>VLOOKUP($W165,'[1]Live-Unsorted Extra Tables'!$A:$BJ,BC$1,0)</f>
        <v>61258.313206047911</v>
      </c>
      <c r="BD165" s="26">
        <f>VLOOKUP($W165,'[1]Live-Unsorted Extra Tables'!$A:$BJ,BD$1,0)</f>
        <v>78866.538041505366</v>
      </c>
      <c r="BE165" s="28">
        <f>VLOOKUP($W165,'[1]Live-Unsorted Extra Tables'!$A:$BJ,BE$1,0)</f>
        <v>2.2874422084759432</v>
      </c>
      <c r="BF165" s="26">
        <f>VLOOKUP($W165,'[1]Live-Unsorted Extra Tables'!$A:$BJ,BF$1,0)</f>
        <v>60471.676405204846</v>
      </c>
      <c r="BG165" s="28">
        <f>VLOOKUP($W165,'[1]Live-Unsorted Extra Tables'!$A:$BJ,BG$1,0)</f>
        <v>2.31719805994154</v>
      </c>
      <c r="BH165" s="26">
        <f>VLOOKUP($W165,'[1]Live-Unsorted Extra Tables'!$A:$BJ,BH$1,0)</f>
        <v>192926.17127640042</v>
      </c>
      <c r="BI165" s="45">
        <f>VLOOKUP($W165,'[1]Live-Unsorted Extra Tables'!$A:$BJ,BI$1,0)</f>
        <v>0.72631333696453226</v>
      </c>
      <c r="BK165" s="124">
        <f t="shared" si="20"/>
        <v>4.5453712886446658</v>
      </c>
    </row>
    <row r="166" spans="1:63" ht="16.5">
      <c r="A166" s="22" t="s">
        <v>126</v>
      </c>
      <c r="B166" s="23" t="s">
        <v>89</v>
      </c>
      <c r="C166" s="23" t="s">
        <v>82</v>
      </c>
      <c r="D166" s="24">
        <f>VLOOKUP($W166,'[1]Live-Unsorted Extra Tables'!$A:$BJ,D$1,0)</f>
        <v>10</v>
      </c>
      <c r="E166" s="25">
        <f>VLOOKUP($W166,'[1]Live-Unsorted Extra Tables'!$A:$BJ,E$1,0)</f>
        <v>90.35823252745152</v>
      </c>
      <c r="F166" s="25">
        <f>VLOOKUP($W166,'[1]Live-Unsorted Extra Tables'!$A:$BJ,F$1,0)</f>
        <v>10.326651770704132</v>
      </c>
      <c r="G166" s="26">
        <f>VLOOKUP($W166,'[1]Live-Unsorted Extra Tables'!$A:$BJ,G$1,0)</f>
        <v>6.060495051526221</v>
      </c>
      <c r="H166" s="27">
        <f>VLOOKUP($W166,'[1]Live-Unsorted Extra Tables'!$A:$BJ,H$1,0)</f>
        <v>0.75</v>
      </c>
      <c r="I166" s="26">
        <f>VLOOKUP($W166,'[1]Live-Unsorted Extra Tables'!$A:$BJ,I$1,0)</f>
        <v>11.29477906593144</v>
      </c>
      <c r="J166" s="26">
        <f>VLOOKUP($W166,'[1]Live-Unsorted Extra Tables'!$A:$BJ,J$1,0)</f>
        <v>15.840150354576107</v>
      </c>
      <c r="K166" s="26">
        <f>VLOOKUP($W166,'[1]Live-Unsorted Extra Tables'!$A:$BJ,K$1,0)</f>
        <v>1.5151237628815553</v>
      </c>
      <c r="L166" s="26">
        <f>VLOOKUP($W166,'[1]Live-Unsorted Extra Tables'!$A:$BJ,L$1,0)</f>
        <v>17.355274117457661</v>
      </c>
      <c r="M166" s="26">
        <f>VLOOKUP($W166,'[1]Live-Unsorted Extra Tables'!$A:$BJ,M$1,0)</f>
        <v>57.456938187932067</v>
      </c>
      <c r="N166" s="28">
        <f>VLOOKUP($W166,'[1]Live-Unsorted Extra Tables'!$A:$BJ,N$1,0)</f>
        <v>0.82</v>
      </c>
      <c r="O166" s="28">
        <f>VLOOKUP($W166,'[1]Live-Unsorted Extra Tables'!$A:$BJ,O$1,0)</f>
        <v>2.8968011572770771</v>
      </c>
      <c r="P166" s="29">
        <f>VLOOKUP($W166,'[1]Live-Unsorted Extra Tables'!$A:$BJ,P$1,0)</f>
        <v>0.17530389773575694</v>
      </c>
      <c r="Q166" s="30">
        <f>VLOOKUP($W166,'[1]Live-Unsorted Extra Tables'!$A:$BJ,Q$1,0)</f>
        <v>1.5339096065496582</v>
      </c>
      <c r="R166" s="31"/>
      <c r="S166" s="29" t="str">
        <f>VLOOKUP($W166,'[1]Live-Unsorted Extra Tables'!$A:$BJ,S$1,0)</f>
        <v>COM</v>
      </c>
      <c r="T166" s="29" t="str">
        <f>VLOOKUP($W166,'[1]Live-Unsorted Extra Tables'!$A:$BJ,T$1,0)</f>
        <v>Office</v>
      </c>
      <c r="U166" s="29" t="s">
        <v>120</v>
      </c>
      <c r="V166" s="29" t="str">
        <f>VLOOKUP($W166,'[1]Live-Unsorted Extra Tables'!$A:$BJ,V$1,0)</f>
        <v>Business Energy Solutions</v>
      </c>
      <c r="W166" s="32" t="str">
        <f t="shared" si="18"/>
        <v>LED Lamps-Retrofit (dual baseline)-BESOffice</v>
      </c>
      <c r="X166" s="88"/>
      <c r="Y166" s="34" t="str">
        <f t="shared" si="19"/>
        <v>LED Lamps-Retrofit (dual baseline)-BES</v>
      </c>
      <c r="Z166" s="42">
        <f>VLOOKUP($W166,'[1]Live-Unsorted Extra Tables'!$A:$BJ,Z$1,0)</f>
        <v>18.421775876320094</v>
      </c>
      <c r="AA166" s="43">
        <f>VLOOKUP($W166,'[1]Live-Unsorted Extra Tables'!$A:$BJ,AA$1,0)</f>
        <v>161.19059160330616</v>
      </c>
      <c r="AB166" s="44">
        <f>VLOOKUP($W166,'[1]Live-Unsorted Extra Tables'!$A:$BJ,AB$1,0)</f>
        <v>18.421775876320094</v>
      </c>
      <c r="AC166" s="43">
        <f>VLOOKUP($W166,'[1]Live-Unsorted Extra Tables'!$A:$BJ,AC$1,0)</f>
        <v>161.19059160330616</v>
      </c>
      <c r="AD166" s="26">
        <f>VLOOKUP($W166,'[1]Live-Unsorted Extra Tables'!$A:$BJ,AD$1,0)</f>
        <v>71586.603930366895</v>
      </c>
      <c r="AE166" s="26">
        <f>VLOOKUP($W166,'[1]Live-Unsorted Extra Tables'!$A:$BJ,AE$1,0)</f>
        <v>31962.715327925285</v>
      </c>
      <c r="AF166" s="26">
        <f>VLOOKUP($W166,'[1]Live-Unsorted Extra Tables'!$A:$BJ,AF$1,0)</f>
        <v>39623.888602441613</v>
      </c>
      <c r="AG166" s="28">
        <f>VLOOKUP($W166,'[1]Live-Unsorted Extra Tables'!$A:$BJ,AG$1,0)</f>
        <v>2.2396909397689027</v>
      </c>
      <c r="AH166" s="26">
        <f>VLOOKUP($W166,'[1]Live-Unsorted Extra Tables'!$A:$BJ,AH$1,0)</f>
        <v>31331.778113032389</v>
      </c>
      <c r="AI166" s="28">
        <f>VLOOKUP($W166,'[1]Live-Unsorted Extra Tables'!$A:$BJ,AI$1,0)</f>
        <v>2.2847922537977694</v>
      </c>
      <c r="AJ166" s="26">
        <f>VLOOKUP($W166,'[1]Live-Unsorted Extra Tables'!$A:$BJ,AJ$1,0)</f>
        <v>124389.71115025296</v>
      </c>
      <c r="AK166" s="45">
        <f>VLOOKUP($W166,'[1]Live-Unsorted Extra Tables'!$A:$BJ,AK$1,0)</f>
        <v>0.57550261406987213</v>
      </c>
      <c r="AL166" s="42">
        <f>VLOOKUP($W166,'[1]Live-Unsorted Extra Tables'!$A:$BJ,AL$1,0)</f>
        <v>18.368849112310834</v>
      </c>
      <c r="AM166" s="43">
        <f>VLOOKUP($W166,'[1]Live-Unsorted Extra Tables'!$A:$BJ,AM$1,0)</f>
        <v>160.72748226685678</v>
      </c>
      <c r="AN166" s="44">
        <f>VLOOKUP($W166,'[1]Live-Unsorted Extra Tables'!$A:$BJ,AN$1,0)</f>
        <v>36.790624988630931</v>
      </c>
      <c r="AO166" s="43">
        <f>VLOOKUP($W166,'[1]Live-Unsorted Extra Tables'!$A:$BJ,AO$1,0)</f>
        <v>321.91807387016297</v>
      </c>
      <c r="AP166" s="26">
        <f>VLOOKUP($W166,'[1]Live-Unsorted Extra Tables'!$A:$BJ,AP$1,0)</f>
        <v>78026.466824764022</v>
      </c>
      <c r="AQ166" s="26">
        <f>VLOOKUP($W166,'[1]Live-Unsorted Extra Tables'!$A:$BJ,AQ$1,0)</f>
        <v>31786.498325370616</v>
      </c>
      <c r="AR166" s="26">
        <f>VLOOKUP($W166,'[1]Live-Unsorted Extra Tables'!$A:$BJ,AR$1,0)</f>
        <v>46239.968499393406</v>
      </c>
      <c r="AS166" s="28">
        <f>VLOOKUP($W166,'[1]Live-Unsorted Extra Tables'!$A:$BJ,AS$1,0)</f>
        <v>2.4547046996518849</v>
      </c>
      <c r="AT166" s="26">
        <f>VLOOKUP($W166,'[1]Live-Unsorted Extra Tables'!$A:$BJ,AT$1,0)</f>
        <v>31164.577543036772</v>
      </c>
      <c r="AU166" s="28">
        <f>VLOOKUP($W166,'[1]Live-Unsorted Extra Tables'!$A:$BJ,AU$1,0)</f>
        <v>2.5036908238853313</v>
      </c>
      <c r="AV166" s="26">
        <f>VLOOKUP($W166,'[1]Live-Unsorted Extra Tables'!$A:$BJ,AV$1,0)</f>
        <v>129259.57930353264</v>
      </c>
      <c r="AW166" s="45">
        <f>VLOOKUP($W166,'[1]Live-Unsorted Extra Tables'!$A:$BJ,AW$1,0)</f>
        <v>0.60364165847653795</v>
      </c>
      <c r="AX166" s="42">
        <f>VLOOKUP($W166,'[1]Live-Unsorted Extra Tables'!$A:$BJ,AX$1,0)</f>
        <v>16.50061688757102</v>
      </c>
      <c r="AY166" s="43">
        <f>VLOOKUP($W166,'[1]Live-Unsorted Extra Tables'!$A:$BJ,AY$1,0)</f>
        <v>144.38044495731774</v>
      </c>
      <c r="AZ166" s="44">
        <f>VLOOKUP($W166,'[1]Live-Unsorted Extra Tables'!$A:$BJ,AZ$1,0)</f>
        <v>35.790282187160898</v>
      </c>
      <c r="BA166" s="43">
        <f>VLOOKUP($W166,'[1]Live-Unsorted Extra Tables'!$A:$BJ,BA$1,0)</f>
        <v>313.1650714963618</v>
      </c>
      <c r="BB166" s="26">
        <f>VLOOKUP($W166,'[1]Live-Unsorted Extra Tables'!$A:$BJ,BB$1,0)</f>
        <v>58227.941846684662</v>
      </c>
      <c r="BC166" s="26">
        <f>VLOOKUP($W166,'[1]Live-Unsorted Extra Tables'!$A:$BJ,BC$1,0)</f>
        <v>28479.515899243346</v>
      </c>
      <c r="BD166" s="26">
        <f>VLOOKUP($W166,'[1]Live-Unsorted Extra Tables'!$A:$BJ,BD$1,0)</f>
        <v>29748.425947441316</v>
      </c>
      <c r="BE166" s="28">
        <f>VLOOKUP($W166,'[1]Live-Unsorted Extra Tables'!$A:$BJ,BE$1,0)</f>
        <v>2.0445551831950795</v>
      </c>
      <c r="BF166" s="26">
        <f>VLOOKUP($W166,'[1]Live-Unsorted Extra Tables'!$A:$BJ,BF$1,0)</f>
        <v>27927.17306872574</v>
      </c>
      <c r="BG166" s="28">
        <f>VLOOKUP($W166,'[1]Live-Unsorted Extra Tables'!$A:$BJ,BG$1,0)</f>
        <v>2.0849923371546422</v>
      </c>
      <c r="BH166" s="26">
        <f>VLOOKUP($W166,'[1]Live-Unsorted Extra Tables'!$A:$BJ,BH$1,0)</f>
        <v>83654.077411783859</v>
      </c>
      <c r="BI166" s="45">
        <f>VLOOKUP($W166,'[1]Live-Unsorted Extra Tables'!$A:$BJ,BI$1,0)</f>
        <v>0.69605623118715354</v>
      </c>
      <c r="BK166" s="124">
        <f t="shared" si="20"/>
        <v>4.5453712886446658</v>
      </c>
    </row>
    <row r="167" spans="1:63" ht="16.5">
      <c r="A167" s="22" t="s">
        <v>130</v>
      </c>
      <c r="B167" s="23" t="s">
        <v>110</v>
      </c>
      <c r="C167" s="23" t="s">
        <v>82</v>
      </c>
      <c r="D167" s="24">
        <f>VLOOKUP($W167,'[1]Live-Unsorted Extra Tables'!$A:$BJ,D$1,0)</f>
        <v>15</v>
      </c>
      <c r="E167" s="25">
        <f>VLOOKUP($W167,'[1]Live-Unsorted Extra Tables'!$A:$BJ,E$1,0)</f>
        <v>1886.1213059321503</v>
      </c>
      <c r="F167" s="25">
        <f>VLOOKUP($W167,'[1]Live-Unsorted Extra Tables'!$A:$BJ,F$1,0)</f>
        <v>256.99457724319404</v>
      </c>
      <c r="G167" s="26">
        <f>VLOOKUP($W167,'[1]Live-Unsorted Extra Tables'!$A:$BJ,G$1,0)</f>
        <v>387.5</v>
      </c>
      <c r="H167" s="27">
        <f>VLOOKUP($W167,'[1]Live-Unsorted Extra Tables'!$A:$BJ,H$1,0)</f>
        <v>0.70967741935483875</v>
      </c>
      <c r="I167" s="26">
        <f>VLOOKUP($W167,'[1]Live-Unsorted Extra Tables'!$A:$BJ,I$1,0)</f>
        <v>235.76516324151879</v>
      </c>
      <c r="J167" s="26">
        <f>VLOOKUP($W167,'[1]Live-Unsorted Extra Tables'!$A:$BJ,J$1,0)</f>
        <v>510.76516324151879</v>
      </c>
      <c r="K167" s="26">
        <f>VLOOKUP($W167,'[1]Live-Unsorted Extra Tables'!$A:$BJ,K$1,0)</f>
        <v>112.5</v>
      </c>
      <c r="L167" s="26">
        <f>VLOOKUP($W167,'[1]Live-Unsorted Extra Tables'!$A:$BJ,L$1,0)</f>
        <v>623.26516324151885</v>
      </c>
      <c r="M167" s="26">
        <f>VLOOKUP($W167,'[1]Live-Unsorted Extra Tables'!$A:$BJ,M$1,0)</f>
        <v>1779.4809545106261</v>
      </c>
      <c r="N167" s="28">
        <f>VLOOKUP($W167,'[1]Live-Unsorted Extra Tables'!$A:$BJ,N$1,0)</f>
        <v>0.82</v>
      </c>
      <c r="O167" s="28">
        <f>VLOOKUP($W167,'[1]Live-Unsorted Extra Tables'!$A:$BJ,O$1,0)</f>
        <v>2.6361958616516206</v>
      </c>
      <c r="P167" s="29">
        <f>VLOOKUP($W167,'[1]Live-Unsorted Extra Tables'!$A:$BJ,P$1,0)</f>
        <v>0.27080186286803581</v>
      </c>
      <c r="Q167" s="30">
        <f>VLOOKUP($W167,'[1]Live-Unsorted Extra Tables'!$A:$BJ,Q$1,0)</f>
        <v>1.9874550222831417</v>
      </c>
      <c r="R167" s="31"/>
      <c r="S167" s="29" t="str">
        <f>VLOOKUP($W167,'[1]Live-Unsorted Extra Tables'!$A:$BJ,S$1,0)</f>
        <v>COM</v>
      </c>
      <c r="T167" s="29" t="str">
        <f>VLOOKUP($W167,'[1]Live-Unsorted Extra Tables'!$A:$BJ,T$1,0)</f>
        <v>Office</v>
      </c>
      <c r="U167" s="29" t="s">
        <v>120</v>
      </c>
      <c r="V167" s="29" t="str">
        <f>VLOOKUP($W167,'[1]Live-Unsorted Extra Tables'!$A:$BJ,V$1,0)</f>
        <v>Business Energy Solutions</v>
      </c>
      <c r="W167" s="32" t="str">
        <f t="shared" si="18"/>
        <v>Ground/Water Source Heat PumpsOffice</v>
      </c>
      <c r="X167" s="41"/>
      <c r="Y167" s="34" t="str">
        <f t="shared" si="19"/>
        <v>Ground/Water Source Heat Pumps</v>
      </c>
      <c r="Z167" s="42">
        <f>VLOOKUP($W167,'[1]Live-Unsorted Extra Tables'!$A:$BJ,Z$1,0)</f>
        <v>0.54140367795682653</v>
      </c>
      <c r="AA167" s="43">
        <f>VLOOKUP($W167,'[1]Live-Unsorted Extra Tables'!$A:$BJ,AA$1,0)</f>
        <v>3.9734418642541303</v>
      </c>
      <c r="AB167" s="44">
        <f>VLOOKUP($W167,'[1]Live-Unsorted Extra Tables'!$A:$BJ,AB$1,0)</f>
        <v>0.54140367795682653</v>
      </c>
      <c r="AC167" s="43">
        <f>VLOOKUP($W167,'[1]Live-Unsorted Extra Tables'!$A:$BJ,AC$1,0)</f>
        <v>3.9734418642541303</v>
      </c>
      <c r="AD167" s="26">
        <f>VLOOKUP($W167,'[1]Live-Unsorted Extra Tables'!$A:$BJ,AD$1,0)</f>
        <v>3748.7854567238401</v>
      </c>
      <c r="AE167" s="26">
        <f>VLOOKUP($W167,'[1]Live-Unsorted Extra Tables'!$A:$BJ,AE$1,0)</f>
        <v>1422.043601257747</v>
      </c>
      <c r="AF167" s="26">
        <f>VLOOKUP($W167,'[1]Live-Unsorted Extra Tables'!$A:$BJ,AF$1,0)</f>
        <v>2326.7418554660931</v>
      </c>
      <c r="AG167" s="28">
        <f>VLOOKUP($W167,'[1]Live-Unsorted Extra Tables'!$A:$BJ,AG$1,0)</f>
        <v>2.6361958616516206</v>
      </c>
      <c r="AH167" s="26">
        <f>VLOOKUP($W167,'[1]Live-Unsorted Extra Tables'!$A:$BJ,AH$1,0)</f>
        <v>1312.2139741925118</v>
      </c>
      <c r="AI167" s="28">
        <f>VLOOKUP($W167,'[1]Live-Unsorted Extra Tables'!$A:$BJ,AI$1,0)</f>
        <v>2.8568400660652196</v>
      </c>
      <c r="AJ167" s="26">
        <f>VLOOKUP($W167,'[1]Live-Unsorted Extra Tables'!$A:$BJ,AJ$1,0)</f>
        <v>9025.0091262905116</v>
      </c>
      <c r="AK167" s="45">
        <f>VLOOKUP($W167,'[1]Live-Unsorted Extra Tables'!$A:$BJ,AK$1,0)</f>
        <v>0.41537746990231333</v>
      </c>
      <c r="AL167" s="42">
        <f>VLOOKUP($W167,'[1]Live-Unsorted Extra Tables'!$A:$BJ,AL$1,0)</f>
        <v>0.54912007932153695</v>
      </c>
      <c r="AM167" s="43">
        <f>VLOOKUP($W167,'[1]Live-Unsorted Extra Tables'!$A:$BJ,AM$1,0)</f>
        <v>4.0300736779492947</v>
      </c>
      <c r="AN167" s="44">
        <f>VLOOKUP($W167,'[1]Live-Unsorted Extra Tables'!$A:$BJ,AN$1,0)</f>
        <v>1.0905237572783635</v>
      </c>
      <c r="AO167" s="43">
        <f>VLOOKUP($W167,'[1]Live-Unsorted Extra Tables'!$A:$BJ,AO$1,0)</f>
        <v>8.0035155422034254</v>
      </c>
      <c r="AP167" s="26">
        <f>VLOOKUP($W167,'[1]Live-Unsorted Extra Tables'!$A:$BJ,AP$1,0)</f>
        <v>4026.5983700594693</v>
      </c>
      <c r="AQ167" s="26">
        <f>VLOOKUP($W167,'[1]Live-Unsorted Extra Tables'!$A:$BJ,AQ$1,0)</f>
        <v>1442.3113970489271</v>
      </c>
      <c r="AR167" s="26">
        <f>VLOOKUP($W167,'[1]Live-Unsorted Extra Tables'!$A:$BJ,AR$1,0)</f>
        <v>2584.2869730105422</v>
      </c>
      <c r="AS167" s="28">
        <f>VLOOKUP($W167,'[1]Live-Unsorted Extra Tables'!$A:$BJ,AS$1,0)</f>
        <v>2.7917676989159061</v>
      </c>
      <c r="AT167" s="26">
        <f>VLOOKUP($W167,'[1]Live-Unsorted Extra Tables'!$A:$BJ,AT$1,0)</f>
        <v>1330.916414005007</v>
      </c>
      <c r="AU167" s="28">
        <f>VLOOKUP($W167,'[1]Live-Unsorted Extra Tables'!$A:$BJ,AU$1,0)</f>
        <v>3.0254329480711633</v>
      </c>
      <c r="AV167" s="26">
        <f>VLOOKUP($W167,'[1]Live-Unsorted Extra Tables'!$A:$BJ,AV$1,0)</f>
        <v>9600.8294866085216</v>
      </c>
      <c r="AW167" s="45">
        <f>VLOOKUP($W167,'[1]Live-Unsorted Extra Tables'!$A:$BJ,AW$1,0)</f>
        <v>0.41940109192397074</v>
      </c>
      <c r="AX167" s="42">
        <f>VLOOKUP($W167,'[1]Live-Unsorted Extra Tables'!$A:$BJ,AX$1,0)</f>
        <v>0.56931478574035654</v>
      </c>
      <c r="AY167" s="43">
        <f>VLOOKUP($W167,'[1]Live-Unsorted Extra Tables'!$A:$BJ,AY$1,0)</f>
        <v>4.1782856225442817</v>
      </c>
      <c r="AZ167" s="44">
        <f>VLOOKUP($W167,'[1]Live-Unsorted Extra Tables'!$A:$BJ,AZ$1,0)</f>
        <v>1.6598385430187201</v>
      </c>
      <c r="BA167" s="43">
        <f>VLOOKUP($W167,'[1]Live-Unsorted Extra Tables'!$A:$BJ,BA$1,0)</f>
        <v>12.181801164747707</v>
      </c>
      <c r="BB167" s="26">
        <f>VLOOKUP($W167,'[1]Live-Unsorted Extra Tables'!$A:$BJ,BB$1,0)</f>
        <v>4439.9030688985004</v>
      </c>
      <c r="BC167" s="26">
        <f>VLOOKUP($W167,'[1]Live-Unsorted Extra Tables'!$A:$BJ,BC$1,0)</f>
        <v>1495.3545406613562</v>
      </c>
      <c r="BD167" s="26">
        <f>VLOOKUP($W167,'[1]Live-Unsorted Extra Tables'!$A:$BJ,BD$1,0)</f>
        <v>2944.5485282371442</v>
      </c>
      <c r="BE167" s="28">
        <f>VLOOKUP($W167,'[1]Live-Unsorted Extra Tables'!$A:$BJ,BE$1,0)</f>
        <v>2.9691306965469524</v>
      </c>
      <c r="BF167" s="26">
        <f>VLOOKUP($W167,'[1]Live-Unsorted Extra Tables'!$A:$BJ,BF$1,0)</f>
        <v>1379.8628416825882</v>
      </c>
      <c r="BG167" s="28">
        <f>VLOOKUP($W167,'[1]Live-Unsorted Extra Tables'!$A:$BJ,BG$1,0)</f>
        <v>3.2176408660186371</v>
      </c>
      <c r="BH167" s="26">
        <f>VLOOKUP($W167,'[1]Live-Unsorted Extra Tables'!$A:$BJ,BH$1,0)</f>
        <v>10444.055086065178</v>
      </c>
      <c r="BI167" s="45">
        <f>VLOOKUP($W167,'[1]Live-Unsorted Extra Tables'!$A:$BJ,BI$1,0)</f>
        <v>0.42511295012436057</v>
      </c>
      <c r="BK167" s="124">
        <f t="shared" si="20"/>
        <v>275</v>
      </c>
    </row>
    <row r="168" spans="1:63" ht="16.5">
      <c r="A168" s="22" t="s">
        <v>130</v>
      </c>
      <c r="B168" s="23" t="s">
        <v>110</v>
      </c>
      <c r="C168" s="23" t="s">
        <v>49</v>
      </c>
      <c r="D168" s="24">
        <f>VLOOKUP($W168,'[1]Live-Unsorted Extra Tables'!$A:$BJ,D$1,0)</f>
        <v>15</v>
      </c>
      <c r="E168" s="25">
        <f>VLOOKUP($W168,'[1]Live-Unsorted Extra Tables'!$A:$BJ,E$1,0)</f>
        <v>1843.8246899361666</v>
      </c>
      <c r="F168" s="25">
        <f>VLOOKUP($W168,'[1]Live-Unsorted Extra Tables'!$A:$BJ,F$1,0)</f>
        <v>223.41558234033499</v>
      </c>
      <c r="G168" s="26">
        <f>VLOOKUP($W168,'[1]Live-Unsorted Extra Tables'!$A:$BJ,G$1,0)</f>
        <v>387.5</v>
      </c>
      <c r="H168" s="27">
        <f>VLOOKUP($W168,'[1]Live-Unsorted Extra Tables'!$A:$BJ,H$1,0)</f>
        <v>0.70967741935483875</v>
      </c>
      <c r="I168" s="26">
        <f>VLOOKUP($W168,'[1]Live-Unsorted Extra Tables'!$A:$BJ,I$1,0)</f>
        <v>230.47808624202082</v>
      </c>
      <c r="J168" s="26">
        <f>VLOOKUP($W168,'[1]Live-Unsorted Extra Tables'!$A:$BJ,J$1,0)</f>
        <v>505.47808624202082</v>
      </c>
      <c r="K168" s="26">
        <f>VLOOKUP($W168,'[1]Live-Unsorted Extra Tables'!$A:$BJ,K$1,0)</f>
        <v>112.5</v>
      </c>
      <c r="L168" s="26">
        <f>VLOOKUP($W168,'[1]Live-Unsorted Extra Tables'!$A:$BJ,L$1,0)</f>
        <v>617.97808624202082</v>
      </c>
      <c r="M168" s="26">
        <f>VLOOKUP($W168,'[1]Live-Unsorted Extra Tables'!$A:$BJ,M$1,0)</f>
        <v>1696.0042060563483</v>
      </c>
      <c r="N168" s="28">
        <f>VLOOKUP($W168,'[1]Live-Unsorted Extra Tables'!$A:$BJ,N$1,0)</f>
        <v>0.82</v>
      </c>
      <c r="O168" s="28">
        <f>VLOOKUP($W168,'[1]Live-Unsorted Extra Tables'!$A:$BJ,O$1,0)</f>
        <v>2.5367606729149892</v>
      </c>
      <c r="P168" s="29">
        <f>VLOOKUP($W168,'[1]Live-Unsorted Extra Tables'!$A:$BJ,P$1,0)</f>
        <v>0.27414650047858974</v>
      </c>
      <c r="Q168" s="30">
        <f>VLOOKUP($W168,'[1]Live-Unsorted Extra Tables'!$A:$BJ,Q$1,0)</f>
        <v>2.262501482425753</v>
      </c>
      <c r="R168" s="31"/>
      <c r="S168" s="29" t="str">
        <f>VLOOKUP($W168,'[1]Live-Unsorted Extra Tables'!$A:$BJ,S$1,0)</f>
        <v>COM</v>
      </c>
      <c r="T168" s="29" t="str">
        <f>VLOOKUP($W168,'[1]Live-Unsorted Extra Tables'!$A:$BJ,T$1,0)</f>
        <v>Retail</v>
      </c>
      <c r="U168" s="29" t="s">
        <v>120</v>
      </c>
      <c r="V168" s="29" t="str">
        <f>VLOOKUP($W168,'[1]Live-Unsorted Extra Tables'!$A:$BJ,V$1,0)</f>
        <v>Business Energy Solutions</v>
      </c>
      <c r="W168" s="32" t="str">
        <f t="shared" si="18"/>
        <v>Ground/Water Source Heat PumpsRetail</v>
      </c>
      <c r="X168" s="41"/>
      <c r="Y168" s="34" t="str">
        <f t="shared" si="19"/>
        <v>Ground/Water Source Heat Pumps</v>
      </c>
      <c r="Z168" s="42">
        <f>VLOOKUP($W168,'[1]Live-Unsorted Extra Tables'!$A:$BJ,Z$1,0)</f>
        <v>0.91364967806166075</v>
      </c>
      <c r="AA168" s="43">
        <f>VLOOKUP($W168,'[1]Live-Unsorted Extra Tables'!$A:$BJ,AA$1,0)</f>
        <v>7.5402521915239928</v>
      </c>
      <c r="AB168" s="44">
        <f>VLOOKUP($W168,'[1]Live-Unsorted Extra Tables'!$A:$BJ,AB$1,0)</f>
        <v>0.91364967806166075</v>
      </c>
      <c r="AC168" s="43">
        <f>VLOOKUP($W168,'[1]Live-Unsorted Extra Tables'!$A:$BJ,AC$1,0)</f>
        <v>7.5402521915239928</v>
      </c>
      <c r="AD168" s="26">
        <f>VLOOKUP($W168,'[1]Live-Unsorted Extra Tables'!$A:$BJ,AD$1,0)</f>
        <v>6935.7458446838682</v>
      </c>
      <c r="AE168" s="26">
        <f>VLOOKUP($W168,'[1]Live-Unsorted Extra Tables'!$A:$BJ,AE$1,0)</f>
        <v>2734.0954622707904</v>
      </c>
      <c r="AF168" s="26">
        <f>VLOOKUP($W168,'[1]Live-Unsorted Extra Tables'!$A:$BJ,AF$1,0)</f>
        <v>4201.6503824130778</v>
      </c>
      <c r="AG168" s="28">
        <f>VLOOKUP($W168,'[1]Live-Unsorted Extra Tables'!$A:$BJ,AG$1,0)</f>
        <v>2.5367606729149887</v>
      </c>
      <c r="AH168" s="26">
        <f>VLOOKUP($W168,'[1]Live-Unsorted Extra Tables'!$A:$BJ,AH$1,0)</f>
        <v>2520.8948183320972</v>
      </c>
      <c r="AI168" s="28">
        <f>VLOOKUP($W168,'[1]Live-Unsorted Extra Tables'!$A:$BJ,AI$1,0)</f>
        <v>2.7513031461077677</v>
      </c>
      <c r="AJ168" s="26">
        <f>VLOOKUP($W168,'[1]Live-Unsorted Extra Tables'!$A:$BJ,AJ$1,0)</f>
        <v>17157.178054679214</v>
      </c>
      <c r="AK168" s="45">
        <f>VLOOKUP($W168,'[1]Live-Unsorted Extra Tables'!$A:$BJ,AK$1,0)</f>
        <v>0.40424747138369344</v>
      </c>
      <c r="AL168" s="42">
        <f>VLOOKUP($W168,'[1]Live-Unsorted Extra Tables'!$A:$BJ,AL$1,0)</f>
        <v>0.92676688687147035</v>
      </c>
      <c r="AM168" s="43">
        <f>VLOOKUP($W168,'[1]Live-Unsorted Extra Tables'!$A:$BJ,AM$1,0)</f>
        <v>7.6485071002157792</v>
      </c>
      <c r="AN168" s="44">
        <f>VLOOKUP($W168,'[1]Live-Unsorted Extra Tables'!$A:$BJ,AN$1,0)</f>
        <v>1.840416564933131</v>
      </c>
      <c r="AO168" s="43">
        <f>VLOOKUP($W168,'[1]Live-Unsorted Extra Tables'!$A:$BJ,AO$1,0)</f>
        <v>15.188759291739771</v>
      </c>
      <c r="AP168" s="26">
        <f>VLOOKUP($W168,'[1]Live-Unsorted Extra Tables'!$A:$BJ,AP$1,0)</f>
        <v>7440.1758030653791</v>
      </c>
      <c r="AQ168" s="26">
        <f>VLOOKUP($W168,'[1]Live-Unsorted Extra Tables'!$A:$BJ,AQ$1,0)</f>
        <v>2773.3486924154613</v>
      </c>
      <c r="AR168" s="26">
        <f>VLOOKUP($W168,'[1]Live-Unsorted Extra Tables'!$A:$BJ,AR$1,0)</f>
        <v>4666.8271106499178</v>
      </c>
      <c r="AS168" s="28">
        <f>VLOOKUP($W168,'[1]Live-Unsorted Extra Tables'!$A:$BJ,AS$1,0)</f>
        <v>2.682740840851614</v>
      </c>
      <c r="AT168" s="26">
        <f>VLOOKUP($W168,'[1]Live-Unsorted Extra Tables'!$A:$BJ,AT$1,0)</f>
        <v>2557.0871407436612</v>
      </c>
      <c r="AU168" s="28">
        <f>VLOOKUP($W168,'[1]Live-Unsorted Extra Tables'!$A:$BJ,AU$1,0)</f>
        <v>2.9096293530699158</v>
      </c>
      <c r="AV168" s="26">
        <f>VLOOKUP($W168,'[1]Live-Unsorted Extra Tables'!$A:$BJ,AV$1,0)</f>
        <v>18252.206860282222</v>
      </c>
      <c r="AW168" s="45">
        <f>VLOOKUP($W168,'[1]Live-Unsorted Extra Tables'!$A:$BJ,AW$1,0)</f>
        <v>0.40763157354169594</v>
      </c>
      <c r="AX168" s="42">
        <f>VLOOKUP($W168,'[1]Live-Unsorted Extra Tables'!$A:$BJ,AX$1,0)</f>
        <v>0.96094110773554486</v>
      </c>
      <c r="AY168" s="43">
        <f>VLOOKUP($W168,'[1]Live-Unsorted Extra Tables'!$A:$BJ,AY$1,0)</f>
        <v>7.9305432569084022</v>
      </c>
      <c r="AZ168" s="44">
        <f>VLOOKUP($W168,'[1]Live-Unsorted Extra Tables'!$A:$BJ,AZ$1,0)</f>
        <v>2.8013576726686757</v>
      </c>
      <c r="BA168" s="43">
        <f>VLOOKUP($W168,'[1]Live-Unsorted Extra Tables'!$A:$BJ,BA$1,0)</f>
        <v>23.119302548648172</v>
      </c>
      <c r="BB168" s="26">
        <f>VLOOKUP($W168,'[1]Live-Unsorted Extra Tables'!$A:$BJ,BB$1,0)</f>
        <v>8194.7453694698052</v>
      </c>
      <c r="BC168" s="26">
        <f>VLOOKUP($W168,'[1]Live-Unsorted Extra Tables'!$A:$BJ,BC$1,0)</f>
        <v>2875.6150034914231</v>
      </c>
      <c r="BD168" s="26">
        <f>VLOOKUP($W168,'[1]Live-Unsorted Extra Tables'!$A:$BJ,BD$1,0)</f>
        <v>5319.1303659783825</v>
      </c>
      <c r="BE168" s="28">
        <f>VLOOKUP($W168,'[1]Live-Unsorted Extra Tables'!$A:$BJ,BE$1,0)</f>
        <v>2.8497366161743378</v>
      </c>
      <c r="BF168" s="26">
        <f>VLOOKUP($W168,'[1]Live-Unsorted Extra Tables'!$A:$BJ,BF$1,0)</f>
        <v>2651.3788789945315</v>
      </c>
      <c r="BG168" s="28">
        <f>VLOOKUP($W168,'[1]Live-Unsorted Extra Tables'!$A:$BJ,BG$1,0)</f>
        <v>3.0907485287721141</v>
      </c>
      <c r="BH168" s="26">
        <f>VLOOKUP($W168,'[1]Live-Unsorted Extra Tables'!$A:$BJ,BH$1,0)</f>
        <v>19855.556663096686</v>
      </c>
      <c r="BI168" s="45">
        <f>VLOOKUP($W168,'[1]Live-Unsorted Extra Tables'!$A:$BJ,BI$1,0)</f>
        <v>0.41271798663295434</v>
      </c>
      <c r="BK168" s="124">
        <f t="shared" si="20"/>
        <v>275</v>
      </c>
    </row>
    <row r="169" spans="1:63" ht="16.5">
      <c r="A169" s="22" t="s">
        <v>130</v>
      </c>
      <c r="B169" s="23" t="s">
        <v>110</v>
      </c>
      <c r="C169" s="23" t="s">
        <v>75</v>
      </c>
      <c r="D169" s="24">
        <f>VLOOKUP($W169,'[1]Live-Unsorted Extra Tables'!$A:$BJ,D$1,0)</f>
        <v>15</v>
      </c>
      <c r="E169" s="25">
        <f>VLOOKUP($W169,'[1]Live-Unsorted Extra Tables'!$A:$BJ,E$1,0)</f>
        <v>1853.5346684589399</v>
      </c>
      <c r="F169" s="25">
        <f>VLOOKUP($W169,'[1]Live-Unsorted Extra Tables'!$A:$BJ,F$1,0)</f>
        <v>219.95111171023095</v>
      </c>
      <c r="G169" s="26">
        <f>VLOOKUP($W169,'[1]Live-Unsorted Extra Tables'!$A:$BJ,G$1,0)</f>
        <v>387.5</v>
      </c>
      <c r="H169" s="27">
        <f>VLOOKUP($W169,'[1]Live-Unsorted Extra Tables'!$A:$BJ,H$1,0)</f>
        <v>0.70967741935483875</v>
      </c>
      <c r="I169" s="26">
        <f>VLOOKUP($W169,'[1]Live-Unsorted Extra Tables'!$A:$BJ,I$1,0)</f>
        <v>231.69183355736749</v>
      </c>
      <c r="J169" s="26">
        <f>VLOOKUP($W169,'[1]Live-Unsorted Extra Tables'!$A:$BJ,J$1,0)</f>
        <v>506.69183355736749</v>
      </c>
      <c r="K169" s="26">
        <f>VLOOKUP($W169,'[1]Live-Unsorted Extra Tables'!$A:$BJ,K$1,0)</f>
        <v>112.5</v>
      </c>
      <c r="L169" s="26">
        <f>VLOOKUP($W169,'[1]Live-Unsorted Extra Tables'!$A:$BJ,L$1,0)</f>
        <v>619.19183355736754</v>
      </c>
      <c r="M169" s="26">
        <f>VLOOKUP($W169,'[1]Live-Unsorted Extra Tables'!$A:$BJ,M$1,0)</f>
        <v>1697.6658906820385</v>
      </c>
      <c r="N169" s="28">
        <f>VLOOKUP($W169,'[1]Live-Unsorted Extra Tables'!$A:$BJ,N$1,0)</f>
        <v>0.82</v>
      </c>
      <c r="O169" s="28">
        <f>VLOOKUP($W169,'[1]Live-Unsorted Extra Tables'!$A:$BJ,O$1,0)</f>
        <v>2.5336367661453703</v>
      </c>
      <c r="P169" s="29">
        <f>VLOOKUP($W169,'[1]Live-Unsorted Extra Tables'!$A:$BJ,P$1,0)</f>
        <v>0.27336517745235361</v>
      </c>
      <c r="Q169" s="30">
        <f>VLOOKUP($W169,'[1]Live-Unsorted Extra Tables'!$A:$BJ,Q$1,0)</f>
        <v>2.303656615406863</v>
      </c>
      <c r="R169" s="31"/>
      <c r="S169" s="29" t="str">
        <f>VLOOKUP($W169,'[1]Live-Unsorted Extra Tables'!$A:$BJ,S$1,0)</f>
        <v>COM</v>
      </c>
      <c r="T169" s="29" t="str">
        <f>VLOOKUP($W169,'[1]Live-Unsorted Extra Tables'!$A:$BJ,T$1,0)</f>
        <v>School</v>
      </c>
      <c r="U169" s="29" t="s">
        <v>120</v>
      </c>
      <c r="V169" s="29" t="str">
        <f>VLOOKUP($W169,'[1]Live-Unsorted Extra Tables'!$A:$BJ,V$1,0)</f>
        <v>Business Energy Solutions</v>
      </c>
      <c r="W169" s="32" t="str">
        <f t="shared" si="18"/>
        <v>Ground/Water Source Heat PumpsSchool</v>
      </c>
      <c r="X169" s="41"/>
      <c r="Y169" s="34" t="str">
        <f t="shared" si="19"/>
        <v>Ground/Water Source Heat Pumps</v>
      </c>
      <c r="Z169" s="42">
        <f>VLOOKUP($W169,'[1]Live-Unsorted Extra Tables'!$A:$BJ,Z$1,0)</f>
        <v>0.89650715030142858</v>
      </c>
      <c r="AA169" s="43">
        <f>VLOOKUP($W169,'[1]Live-Unsorted Extra Tables'!$A:$BJ,AA$1,0)</f>
        <v>7.5548928608926591</v>
      </c>
      <c r="AB169" s="44">
        <f>VLOOKUP($W169,'[1]Live-Unsorted Extra Tables'!$A:$BJ,AB$1,0)</f>
        <v>0.89650715030142858</v>
      </c>
      <c r="AC169" s="43">
        <f>VLOOKUP($W169,'[1]Live-Unsorted Extra Tables'!$A:$BJ,AC$1,0)</f>
        <v>7.5548928608926591</v>
      </c>
      <c r="AD169" s="26">
        <f>VLOOKUP($W169,'[1]Live-Unsorted Extra Tables'!$A:$BJ,AD$1,0)</f>
        <v>6919.5813468966289</v>
      </c>
      <c r="AE169" s="26">
        <f>VLOOKUP($W169,'[1]Live-Unsorted Extra Tables'!$A:$BJ,AE$1,0)</f>
        <v>2731.086570638915</v>
      </c>
      <c r="AF169" s="26">
        <f>VLOOKUP($W169,'[1]Live-Unsorted Extra Tables'!$A:$BJ,AF$1,0)</f>
        <v>4188.494776257714</v>
      </c>
      <c r="AG169" s="28">
        <f>VLOOKUP($W169,'[1]Live-Unsorted Extra Tables'!$A:$BJ,AG$1,0)</f>
        <v>2.5336367661453698</v>
      </c>
      <c r="AH169" s="26">
        <f>VLOOKUP($W169,'[1]Live-Unsorted Extra Tables'!$A:$BJ,AH$1,0)</f>
        <v>2518.5910092090744</v>
      </c>
      <c r="AI169" s="28">
        <f>VLOOKUP($W169,'[1]Live-Unsorted Extra Tables'!$A:$BJ,AI$1,0)</f>
        <v>2.747401750262588</v>
      </c>
      <c r="AJ169" s="26">
        <f>VLOOKUP($W169,'[1]Live-Unsorted Extra Tables'!$A:$BJ,AJ$1,0)</f>
        <v>17183.2930541327</v>
      </c>
      <c r="AK169" s="45">
        <f>VLOOKUP($W169,'[1]Live-Unsorted Extra Tables'!$A:$BJ,AK$1,0)</f>
        <v>0.40269238993351286</v>
      </c>
      <c r="AL169" s="42">
        <f>VLOOKUP($W169,'[1]Live-Unsorted Extra Tables'!$A:$BJ,AL$1,0)</f>
        <v>0.90935707488656248</v>
      </c>
      <c r="AM169" s="43">
        <f>VLOOKUP($W169,'[1]Live-Unsorted Extra Tables'!$A:$BJ,AM$1,0)</f>
        <v>7.6631795638805782</v>
      </c>
      <c r="AN169" s="44">
        <f>VLOOKUP($W169,'[1]Live-Unsorted Extra Tables'!$A:$BJ,AN$1,0)</f>
        <v>1.8058642251879911</v>
      </c>
      <c r="AO169" s="43">
        <f>VLOOKUP($W169,'[1]Live-Unsorted Extra Tables'!$A:$BJ,AO$1,0)</f>
        <v>15.218072424773236</v>
      </c>
      <c r="AP169" s="26">
        <f>VLOOKUP($W169,'[1]Live-Unsorted Extra Tables'!$A:$BJ,AP$1,0)</f>
        <v>7420.9014687007812</v>
      </c>
      <c r="AQ169" s="26">
        <f>VLOOKUP($W169,'[1]Live-Unsorted Extra Tables'!$A:$BJ,AQ$1,0)</f>
        <v>2770.2321105895799</v>
      </c>
      <c r="AR169" s="26">
        <f>VLOOKUP($W169,'[1]Live-Unsorted Extra Tables'!$A:$BJ,AR$1,0)</f>
        <v>4650.6693581112013</v>
      </c>
      <c r="AS169" s="28">
        <f>VLOOKUP($W169,'[1]Live-Unsorted Extra Tables'!$A:$BJ,AS$1,0)</f>
        <v>2.6788013323264144</v>
      </c>
      <c r="AT169" s="26">
        <f>VLOOKUP($W169,'[1]Live-Unsorted Extra Tables'!$A:$BJ,AT$1,0)</f>
        <v>2554.6907821091027</v>
      </c>
      <c r="AU169" s="28">
        <f>VLOOKUP($W169,'[1]Live-Unsorted Extra Tables'!$A:$BJ,AU$1,0)</f>
        <v>2.9048139683559784</v>
      </c>
      <c r="AV169" s="26">
        <f>VLOOKUP($W169,'[1]Live-Unsorted Extra Tables'!$A:$BJ,AV$1,0)</f>
        <v>18279.919132100928</v>
      </c>
      <c r="AW169" s="45">
        <f>VLOOKUP($W169,'[1]Live-Unsorted Extra Tables'!$A:$BJ,AW$1,0)</f>
        <v>0.40595920666132018</v>
      </c>
      <c r="AX169" s="42">
        <f>VLOOKUP($W169,'[1]Live-Unsorted Extra Tables'!$A:$BJ,AX$1,0)</f>
        <v>0.9428689967913223</v>
      </c>
      <c r="AY169" s="43">
        <f>VLOOKUP($W169,'[1]Live-Unsorted Extra Tables'!$A:$BJ,AY$1,0)</f>
        <v>7.9455855429828501</v>
      </c>
      <c r="AZ169" s="44">
        <f>VLOOKUP($W169,'[1]Live-Unsorted Extra Tables'!$A:$BJ,AZ$1,0)</f>
        <v>2.7487332219793132</v>
      </c>
      <c r="BA169" s="43">
        <f>VLOOKUP($W169,'[1]Live-Unsorted Extra Tables'!$A:$BJ,BA$1,0)</f>
        <v>23.163657967756087</v>
      </c>
      <c r="BB169" s="26">
        <f>VLOOKUP($W169,'[1]Live-Unsorted Extra Tables'!$A:$BJ,BB$1,0)</f>
        <v>8171.6502581562272</v>
      </c>
      <c r="BC169" s="26">
        <f>VLOOKUP($W169,'[1]Live-Unsorted Extra Tables'!$A:$BJ,BC$1,0)</f>
        <v>2872.321602948472</v>
      </c>
      <c r="BD169" s="26">
        <f>VLOOKUP($W169,'[1]Live-Unsorted Extra Tables'!$A:$BJ,BD$1,0)</f>
        <v>5299.3286552077552</v>
      </c>
      <c r="BE169" s="28">
        <f>VLOOKUP($W169,'[1]Live-Unsorted Extra Tables'!$A:$BJ,BE$1,0)</f>
        <v>2.8449635478728887</v>
      </c>
      <c r="BF169" s="26">
        <f>VLOOKUP($W169,'[1]Live-Unsorted Extra Tables'!$A:$BJ,BF$1,0)</f>
        <v>2648.8370755126371</v>
      </c>
      <c r="BG169" s="28">
        <f>VLOOKUP($W169,'[1]Live-Unsorted Extra Tables'!$A:$BJ,BG$1,0)</f>
        <v>3.084995424482551</v>
      </c>
      <c r="BH169" s="26">
        <f>VLOOKUP($W169,'[1]Live-Unsorted Extra Tables'!$A:$BJ,BH$1,0)</f>
        <v>19885.646944898319</v>
      </c>
      <c r="BI169" s="45">
        <f>VLOOKUP($W169,'[1]Live-Unsorted Extra Tables'!$A:$BJ,BI$1,0)</f>
        <v>0.41093207984629698</v>
      </c>
      <c r="BK169" s="124">
        <f t="shared" si="20"/>
        <v>275</v>
      </c>
    </row>
    <row r="170" spans="1:63" ht="16.5">
      <c r="A170" s="22" t="s">
        <v>130</v>
      </c>
      <c r="B170" s="23" t="s">
        <v>110</v>
      </c>
      <c r="C170" s="23" t="s">
        <v>72</v>
      </c>
      <c r="D170" s="24">
        <f>VLOOKUP($W170,'[1]Live-Unsorted Extra Tables'!$A:$BJ,D$1,0)</f>
        <v>15</v>
      </c>
      <c r="E170" s="25">
        <f>VLOOKUP($W170,'[1]Live-Unsorted Extra Tables'!$A:$BJ,E$1,0)</f>
        <v>1605.1577067109411</v>
      </c>
      <c r="F170" s="25">
        <f>VLOOKUP($W170,'[1]Live-Unsorted Extra Tables'!$A:$BJ,F$1,0)</f>
        <v>211.03892638499158</v>
      </c>
      <c r="G170" s="26">
        <f>VLOOKUP($W170,'[1]Live-Unsorted Extra Tables'!$A:$BJ,G$1,0)</f>
        <v>387.5</v>
      </c>
      <c r="H170" s="27">
        <f>VLOOKUP($W170,'[1]Live-Unsorted Extra Tables'!$A:$BJ,H$1,0)</f>
        <v>0.70967741935483875</v>
      </c>
      <c r="I170" s="26">
        <f>VLOOKUP($W170,'[1]Live-Unsorted Extra Tables'!$A:$BJ,I$1,0)</f>
        <v>200.64471333886763</v>
      </c>
      <c r="J170" s="26">
        <f>VLOOKUP($W170,'[1]Live-Unsorted Extra Tables'!$A:$BJ,J$1,0)</f>
        <v>475.64471333886763</v>
      </c>
      <c r="K170" s="26">
        <f>VLOOKUP($W170,'[1]Live-Unsorted Extra Tables'!$A:$BJ,K$1,0)</f>
        <v>112.5</v>
      </c>
      <c r="L170" s="26">
        <f>VLOOKUP($W170,'[1]Live-Unsorted Extra Tables'!$A:$BJ,L$1,0)</f>
        <v>588.14471333886763</v>
      </c>
      <c r="M170" s="26">
        <f>VLOOKUP($W170,'[1]Live-Unsorted Extra Tables'!$A:$BJ,M$1,0)</f>
        <v>1502.3840123220348</v>
      </c>
      <c r="N170" s="28">
        <f>VLOOKUP($W170,'[1]Live-Unsorted Extra Tables'!$A:$BJ,N$1,0)</f>
        <v>0.82</v>
      </c>
      <c r="O170" s="28">
        <f>VLOOKUP($W170,'[1]Live-Unsorted Extra Tables'!$A:$BJ,O$1,0)</f>
        <v>2.3764804277599878</v>
      </c>
      <c r="P170" s="29">
        <f>VLOOKUP($W170,'[1]Live-Unsorted Extra Tables'!$A:$BJ,P$1,0)</f>
        <v>0.29632272975438068</v>
      </c>
      <c r="Q170" s="30">
        <f>VLOOKUP($W170,'[1]Live-Unsorted Extra Tables'!$A:$BJ,Q$1,0)</f>
        <v>2.2538245502214322</v>
      </c>
      <c r="R170" s="31"/>
      <c r="S170" s="29" t="str">
        <f>VLOOKUP($W170,'[1]Live-Unsorted Extra Tables'!$A:$BJ,S$1,0)</f>
        <v>COM</v>
      </c>
      <c r="T170" s="29" t="str">
        <f>VLOOKUP($W170,'[1]Live-Unsorted Extra Tables'!$A:$BJ,T$1,0)</f>
        <v>Other Commercial</v>
      </c>
      <c r="U170" s="29" t="s">
        <v>120</v>
      </c>
      <c r="V170" s="29" t="str">
        <f>VLOOKUP($W170,'[1]Live-Unsorted Extra Tables'!$A:$BJ,V$1,0)</f>
        <v>Business Energy Solutions</v>
      </c>
      <c r="W170" s="32" t="str">
        <f t="shared" si="18"/>
        <v>Ground/Water Source Heat PumpsOther Commercial</v>
      </c>
      <c r="X170" s="41"/>
      <c r="Y170" s="34" t="str">
        <f t="shared" si="19"/>
        <v>Ground/Water Source Heat Pumps</v>
      </c>
      <c r="Z170" s="42">
        <f>VLOOKUP($W170,'[1]Live-Unsorted Extra Tables'!$A:$BJ,Z$1,0)</f>
        <v>0.60366795901406267</v>
      </c>
      <c r="AA170" s="43">
        <f>VLOOKUP($W170,'[1]Live-Unsorted Extra Tables'!$A:$BJ,AA$1,0)</f>
        <v>4.5914860035735954</v>
      </c>
      <c r="AB170" s="44">
        <f>VLOOKUP($W170,'[1]Live-Unsorted Extra Tables'!$A:$BJ,AB$1,0)</f>
        <v>0.60366795901406267</v>
      </c>
      <c r="AC170" s="43">
        <f>VLOOKUP($W170,'[1]Live-Unsorted Extra Tables'!$A:$BJ,AC$1,0)</f>
        <v>4.5914860035735954</v>
      </c>
      <c r="AD170" s="26">
        <f>VLOOKUP($W170,'[1]Live-Unsorted Extra Tables'!$A:$BJ,AD$1,0)</f>
        <v>4297.506180065081</v>
      </c>
      <c r="AE170" s="26">
        <f>VLOOKUP($W170,'[1]Live-Unsorted Extra Tables'!$A:$BJ,AE$1,0)</f>
        <v>1808.3490736407221</v>
      </c>
      <c r="AF170" s="26">
        <f>VLOOKUP($W170,'[1]Live-Unsorted Extra Tables'!$A:$BJ,AF$1,0)</f>
        <v>2489.157106424359</v>
      </c>
      <c r="AG170" s="28">
        <f>VLOOKUP($W170,'[1]Live-Unsorted Extra Tables'!$A:$BJ,AG$1,0)</f>
        <v>2.3764804277599878</v>
      </c>
      <c r="AH170" s="26">
        <f>VLOOKUP($W170,'[1]Live-Unsorted Extra Tables'!$A:$BJ,AH$1,0)</f>
        <v>1659.2215441560486</v>
      </c>
      <c r="AI170" s="28">
        <f>VLOOKUP($W170,'[1]Live-Unsorted Extra Tables'!$A:$BJ,AI$1,0)</f>
        <v>2.5900737579025215</v>
      </c>
      <c r="AJ170" s="26">
        <f>VLOOKUP($W170,'[1]Live-Unsorted Extra Tables'!$A:$BJ,AJ$1,0)</f>
        <v>10571.693954504448</v>
      </c>
      <c r="AK170" s="45">
        <f>VLOOKUP($W170,'[1]Live-Unsorted Extra Tables'!$A:$BJ,AK$1,0)</f>
        <v>0.40651064990714897</v>
      </c>
      <c r="AL170" s="42">
        <f>VLOOKUP($W170,'[1]Live-Unsorted Extra Tables'!$A:$BJ,AL$1,0)</f>
        <v>0.61263608026863414</v>
      </c>
      <c r="AM170" s="43">
        <f>VLOOKUP($W170,'[1]Live-Unsorted Extra Tables'!$A:$BJ,AM$1,0)</f>
        <v>4.6596973482438804</v>
      </c>
      <c r="AN170" s="44">
        <f>VLOOKUP($W170,'[1]Live-Unsorted Extra Tables'!$A:$BJ,AN$1,0)</f>
        <v>1.2163040392826969</v>
      </c>
      <c r="AO170" s="43">
        <f>VLOOKUP($W170,'[1]Live-Unsorted Extra Tables'!$A:$BJ,AO$1,0)</f>
        <v>9.2511833518174758</v>
      </c>
      <c r="AP170" s="26">
        <f>VLOOKUP($W170,'[1]Live-Unsorted Extra Tables'!$A:$BJ,AP$1,0)</f>
        <v>4616.7363375493596</v>
      </c>
      <c r="AQ170" s="26">
        <f>VLOOKUP($W170,'[1]Live-Unsorted Extra Tables'!$A:$BJ,AQ$1,0)</f>
        <v>1835.2139975129271</v>
      </c>
      <c r="AR170" s="26">
        <f>VLOOKUP($W170,'[1]Live-Unsorted Extra Tables'!$A:$BJ,AR$1,0)</f>
        <v>2781.5223400364325</v>
      </c>
      <c r="AS170" s="28">
        <f>VLOOKUP($W170,'[1]Live-Unsorted Extra Tables'!$A:$BJ,AS$1,0)</f>
        <v>2.515639235427551</v>
      </c>
      <c r="AT170" s="26">
        <f>VLOOKUP($W170,'[1]Live-Unsorted Extra Tables'!$A:$BJ,AT$1,0)</f>
        <v>1683.8710220254582</v>
      </c>
      <c r="AU170" s="28">
        <f>VLOOKUP($W170,'[1]Live-Unsorted Extra Tables'!$A:$BJ,AU$1,0)</f>
        <v>2.7417398821888868</v>
      </c>
      <c r="AV170" s="26">
        <f>VLOOKUP($W170,'[1]Live-Unsorted Extra Tables'!$A:$BJ,AV$1,0)</f>
        <v>11245.803406901035</v>
      </c>
      <c r="AW170" s="45">
        <f>VLOOKUP($W170,'[1]Live-Unsorted Extra Tables'!$A:$BJ,AW$1,0)</f>
        <v>0.41052970343730888</v>
      </c>
      <c r="AX170" s="42">
        <f>VLOOKUP($W170,'[1]Live-Unsorted Extra Tables'!$A:$BJ,AX$1,0)</f>
        <v>0.6355334499963522</v>
      </c>
      <c r="AY170" s="43">
        <f>VLOOKUP($W170,'[1]Live-Unsorted Extra Tables'!$A:$BJ,AY$1,0)</f>
        <v>4.8338542685402217</v>
      </c>
      <c r="AZ170" s="44">
        <f>VLOOKUP($W170,'[1]Live-Unsorted Extra Tables'!$A:$BJ,AZ$1,0)</f>
        <v>1.851837489279049</v>
      </c>
      <c r="BA170" s="43">
        <f>VLOOKUP($W170,'[1]Live-Unsorted Extra Tables'!$A:$BJ,BA$1,0)</f>
        <v>14.085037620357697</v>
      </c>
      <c r="BB170" s="26">
        <f>VLOOKUP($W170,'[1]Live-Unsorted Extra Tables'!$A:$BJ,BB$1,0)</f>
        <v>5091.6435951220583</v>
      </c>
      <c r="BC170" s="26">
        <f>VLOOKUP($W170,'[1]Live-Unsorted Extra Tables'!$A:$BJ,BC$1,0)</f>
        <v>1903.8054089298171</v>
      </c>
      <c r="BD170" s="26">
        <f>VLOOKUP($W170,'[1]Live-Unsorted Extra Tables'!$A:$BJ,BD$1,0)</f>
        <v>3187.8381861922412</v>
      </c>
      <c r="BE170" s="28">
        <f>VLOOKUP($W170,'[1]Live-Unsorted Extra Tables'!$A:$BJ,BE$1,0)</f>
        <v>2.6744558930443501</v>
      </c>
      <c r="BF170" s="26">
        <f>VLOOKUP($W170,'[1]Live-Unsorted Extra Tables'!$A:$BJ,BF$1,0)</f>
        <v>1746.8059659618339</v>
      </c>
      <c r="BG170" s="28">
        <f>VLOOKUP($W170,'[1]Live-Unsorted Extra Tables'!$A:$BJ,BG$1,0)</f>
        <v>2.9148306648463245</v>
      </c>
      <c r="BH170" s="26">
        <f>VLOOKUP($W170,'[1]Live-Unsorted Extra Tables'!$A:$BJ,BH$1,0)</f>
        <v>12233.160497344421</v>
      </c>
      <c r="BI170" s="45">
        <f>VLOOKUP($W170,'[1]Live-Unsorted Extra Tables'!$A:$BJ,BI$1,0)</f>
        <v>0.41621652852730529</v>
      </c>
      <c r="BK170" s="124">
        <f t="shared" si="20"/>
        <v>275</v>
      </c>
    </row>
    <row r="171" spans="1:63" ht="16.5">
      <c r="A171" s="22" t="s">
        <v>132</v>
      </c>
      <c r="B171" s="23" t="s">
        <v>48</v>
      </c>
      <c r="C171" s="23" t="s">
        <v>82</v>
      </c>
      <c r="D171" s="24">
        <f>VLOOKUP($W171,'[1]Live-Unsorted Extra Tables'!$A:$BJ,D$1,0)</f>
        <v>7</v>
      </c>
      <c r="E171" s="25">
        <f>VLOOKUP($W171,'[1]Live-Unsorted Extra Tables'!$A:$BJ,E$1,0)</f>
        <v>258.44292865622174</v>
      </c>
      <c r="F171" s="25">
        <f>VLOOKUP($W171,'[1]Live-Unsorted Extra Tables'!$A:$BJ,F$1,0)</f>
        <v>29.502645627233509</v>
      </c>
      <c r="G171" s="26">
        <f>VLOOKUP($W171,'[1]Live-Unsorted Extra Tables'!$A:$BJ,G$1,0)</f>
        <v>16</v>
      </c>
      <c r="H171" s="27">
        <f>VLOOKUP($W171,'[1]Live-Unsorted Extra Tables'!$A:$BJ,H$1,0)</f>
        <v>1</v>
      </c>
      <c r="I171" s="26">
        <f>VLOOKUP($W171,'[1]Live-Unsorted Extra Tables'!$A:$BJ,I$1,0)</f>
        <v>32.305366082027717</v>
      </c>
      <c r="J171" s="26">
        <f>VLOOKUP($W171,'[1]Live-Unsorted Extra Tables'!$A:$BJ,J$1,0)</f>
        <v>48.305366082027717</v>
      </c>
      <c r="K171" s="26">
        <f>VLOOKUP($W171,'[1]Live-Unsorted Extra Tables'!$A:$BJ,K$1,0)</f>
        <v>0</v>
      </c>
      <c r="L171" s="26">
        <f>VLOOKUP($W171,'[1]Live-Unsorted Extra Tables'!$A:$BJ,L$1,0)</f>
        <v>48.305366082027717</v>
      </c>
      <c r="M171" s="26">
        <f>VLOOKUP($W171,'[1]Live-Unsorted Extra Tables'!$A:$BJ,M$1,0)</f>
        <v>114.19851749382056</v>
      </c>
      <c r="N171" s="28">
        <f>VLOOKUP($W171,'[1]Live-Unsorted Extra Tables'!$A:$BJ,N$1,0)</f>
        <v>0.82</v>
      </c>
      <c r="O171" s="28">
        <f>VLOOKUP($W171,'[1]Live-Unsorted Extra Tables'!$A:$BJ,O$1,0)</f>
        <v>2.061464604948601</v>
      </c>
      <c r="P171" s="29">
        <f>VLOOKUP($W171,'[1]Live-Unsorted Extra Tables'!$A:$BJ,P$1,0)</f>
        <v>0.18690921950618755</v>
      </c>
      <c r="Q171" s="30">
        <f>VLOOKUP($W171,'[1]Live-Unsorted Extra Tables'!$A:$BJ,Q$1,0)</f>
        <v>1.6373231978029001</v>
      </c>
      <c r="R171" s="31"/>
      <c r="S171" s="29" t="str">
        <f>VLOOKUP($W171,'[1]Live-Unsorted Extra Tables'!$A:$BJ,S$1,0)</f>
        <v>COM</v>
      </c>
      <c r="T171" s="29" t="str">
        <f>VLOOKUP($W171,'[1]Live-Unsorted Extra Tables'!$A:$BJ,T$1,0)</f>
        <v>Office</v>
      </c>
      <c r="U171" s="29" t="s">
        <v>120</v>
      </c>
      <c r="V171" s="29" t="str">
        <f>VLOOKUP($W171,'[1]Live-Unsorted Extra Tables'!$A:$BJ,V$1,0)</f>
        <v>Business Energy Solutions</v>
      </c>
      <c r="W171" s="32" t="str">
        <f t="shared" si="18"/>
        <v>DHW Tank WrapOffice</v>
      </c>
      <c r="X171" s="88"/>
      <c r="Y171" s="34" t="str">
        <f t="shared" si="19"/>
        <v>DHW Tank Wrap</v>
      </c>
      <c r="Z171" s="42">
        <f>VLOOKUP($W171,'[1]Live-Unsorted Extra Tables'!$A:$BJ,Z$1,0)</f>
        <v>2.7651948581287948</v>
      </c>
      <c r="AA171" s="43">
        <f>VLOOKUP($W171,'[1]Live-Unsorted Extra Tables'!$A:$BJ,AA$1,0)</f>
        <v>24.223083803042119</v>
      </c>
      <c r="AB171" s="44">
        <f>VLOOKUP($W171,'[1]Live-Unsorted Extra Tables'!$A:$BJ,AB$1,0)</f>
        <v>2.7651948581287948</v>
      </c>
      <c r="AC171" s="43">
        <f>VLOOKUP($W171,'[1]Live-Unsorted Extra Tables'!$A:$BJ,AC$1,0)</f>
        <v>24.223083803042119</v>
      </c>
      <c r="AD171" s="26">
        <f>VLOOKUP($W171,'[1]Live-Unsorted Extra Tables'!$A:$BJ,AD$1,0)</f>
        <v>10703.485964267231</v>
      </c>
      <c r="AE171" s="26">
        <f>VLOOKUP($W171,'[1]Live-Unsorted Extra Tables'!$A:$BJ,AE$1,0)</f>
        <v>5192.1754749381707</v>
      </c>
      <c r="AF171" s="26">
        <f>VLOOKUP($W171,'[1]Live-Unsorted Extra Tables'!$A:$BJ,AF$1,0)</f>
        <v>5511.3104893290601</v>
      </c>
      <c r="AG171" s="28">
        <f>VLOOKUP($W171,'[1]Live-Unsorted Extra Tables'!$A:$BJ,AG$1,0)</f>
        <v>2.061464604948601</v>
      </c>
      <c r="AH171" s="26">
        <f>VLOOKUP($W171,'[1]Live-Unsorted Extra Tables'!$A:$BJ,AH$1,0)</f>
        <v>5521.3630337311897</v>
      </c>
      <c r="AI171" s="28">
        <f>VLOOKUP($W171,'[1]Live-Unsorted Extra Tables'!$A:$BJ,AI$1,0)</f>
        <v>1.9385586310621747</v>
      </c>
      <c r="AJ171" s="26">
        <f>VLOOKUP($W171,'[1]Live-Unsorted Extra Tables'!$A:$BJ,AJ$1,0)</f>
        <v>28367.857184475528</v>
      </c>
      <c r="AK171" s="45">
        <f>VLOOKUP($W171,'[1]Live-Unsorted Extra Tables'!$A:$BJ,AK$1,0)</f>
        <v>0.37731034440362221</v>
      </c>
      <c r="AL171" s="42">
        <f>VLOOKUP($W171,'[1]Live-Unsorted Extra Tables'!$A:$BJ,AL$1,0)</f>
        <v>2.7611888752981315</v>
      </c>
      <c r="AM171" s="43">
        <f>VLOOKUP($W171,'[1]Live-Unsorted Extra Tables'!$A:$BJ,AM$1,0)</f>
        <v>24.187991426989324</v>
      </c>
      <c r="AN171" s="44">
        <f>VLOOKUP($W171,'[1]Live-Unsorted Extra Tables'!$A:$BJ,AN$1,0)</f>
        <v>5.5263837334269263</v>
      </c>
      <c r="AO171" s="43">
        <f>VLOOKUP($W171,'[1]Live-Unsorted Extra Tables'!$A:$BJ,AO$1,0)</f>
        <v>48.411075230031443</v>
      </c>
      <c r="AP171" s="26">
        <f>VLOOKUP($W171,'[1]Live-Unsorted Extra Tables'!$A:$BJ,AP$1,0)</f>
        <v>11635.728540889208</v>
      </c>
      <c r="AQ171" s="26">
        <f>VLOOKUP($W171,'[1]Live-Unsorted Extra Tables'!$A:$BJ,AQ$1,0)</f>
        <v>5184.6534857571005</v>
      </c>
      <c r="AR171" s="26">
        <f>VLOOKUP($W171,'[1]Live-Unsorted Extra Tables'!$A:$BJ,AR$1,0)</f>
        <v>6451.0750551321071</v>
      </c>
      <c r="AS171" s="28">
        <f>VLOOKUP($W171,'[1]Live-Unsorted Extra Tables'!$A:$BJ,AS$1,0)</f>
        <v>2.2442634927973542</v>
      </c>
      <c r="AT171" s="26">
        <f>VLOOKUP($W171,'[1]Live-Unsorted Extra Tables'!$A:$BJ,AT$1,0)</f>
        <v>5513.3641451718668</v>
      </c>
      <c r="AU171" s="28">
        <f>VLOOKUP($W171,'[1]Live-Unsorted Extra Tables'!$A:$BJ,AU$1,0)</f>
        <v>2.1104589202726225</v>
      </c>
      <c r="AV171" s="26">
        <f>VLOOKUP($W171,'[1]Live-Unsorted Extra Tables'!$A:$BJ,AV$1,0)</f>
        <v>29630.901797914179</v>
      </c>
      <c r="AW171" s="45">
        <f>VLOOKUP($W171,'[1]Live-Unsorted Extra Tables'!$A:$BJ,AW$1,0)</f>
        <v>0.39268897788687235</v>
      </c>
      <c r="AX171" s="42">
        <f>VLOOKUP($W171,'[1]Live-Unsorted Extra Tables'!$A:$BJ,AX$1,0)</f>
        <v>2.7604528388027729</v>
      </c>
      <c r="AY171" s="43">
        <f>VLOOKUP($W171,'[1]Live-Unsorted Extra Tables'!$A:$BJ,AY$1,0)</f>
        <v>24.181543753453134</v>
      </c>
      <c r="AZ171" s="44">
        <f>VLOOKUP($W171,'[1]Live-Unsorted Extra Tables'!$A:$BJ,AZ$1,0)</f>
        <v>8.286836572229701</v>
      </c>
      <c r="BA171" s="43">
        <f>VLOOKUP($W171,'[1]Live-Unsorted Extra Tables'!$A:$BJ,BA$1,0)</f>
        <v>72.592618983484584</v>
      </c>
      <c r="BB171" s="26">
        <f>VLOOKUP($W171,'[1]Live-Unsorted Extra Tables'!$A:$BJ,BB$1,0)</f>
        <v>12686.950226292871</v>
      </c>
      <c r="BC171" s="26">
        <f>VLOOKUP($W171,'[1]Live-Unsorted Extra Tables'!$A:$BJ,BC$1,0)</f>
        <v>5183.2714382574013</v>
      </c>
      <c r="BD171" s="26">
        <f>VLOOKUP($W171,'[1]Live-Unsorted Extra Tables'!$A:$BJ,BD$1,0)</f>
        <v>7503.6787880354696</v>
      </c>
      <c r="BE171" s="28">
        <f>VLOOKUP($W171,'[1]Live-Unsorted Extra Tables'!$A:$BJ,BE$1,0)</f>
        <v>2.4476723585516451</v>
      </c>
      <c r="BF171" s="26">
        <f>VLOOKUP($W171,'[1]Live-Unsorted Extra Tables'!$A:$BJ,BF$1,0)</f>
        <v>5511.8944748934755</v>
      </c>
      <c r="BG171" s="28">
        <f>VLOOKUP($W171,'[1]Live-Unsorted Extra Tables'!$A:$BJ,BG$1,0)</f>
        <v>2.30174040596778</v>
      </c>
      <c r="BH171" s="26">
        <f>VLOOKUP($W171,'[1]Live-Unsorted Extra Tables'!$A:$BJ,BH$1,0)</f>
        <v>31001.329356388473</v>
      </c>
      <c r="BI171" s="45">
        <f>VLOOKUP($W171,'[1]Live-Unsorted Extra Tables'!$A:$BJ,BI$1,0)</f>
        <v>0.40923890973979987</v>
      </c>
      <c r="BK171" s="124">
        <f t="shared" si="20"/>
        <v>16</v>
      </c>
    </row>
    <row r="172" spans="1:63" ht="16.5">
      <c r="A172" s="22" t="s">
        <v>132</v>
      </c>
      <c r="B172" s="23" t="s">
        <v>48</v>
      </c>
      <c r="C172" s="23" t="s">
        <v>49</v>
      </c>
      <c r="D172" s="24">
        <f>VLOOKUP($W172,'[1]Live-Unsorted Extra Tables'!$A:$BJ,D$1,0)</f>
        <v>7</v>
      </c>
      <c r="E172" s="25">
        <f>VLOOKUP($W172,'[1]Live-Unsorted Extra Tables'!$A:$BJ,E$1,0)</f>
        <v>258.44292865622174</v>
      </c>
      <c r="F172" s="25">
        <f>VLOOKUP($W172,'[1]Live-Unsorted Extra Tables'!$A:$BJ,F$1,0)</f>
        <v>29.502645627233509</v>
      </c>
      <c r="G172" s="26">
        <f>VLOOKUP($W172,'[1]Live-Unsorted Extra Tables'!$A:$BJ,G$1,0)</f>
        <v>16</v>
      </c>
      <c r="H172" s="27">
        <f>VLOOKUP($W172,'[1]Live-Unsorted Extra Tables'!$A:$BJ,H$1,0)</f>
        <v>1</v>
      </c>
      <c r="I172" s="26">
        <f>VLOOKUP($W172,'[1]Live-Unsorted Extra Tables'!$A:$BJ,I$1,0)</f>
        <v>32.305366082027717</v>
      </c>
      <c r="J172" s="26">
        <f>VLOOKUP($W172,'[1]Live-Unsorted Extra Tables'!$A:$BJ,J$1,0)</f>
        <v>48.305366082027717</v>
      </c>
      <c r="K172" s="26">
        <f>VLOOKUP($W172,'[1]Live-Unsorted Extra Tables'!$A:$BJ,K$1,0)</f>
        <v>0</v>
      </c>
      <c r="L172" s="26">
        <f>VLOOKUP($W172,'[1]Live-Unsorted Extra Tables'!$A:$BJ,L$1,0)</f>
        <v>48.305366082027717</v>
      </c>
      <c r="M172" s="26">
        <f>VLOOKUP($W172,'[1]Live-Unsorted Extra Tables'!$A:$BJ,M$1,0)</f>
        <v>114.19851749382056</v>
      </c>
      <c r="N172" s="28">
        <f>VLOOKUP($W172,'[1]Live-Unsorted Extra Tables'!$A:$BJ,N$1,0)</f>
        <v>0.82</v>
      </c>
      <c r="O172" s="28">
        <f>VLOOKUP($W172,'[1]Live-Unsorted Extra Tables'!$A:$BJ,O$1,0)</f>
        <v>2.061464604948601</v>
      </c>
      <c r="P172" s="29">
        <f>VLOOKUP($W172,'[1]Live-Unsorted Extra Tables'!$A:$BJ,P$1,0)</f>
        <v>0.18690921950618755</v>
      </c>
      <c r="Q172" s="30">
        <f>VLOOKUP($W172,'[1]Live-Unsorted Extra Tables'!$A:$BJ,Q$1,0)</f>
        <v>1.6373231978029001</v>
      </c>
      <c r="R172" s="31"/>
      <c r="S172" s="29" t="str">
        <f>VLOOKUP($W172,'[1]Live-Unsorted Extra Tables'!$A:$BJ,S$1,0)</f>
        <v>COM</v>
      </c>
      <c r="T172" s="29" t="str">
        <f>VLOOKUP($W172,'[1]Live-Unsorted Extra Tables'!$A:$BJ,T$1,0)</f>
        <v>Retail</v>
      </c>
      <c r="U172" s="29" t="s">
        <v>120</v>
      </c>
      <c r="V172" s="29" t="str">
        <f>VLOOKUP($W172,'[1]Live-Unsorted Extra Tables'!$A:$BJ,V$1,0)</f>
        <v>Business Energy Solutions</v>
      </c>
      <c r="W172" s="32" t="str">
        <f t="shared" si="18"/>
        <v>DHW Tank WrapRetail</v>
      </c>
      <c r="X172" s="88"/>
      <c r="Y172" s="34" t="str">
        <f t="shared" si="19"/>
        <v>DHW Tank Wrap</v>
      </c>
      <c r="Z172" s="42">
        <f>VLOOKUP($W172,'[1]Live-Unsorted Extra Tables'!$A:$BJ,Z$1,0)</f>
        <v>5.3668413642268229</v>
      </c>
      <c r="AA172" s="43">
        <f>VLOOKUP($W172,'[1]Live-Unsorted Extra Tables'!$A:$BJ,AA$1,0)</f>
        <v>47.013485411755426</v>
      </c>
      <c r="AB172" s="44">
        <f>VLOOKUP($W172,'[1]Live-Unsorted Extra Tables'!$A:$BJ,AB$1,0)</f>
        <v>5.3668413642268229</v>
      </c>
      <c r="AC172" s="43">
        <f>VLOOKUP($W172,'[1]Live-Unsorted Extra Tables'!$A:$BJ,AC$1,0)</f>
        <v>47.013485411755426</v>
      </c>
      <c r="AD172" s="26">
        <f>VLOOKUP($W172,'[1]Live-Unsorted Extra Tables'!$A:$BJ,AD$1,0)</f>
        <v>20773.910759158156</v>
      </c>
      <c r="AE172" s="26">
        <f>VLOOKUP($W172,'[1]Live-Unsorted Extra Tables'!$A:$BJ,AE$1,0)</f>
        <v>10077.258037460275</v>
      </c>
      <c r="AF172" s="26">
        <f>VLOOKUP($W172,'[1]Live-Unsorted Extra Tables'!$A:$BJ,AF$1,0)</f>
        <v>10696.652721697881</v>
      </c>
      <c r="AG172" s="28">
        <f>VLOOKUP($W172,'[1]Live-Unsorted Extra Tables'!$A:$BJ,AG$1,0)</f>
        <v>2.0614646049486005</v>
      </c>
      <c r="AH172" s="26">
        <f>VLOOKUP($W172,'[1]Live-Unsorted Extra Tables'!$A:$BJ,AH$1,0)</f>
        <v>10716.163249483832</v>
      </c>
      <c r="AI172" s="28">
        <f>VLOOKUP($W172,'[1]Live-Unsorted Extra Tables'!$A:$BJ,AI$1,0)</f>
        <v>1.9385586310621741</v>
      </c>
      <c r="AJ172" s="26">
        <f>VLOOKUP($W172,'[1]Live-Unsorted Extra Tables'!$A:$BJ,AJ$1,0)</f>
        <v>55057.888200742171</v>
      </c>
      <c r="AK172" s="45">
        <f>VLOOKUP($W172,'[1]Live-Unsorted Extra Tables'!$A:$BJ,AK$1,0)</f>
        <v>0.37731034440362221</v>
      </c>
      <c r="AL172" s="42">
        <f>VLOOKUP($W172,'[1]Live-Unsorted Extra Tables'!$A:$BJ,AL$1,0)</f>
        <v>5.3590663337269673</v>
      </c>
      <c r="AM172" s="43">
        <f>VLOOKUP($W172,'[1]Live-Unsorted Extra Tables'!$A:$BJ,AM$1,0)</f>
        <v>46.945376209680369</v>
      </c>
      <c r="AN172" s="44">
        <f>VLOOKUP($W172,'[1]Live-Unsorted Extra Tables'!$A:$BJ,AN$1,0)</f>
        <v>10.72590769795379</v>
      </c>
      <c r="AO172" s="43">
        <f>VLOOKUP($W172,'[1]Live-Unsorted Extra Tables'!$A:$BJ,AO$1,0)</f>
        <v>93.958861621435801</v>
      </c>
      <c r="AP172" s="26">
        <f>VLOOKUP($W172,'[1]Live-Unsorted Extra Tables'!$A:$BJ,AP$1,0)</f>
        <v>22583.258121063012</v>
      </c>
      <c r="AQ172" s="26">
        <f>VLOOKUP($W172,'[1]Live-Unsorted Extra Tables'!$A:$BJ,AQ$1,0)</f>
        <v>10062.658949602299</v>
      </c>
      <c r="AR172" s="26">
        <f>VLOOKUP($W172,'[1]Live-Unsorted Extra Tables'!$A:$BJ,AR$1,0)</f>
        <v>12520.599171460713</v>
      </c>
      <c r="AS172" s="28">
        <f>VLOOKUP($W172,'[1]Live-Unsorted Extra Tables'!$A:$BJ,AS$1,0)</f>
        <v>2.2442634927973542</v>
      </c>
      <c r="AT172" s="26">
        <f>VLOOKUP($W172,'[1]Live-Unsorted Extra Tables'!$A:$BJ,AT$1,0)</f>
        <v>10700.638569238663</v>
      </c>
      <c r="AU172" s="28">
        <f>VLOOKUP($W172,'[1]Live-Unsorted Extra Tables'!$A:$BJ,AU$1,0)</f>
        <v>2.1104589202726229</v>
      </c>
      <c r="AV172" s="26">
        <f>VLOOKUP($W172,'[1]Live-Unsorted Extra Tables'!$A:$BJ,AV$1,0)</f>
        <v>57509.274241888452</v>
      </c>
      <c r="AW172" s="45">
        <f>VLOOKUP($W172,'[1]Live-Unsorted Extra Tables'!$A:$BJ,AW$1,0)</f>
        <v>0.39268897788687235</v>
      </c>
      <c r="AX172" s="42">
        <f>VLOOKUP($W172,'[1]Live-Unsorted Extra Tables'!$A:$BJ,AX$1,0)</f>
        <v>5.3576377938549022</v>
      </c>
      <c r="AY172" s="43">
        <f>VLOOKUP($W172,'[1]Live-Unsorted Extra Tables'!$A:$BJ,AY$1,0)</f>
        <v>46.932862212362856</v>
      </c>
      <c r="AZ172" s="44">
        <f>VLOOKUP($W172,'[1]Live-Unsorted Extra Tables'!$A:$BJ,AZ$1,0)</f>
        <v>16.083545491808692</v>
      </c>
      <c r="BA172" s="43">
        <f>VLOOKUP($W172,'[1]Live-Unsorted Extra Tables'!$A:$BJ,BA$1,0)</f>
        <v>140.89172383379866</v>
      </c>
      <c r="BB172" s="26">
        <f>VLOOKUP($W172,'[1]Live-Unsorted Extra Tables'!$A:$BJ,BB$1,0)</f>
        <v>24623.526642325334</v>
      </c>
      <c r="BC172" s="26">
        <f>VLOOKUP($W172,'[1]Live-Unsorted Extra Tables'!$A:$BJ,BC$1,0)</f>
        <v>10059.976596253166</v>
      </c>
      <c r="BD172" s="26">
        <f>VLOOKUP($W172,'[1]Live-Unsorted Extra Tables'!$A:$BJ,BD$1,0)</f>
        <v>14563.550046072169</v>
      </c>
      <c r="BE172" s="28">
        <f>VLOOKUP($W172,'[1]Live-Unsorted Extra Tables'!$A:$BJ,BE$1,0)</f>
        <v>2.4476723585516447</v>
      </c>
      <c r="BF172" s="26">
        <f>VLOOKUP($W172,'[1]Live-Unsorted Extra Tables'!$A:$BJ,BF$1,0)</f>
        <v>10697.786152809982</v>
      </c>
      <c r="BG172" s="28">
        <f>VLOOKUP($W172,'[1]Live-Unsorted Extra Tables'!$A:$BJ,BG$1,0)</f>
        <v>2.3017404059677791</v>
      </c>
      <c r="BH172" s="26">
        <f>VLOOKUP($W172,'[1]Live-Unsorted Extra Tables'!$A:$BJ,BH$1,0)</f>
        <v>60169.074973788134</v>
      </c>
      <c r="BI172" s="45">
        <f>VLOOKUP($W172,'[1]Live-Unsorted Extra Tables'!$A:$BJ,BI$1,0)</f>
        <v>0.40923890973979987</v>
      </c>
      <c r="BK172" s="124">
        <f t="shared" si="20"/>
        <v>16</v>
      </c>
    </row>
    <row r="173" spans="1:63" ht="16.5">
      <c r="A173" s="22" t="s">
        <v>123</v>
      </c>
      <c r="B173" s="23" t="s">
        <v>63</v>
      </c>
      <c r="C173" s="23" t="s">
        <v>49</v>
      </c>
      <c r="D173" s="24">
        <f>VLOOKUP($W173,'[1]Live-Unsorted Extra Tables'!$A:$BJ,D$1,0)</f>
        <v>15</v>
      </c>
      <c r="E173" s="25">
        <f>VLOOKUP($W173,'[1]Live-Unsorted Extra Tables'!$A:$BJ,E$1,0)</f>
        <v>2709.4815488000013</v>
      </c>
      <c r="F173" s="25">
        <f>VLOOKUP($W173,'[1]Live-Unsorted Extra Tables'!$A:$BJ,F$1,0)</f>
        <v>1883.0135948395091</v>
      </c>
      <c r="G173" s="26">
        <f>VLOOKUP($W173,'[1]Live-Unsorted Extra Tables'!$A:$BJ,G$1,0)</f>
        <v>2254</v>
      </c>
      <c r="H173" s="27">
        <f>VLOOKUP($W173,'[1]Live-Unsorted Extra Tables'!$A:$BJ,H$1,0)</f>
        <v>0.75</v>
      </c>
      <c r="I173" s="26">
        <f>VLOOKUP($W173,'[1]Live-Unsorted Extra Tables'!$A:$BJ,I$1,0)</f>
        <v>338.68519360000016</v>
      </c>
      <c r="J173" s="26">
        <f>VLOOKUP($W173,'[1]Live-Unsorted Extra Tables'!$A:$BJ,J$1,0)</f>
        <v>2029.1851936000003</v>
      </c>
      <c r="K173" s="26">
        <f>VLOOKUP($W173,'[1]Live-Unsorted Extra Tables'!$A:$BJ,K$1,0)</f>
        <v>563.5</v>
      </c>
      <c r="L173" s="26">
        <f>VLOOKUP($W173,'[1]Live-Unsorted Extra Tables'!$A:$BJ,L$1,0)</f>
        <v>2592.6851936000003</v>
      </c>
      <c r="M173" s="26">
        <f>VLOOKUP($W173,'[1]Live-Unsorted Extra Tables'!$A:$BJ,M$1,0)</f>
        <v>4927.5994105960199</v>
      </c>
      <c r="N173" s="28">
        <f>VLOOKUP($W173,'[1]Live-Unsorted Extra Tables'!$A:$BJ,N$1,0)</f>
        <v>0.82</v>
      </c>
      <c r="O173" s="28">
        <f>VLOOKUP($W173,'[1]Live-Unsorted Extra Tables'!$A:$BJ,O$1,0)</f>
        <v>1.8475975422532376</v>
      </c>
      <c r="P173" s="29">
        <f>VLOOKUP($W173,'[1]Live-Unsorted Extra Tables'!$A:$BJ,P$1,0)</f>
        <v>0.74892010041504187</v>
      </c>
      <c r="Q173" s="30">
        <f>VLOOKUP($W173,'[1]Live-Unsorted Extra Tables'!$A:$BJ,Q$1,0)</f>
        <v>1.0776264171225749</v>
      </c>
      <c r="R173" s="31"/>
      <c r="S173" s="29" t="str">
        <f>VLOOKUP($W173,'[1]Live-Unsorted Extra Tables'!$A:$BJ,S$1,0)</f>
        <v>COM</v>
      </c>
      <c r="T173" s="29" t="str">
        <f>VLOOKUP($W173,'[1]Live-Unsorted Extra Tables'!$A:$BJ,T$1,0)</f>
        <v>Retail</v>
      </c>
      <c r="U173" s="29" t="s">
        <v>120</v>
      </c>
      <c r="V173" s="29" t="str">
        <f>VLOOKUP($W173,'[1]Live-Unsorted Extra Tables'!$A:$BJ,V$1,0)</f>
        <v>Business Energy Solutions</v>
      </c>
      <c r="W173" s="32" t="str">
        <f t="shared" si="18"/>
        <v>Evaporator Fan Motor Controls for Walk-In Freezers and Coolers-BESRetail</v>
      </c>
      <c r="X173" s="88"/>
      <c r="Y173" s="34" t="str">
        <f t="shared" si="19"/>
        <v>Evaporator Fan Motor Controls for Walk-In Freezers and Coolers-BES</v>
      </c>
      <c r="Z173" s="42">
        <f>VLOOKUP($W173,'[1]Live-Unsorted Extra Tables'!$A:$BJ,Z$1,0)</f>
        <v>15.211421955010325</v>
      </c>
      <c r="AA173" s="43">
        <f>VLOOKUP($W173,'[1]Live-Unsorted Extra Tables'!$A:$BJ,AA$1,0)</f>
        <v>21.887822388039908</v>
      </c>
      <c r="AB173" s="44">
        <f>VLOOKUP($W173,'[1]Live-Unsorted Extra Tables'!$A:$BJ,AB$1,0)</f>
        <v>15.211421955010325</v>
      </c>
      <c r="AC173" s="43">
        <f>VLOOKUP($W173,'[1]Live-Unsorted Extra Tables'!$A:$BJ,AC$1,0)</f>
        <v>21.887822388039908</v>
      </c>
      <c r="AD173" s="26">
        <f>VLOOKUP($W173,'[1]Live-Unsorted Extra Tables'!$A:$BJ,AD$1,0)</f>
        <v>39806.294582926144</v>
      </c>
      <c r="AE173" s="26">
        <f>VLOOKUP($W173,'[1]Live-Unsorted Extra Tables'!$A:$BJ,AE$1,0)</f>
        <v>21544.894747143026</v>
      </c>
      <c r="AF173" s="26">
        <f>VLOOKUP($W173,'[1]Live-Unsorted Extra Tables'!$A:$BJ,AF$1,0)</f>
        <v>18261.399835783119</v>
      </c>
      <c r="AG173" s="28">
        <f>VLOOKUP($W173,'[1]Live-Unsorted Extra Tables'!$A:$BJ,AG$1,0)</f>
        <v>1.8475975422532376</v>
      </c>
      <c r="AH173" s="26">
        <f>VLOOKUP($W173,'[1]Live-Unsorted Extra Tables'!$A:$BJ,AH$1,0)</f>
        <v>19990.524561850551</v>
      </c>
      <c r="AI173" s="28">
        <f>VLOOKUP($W173,'[1]Live-Unsorted Extra Tables'!$A:$BJ,AI$1,0)</f>
        <v>1.9912581313094477</v>
      </c>
      <c r="AJ173" s="26">
        <f>VLOOKUP($W173,'[1]Live-Unsorted Extra Tables'!$A:$BJ,AJ$1,0)</f>
        <v>62476.685470145465</v>
      </c>
      <c r="AK173" s="45">
        <f>VLOOKUP($W173,'[1]Live-Unsorted Extra Tables'!$A:$BJ,AK$1,0)</f>
        <v>0.63713838663780609</v>
      </c>
      <c r="AL173" s="42">
        <f>VLOOKUP($W173,'[1]Live-Unsorted Extra Tables'!$A:$BJ,AL$1,0)</f>
        <v>15.646270511267861</v>
      </c>
      <c r="AM173" s="43">
        <f>VLOOKUP($W173,'[1]Live-Unsorted Extra Tables'!$A:$BJ,AM$1,0)</f>
        <v>22.513529044078435</v>
      </c>
      <c r="AN173" s="44">
        <f>VLOOKUP($W173,'[1]Live-Unsorted Extra Tables'!$A:$BJ,AN$1,0)</f>
        <v>30.857692466278188</v>
      </c>
      <c r="AO173" s="43">
        <f>VLOOKUP($W173,'[1]Live-Unsorted Extra Tables'!$A:$BJ,AO$1,0)</f>
        <v>44.401351432118346</v>
      </c>
      <c r="AP173" s="26">
        <f>VLOOKUP($W173,'[1]Live-Unsorted Extra Tables'!$A:$BJ,AP$1,0)</f>
        <v>44486.296076958628</v>
      </c>
      <c r="AQ173" s="26">
        <f>VLOOKUP($W173,'[1]Live-Unsorted Extra Tables'!$A:$BJ,AQ$1,0)</f>
        <v>22160.798138898575</v>
      </c>
      <c r="AR173" s="26">
        <f>VLOOKUP($W173,'[1]Live-Unsorted Extra Tables'!$A:$BJ,AR$1,0)</f>
        <v>22325.497938060053</v>
      </c>
      <c r="AS173" s="28">
        <f>VLOOKUP($W173,'[1]Live-Unsorted Extra Tables'!$A:$BJ,AS$1,0)</f>
        <v>2.0074320337259146</v>
      </c>
      <c r="AT173" s="26">
        <f>VLOOKUP($W173,'[1]Live-Unsorted Extra Tables'!$A:$BJ,AT$1,0)</f>
        <v>20561.993210229492</v>
      </c>
      <c r="AU173" s="28">
        <f>VLOOKUP($W173,'[1]Live-Unsorted Extra Tables'!$A:$BJ,AU$1,0)</f>
        <v>2.1635206092192907</v>
      </c>
      <c r="AV173" s="26">
        <f>VLOOKUP($W173,'[1]Live-Unsorted Extra Tables'!$A:$BJ,AV$1,0)</f>
        <v>66760.882617830444</v>
      </c>
      <c r="AW173" s="45">
        <f>VLOOKUP($W173,'[1]Live-Unsorted Extra Tables'!$A:$BJ,AW$1,0)</f>
        <v>0.66635272531698464</v>
      </c>
      <c r="AX173" s="42">
        <f>VLOOKUP($W173,'[1]Live-Unsorted Extra Tables'!$A:$BJ,AX$1,0)</f>
        <v>16.257458928421599</v>
      </c>
      <c r="AY173" s="43">
        <f>VLOOKUP($W173,'[1]Live-Unsorted Extra Tables'!$A:$BJ,AY$1,0)</f>
        <v>23.392972370274641</v>
      </c>
      <c r="AZ173" s="44">
        <f>VLOOKUP($W173,'[1]Live-Unsorted Extra Tables'!$A:$BJ,AZ$1,0)</f>
        <v>47.115151394699794</v>
      </c>
      <c r="BA173" s="43">
        <f>VLOOKUP($W173,'[1]Live-Unsorted Extra Tables'!$A:$BJ,BA$1,0)</f>
        <v>67.794323802392995</v>
      </c>
      <c r="BB173" s="26">
        <f>VLOOKUP($W173,'[1]Live-Unsorted Extra Tables'!$A:$BJ,BB$1,0)</f>
        <v>50241.579669990278</v>
      </c>
      <c r="BC173" s="26">
        <f>VLOOKUP($W173,'[1]Live-Unsorted Extra Tables'!$A:$BJ,BC$1,0)</f>
        <v>23026.462779403337</v>
      </c>
      <c r="BD173" s="26">
        <f>VLOOKUP($W173,'[1]Live-Unsorted Extra Tables'!$A:$BJ,BD$1,0)</f>
        <v>27215.116890586942</v>
      </c>
      <c r="BE173" s="28">
        <f>VLOOKUP($W173,'[1]Live-Unsorted Extra Tables'!$A:$BJ,BE$1,0)</f>
        <v>2.1819061030481097</v>
      </c>
      <c r="BF173" s="26">
        <f>VLOOKUP($W173,'[1]Live-Unsorted Extra Tables'!$A:$BJ,BF$1,0)</f>
        <v>21365.20392262486</v>
      </c>
      <c r="BG173" s="28">
        <f>VLOOKUP($W173,'[1]Live-Unsorted Extra Tables'!$A:$BJ,BG$1,0)</f>
        <v>2.3515609704425309</v>
      </c>
      <c r="BH173" s="26">
        <f>VLOOKUP($W173,'[1]Live-Unsorted Extra Tables'!$A:$BJ,BH$1,0)</f>
        <v>72112.907140334311</v>
      </c>
      <c r="BI173" s="45">
        <f>VLOOKUP($W173,'[1]Live-Unsorted Extra Tables'!$A:$BJ,BI$1,0)</f>
        <v>0.6967071729921851</v>
      </c>
      <c r="BK173" s="124">
        <f t="shared" si="20"/>
        <v>1690.5</v>
      </c>
    </row>
    <row r="174" spans="1:63" ht="16.5">
      <c r="A174" s="22" t="s">
        <v>123</v>
      </c>
      <c r="B174" s="23" t="s">
        <v>63</v>
      </c>
      <c r="C174" s="23" t="s">
        <v>72</v>
      </c>
      <c r="D174" s="24">
        <f>VLOOKUP($W174,'[1]Live-Unsorted Extra Tables'!$A:$BJ,D$1,0)</f>
        <v>15</v>
      </c>
      <c r="E174" s="25">
        <f>VLOOKUP($W174,'[1]Live-Unsorted Extra Tables'!$A:$BJ,E$1,0)</f>
        <v>2719.5889536000013</v>
      </c>
      <c r="F174" s="25">
        <f>VLOOKUP($W174,'[1]Live-Unsorted Extra Tables'!$A:$BJ,F$1,0)</f>
        <v>1861.3882538242619</v>
      </c>
      <c r="G174" s="26">
        <f>VLOOKUP($W174,'[1]Live-Unsorted Extra Tables'!$A:$BJ,G$1,0)</f>
        <v>2254</v>
      </c>
      <c r="H174" s="27">
        <f>VLOOKUP($W174,'[1]Live-Unsorted Extra Tables'!$A:$BJ,H$1,0)</f>
        <v>0.75</v>
      </c>
      <c r="I174" s="26">
        <f>VLOOKUP($W174,'[1]Live-Unsorted Extra Tables'!$A:$BJ,I$1,0)</f>
        <v>339.94861920000017</v>
      </c>
      <c r="J174" s="26">
        <f>VLOOKUP($W174,'[1]Live-Unsorted Extra Tables'!$A:$BJ,J$1,0)</f>
        <v>2030.4486192000002</v>
      </c>
      <c r="K174" s="26">
        <f>VLOOKUP($W174,'[1]Live-Unsorted Extra Tables'!$A:$BJ,K$1,0)</f>
        <v>563.5</v>
      </c>
      <c r="L174" s="26">
        <f>VLOOKUP($W174,'[1]Live-Unsorted Extra Tables'!$A:$BJ,L$1,0)</f>
        <v>2593.9486192000004</v>
      </c>
      <c r="M174" s="26">
        <f>VLOOKUP($W174,'[1]Live-Unsorted Extra Tables'!$A:$BJ,M$1,0)</f>
        <v>4901.103501777734</v>
      </c>
      <c r="N174" s="28">
        <f>VLOOKUP($W174,'[1]Live-Unsorted Extra Tables'!$A:$BJ,N$1,0)</f>
        <v>0.82</v>
      </c>
      <c r="O174" s="28">
        <f>VLOOKUP($W174,'[1]Live-Unsorted Extra Tables'!$A:$BJ,O$1,0)</f>
        <v>1.8366019145325971</v>
      </c>
      <c r="P174" s="29">
        <f>VLOOKUP($W174,'[1]Live-Unsorted Extra Tables'!$A:$BJ,P$1,0)</f>
        <v>0.74660128932801939</v>
      </c>
      <c r="Q174" s="30">
        <f>VLOOKUP($W174,'[1]Live-Unsorted Extra Tables'!$A:$BJ,Q$1,0)</f>
        <v>1.0908248803162908</v>
      </c>
      <c r="R174" s="31"/>
      <c r="S174" s="29" t="str">
        <f>VLOOKUP($W174,'[1]Live-Unsorted Extra Tables'!$A:$BJ,S$1,0)</f>
        <v>COM</v>
      </c>
      <c r="T174" s="29" t="str">
        <f>VLOOKUP($W174,'[1]Live-Unsorted Extra Tables'!$A:$BJ,T$1,0)</f>
        <v>Other Commercial</v>
      </c>
      <c r="U174" s="29" t="s">
        <v>120</v>
      </c>
      <c r="V174" s="29" t="str">
        <f>VLOOKUP($W174,'[1]Live-Unsorted Extra Tables'!$A:$BJ,V$1,0)</f>
        <v>Business Energy Solutions</v>
      </c>
      <c r="W174" s="32" t="str">
        <f t="shared" si="18"/>
        <v>Evaporator Fan Motor Controls for Walk-In Freezers and Coolers-BESOther Commercial</v>
      </c>
      <c r="X174" s="88"/>
      <c r="Y174" s="34" t="str">
        <f t="shared" si="19"/>
        <v>Evaporator Fan Motor Controls for Walk-In Freezers and Coolers-BES</v>
      </c>
      <c r="Z174" s="42">
        <f>VLOOKUP($W174,'[1]Live-Unsorted Extra Tables'!$A:$BJ,Z$1,0)</f>
        <v>10.510473544370294</v>
      </c>
      <c r="AA174" s="43">
        <f>VLOOKUP($W174,'[1]Live-Unsorted Extra Tables'!$A:$BJ,AA$1,0)</f>
        <v>15.356370542065967</v>
      </c>
      <c r="AB174" s="44">
        <f>VLOOKUP($W174,'[1]Live-Unsorted Extra Tables'!$A:$BJ,AB$1,0)</f>
        <v>10.510473544370294</v>
      </c>
      <c r="AC174" s="43">
        <f>VLOOKUP($W174,'[1]Live-Unsorted Extra Tables'!$A:$BJ,AC$1,0)</f>
        <v>15.356370542065967</v>
      </c>
      <c r="AD174" s="26">
        <f>VLOOKUP($W174,'[1]Live-Unsorted Extra Tables'!$A:$BJ,AD$1,0)</f>
        <v>27674.462105270668</v>
      </c>
      <c r="AE174" s="26">
        <f>VLOOKUP($W174,'[1]Live-Unsorted Extra Tables'!$A:$BJ,AE$1,0)</f>
        <v>15068.296448070312</v>
      </c>
      <c r="AF174" s="26">
        <f>VLOOKUP($W174,'[1]Live-Unsorted Extra Tables'!$A:$BJ,AF$1,0)</f>
        <v>12606.165657200356</v>
      </c>
      <c r="AG174" s="28">
        <f>VLOOKUP($W174,'[1]Live-Unsorted Extra Tables'!$A:$BJ,AG$1,0)</f>
        <v>1.8366019145325971</v>
      </c>
      <c r="AH174" s="26">
        <f>VLOOKUP($W174,'[1]Live-Unsorted Extra Tables'!$A:$BJ,AH$1,0)</f>
        <v>13981.812251347888</v>
      </c>
      <c r="AI174" s="28">
        <f>VLOOKUP($W174,'[1]Live-Unsorted Extra Tables'!$A:$BJ,AI$1,0)</f>
        <v>1.9793186754172563</v>
      </c>
      <c r="AJ174" s="26">
        <f>VLOOKUP($W174,'[1]Live-Unsorted Extra Tables'!$A:$BJ,AJ$1,0)</f>
        <v>43789.858856026185</v>
      </c>
      <c r="AK174" s="45">
        <f>VLOOKUP($W174,'[1]Live-Unsorted Extra Tables'!$A:$BJ,AK$1,0)</f>
        <v>0.63198335934947225</v>
      </c>
      <c r="AL174" s="42">
        <f>VLOOKUP($W174,'[1]Live-Unsorted Extra Tables'!$A:$BJ,AL$1,0)</f>
        <v>10.811784297031275</v>
      </c>
      <c r="AM174" s="43">
        <f>VLOOKUP($W174,'[1]Live-Unsorted Extra Tables'!$A:$BJ,AM$1,0)</f>
        <v>15.796601854826294</v>
      </c>
      <c r="AN174" s="44">
        <f>VLOOKUP($W174,'[1]Live-Unsorted Extra Tables'!$A:$BJ,AN$1,0)</f>
        <v>21.322257841401569</v>
      </c>
      <c r="AO174" s="43">
        <f>VLOOKUP($W174,'[1]Live-Unsorted Extra Tables'!$A:$BJ,AO$1,0)</f>
        <v>31.15297239689226</v>
      </c>
      <c r="AP174" s="26">
        <f>VLOOKUP($W174,'[1]Live-Unsorted Extra Tables'!$A:$BJ,AP$1,0)</f>
        <v>30922.831408941558</v>
      </c>
      <c r="AQ174" s="26">
        <f>VLOOKUP($W174,'[1]Live-Unsorted Extra Tables'!$A:$BJ,AQ$1,0)</f>
        <v>15500.269348712714</v>
      </c>
      <c r="AR174" s="26">
        <f>VLOOKUP($W174,'[1]Live-Unsorted Extra Tables'!$A:$BJ,AR$1,0)</f>
        <v>15422.562060228844</v>
      </c>
      <c r="AS174" s="28">
        <f>VLOOKUP($W174,'[1]Live-Unsorted Extra Tables'!$A:$BJ,AS$1,0)</f>
        <v>1.9949867136669903</v>
      </c>
      <c r="AT174" s="26">
        <f>VLOOKUP($W174,'[1]Live-Unsorted Extra Tables'!$A:$BJ,AT$1,0)</f>
        <v>14382.638185139873</v>
      </c>
      <c r="AU174" s="28">
        <f>VLOOKUP($W174,'[1]Live-Unsorted Extra Tables'!$A:$BJ,AU$1,0)</f>
        <v>2.150011076611174</v>
      </c>
      <c r="AV174" s="26">
        <f>VLOOKUP($W174,'[1]Live-Unsorted Extra Tables'!$A:$BJ,AV$1,0)</f>
        <v>46798.056517743491</v>
      </c>
      <c r="AW174" s="45">
        <f>VLOOKUP($W174,'[1]Live-Unsorted Extra Tables'!$A:$BJ,AW$1,0)</f>
        <v>0.66077170100465954</v>
      </c>
      <c r="AX174" s="42">
        <f>VLOOKUP($W174,'[1]Live-Unsorted Extra Tables'!$A:$BJ,AX$1,0)</f>
        <v>11.235060789541778</v>
      </c>
      <c r="AY174" s="43">
        <f>VLOOKUP($W174,'[1]Live-Unsorted Extra Tables'!$A:$BJ,AY$1,0)</f>
        <v>16.415031712748238</v>
      </c>
      <c r="AZ174" s="44">
        <f>VLOOKUP($W174,'[1]Live-Unsorted Extra Tables'!$A:$BJ,AZ$1,0)</f>
        <v>32.55731863094335</v>
      </c>
      <c r="BA174" s="43">
        <f>VLOOKUP($W174,'[1]Live-Unsorted Extra Tables'!$A:$BJ,BA$1,0)</f>
        <v>47.568004109640498</v>
      </c>
      <c r="BB174" s="26">
        <f>VLOOKUP($W174,'[1]Live-Unsorted Extra Tables'!$A:$BJ,BB$1,0)</f>
        <v>34919.063638374886</v>
      </c>
      <c r="BC174" s="26">
        <f>VLOOKUP($W174,'[1]Live-Unsorted Extra Tables'!$A:$BJ,BC$1,0)</f>
        <v>16107.097922299097</v>
      </c>
      <c r="BD174" s="26">
        <f>VLOOKUP($W174,'[1]Live-Unsorted Extra Tables'!$A:$BJ,BD$1,0)</f>
        <v>18811.965716075789</v>
      </c>
      <c r="BE174" s="28">
        <f>VLOOKUP($W174,'[1]Live-Unsorted Extra Tables'!$A:$BJ,BE$1,0)</f>
        <v>2.1679301763002261</v>
      </c>
      <c r="BF174" s="26">
        <f>VLOOKUP($W174,'[1]Live-Unsorted Extra Tables'!$A:$BJ,BF$1,0)</f>
        <v>14945.712001339221</v>
      </c>
      <c r="BG174" s="28">
        <f>VLOOKUP($W174,'[1]Live-Unsorted Extra Tables'!$A:$BJ,BG$1,0)</f>
        <v>2.3363934508604167</v>
      </c>
      <c r="BH174" s="26">
        <f>VLOOKUP($W174,'[1]Live-Unsorted Extra Tables'!$A:$BJ,BH$1,0)</f>
        <v>50555.772342638906</v>
      </c>
      <c r="BI174" s="45">
        <f>VLOOKUP($W174,'[1]Live-Unsorted Extra Tables'!$A:$BJ,BI$1,0)</f>
        <v>0.69070379148226424</v>
      </c>
      <c r="BK174" s="124">
        <f t="shared" si="20"/>
        <v>1690.5</v>
      </c>
    </row>
    <row r="175" spans="1:63" ht="16.5">
      <c r="A175" s="22" t="s">
        <v>124</v>
      </c>
      <c r="B175" s="23" t="s">
        <v>63</v>
      </c>
      <c r="C175" s="23" t="s">
        <v>49</v>
      </c>
      <c r="D175" s="24">
        <f>VLOOKUP($W175,'[1]Live-Unsorted Extra Tables'!$A:$BJ,D$1,0)</f>
        <v>15</v>
      </c>
      <c r="E175" s="25">
        <f>VLOOKUP($W175,'[1]Live-Unsorted Extra Tables'!$A:$BJ,E$1,0)</f>
        <v>613.21199999999999</v>
      </c>
      <c r="F175" s="25">
        <f>VLOOKUP($W175,'[1]Live-Unsorted Extra Tables'!$A:$BJ,F$1,0)</f>
        <v>62.129419287849473</v>
      </c>
      <c r="G175" s="26">
        <f>VLOOKUP($W175,'[1]Live-Unsorted Extra Tables'!$A:$BJ,G$1,0)</f>
        <v>245</v>
      </c>
      <c r="H175" s="27">
        <f>VLOOKUP($W175,'[1]Live-Unsorted Extra Tables'!$A:$BJ,H$1,0)</f>
        <v>0.75</v>
      </c>
      <c r="I175" s="26">
        <f>VLOOKUP($W175,'[1]Live-Unsorted Extra Tables'!$A:$BJ,I$1,0)</f>
        <v>76.651499999999999</v>
      </c>
      <c r="J175" s="26">
        <f>VLOOKUP($W175,'[1]Live-Unsorted Extra Tables'!$A:$BJ,J$1,0)</f>
        <v>260.4015</v>
      </c>
      <c r="K175" s="26">
        <f>VLOOKUP($W175,'[1]Live-Unsorted Extra Tables'!$A:$BJ,K$1,0)</f>
        <v>61.25</v>
      </c>
      <c r="L175" s="26">
        <f>VLOOKUP($W175,'[1]Live-Unsorted Extra Tables'!$A:$BJ,L$1,0)</f>
        <v>321.6515</v>
      </c>
      <c r="M175" s="26">
        <f>VLOOKUP($W175,'[1]Live-Unsorted Extra Tables'!$A:$BJ,M$1,0)</f>
        <v>544.98188594349381</v>
      </c>
      <c r="N175" s="28">
        <f>VLOOKUP($W175,'[1]Live-Unsorted Extra Tables'!$A:$BJ,N$1,0)</f>
        <v>0.82</v>
      </c>
      <c r="O175" s="28">
        <f>VLOOKUP($W175,'[1]Live-Unsorted Extra Tables'!$A:$BJ,O$1,0)</f>
        <v>1.6100981132282295</v>
      </c>
      <c r="P175" s="29">
        <f>VLOOKUP($W175,'[1]Live-Unsorted Extra Tables'!$A:$BJ,P$1,0)</f>
        <v>0.42465167022171779</v>
      </c>
      <c r="Q175" s="30">
        <f>VLOOKUP($W175,'[1]Live-Unsorted Extra Tables'!$A:$BJ,Q$1,0)</f>
        <v>4.1912752925235566</v>
      </c>
      <c r="R175" s="31"/>
      <c r="S175" s="29" t="str">
        <f>VLOOKUP($W175,'[1]Live-Unsorted Extra Tables'!$A:$BJ,S$1,0)</f>
        <v>COM</v>
      </c>
      <c r="T175" s="29" t="str">
        <f>VLOOKUP($W175,'[1]Live-Unsorted Extra Tables'!$A:$BJ,T$1,0)</f>
        <v>Retail</v>
      </c>
      <c r="U175" s="29" t="s">
        <v>120</v>
      </c>
      <c r="V175" s="29" t="str">
        <f>VLOOKUP($W175,'[1]Live-Unsorted Extra Tables'!$A:$BJ,V$1,0)</f>
        <v>Business Energy Solutions</v>
      </c>
      <c r="W175" s="32" t="str">
        <f t="shared" si="18"/>
        <v>Electronically Commutated (Brushless) DC Motors for Refrigeration Applications-BESRetail</v>
      </c>
      <c r="X175" s="88"/>
      <c r="Y175" s="34" t="str">
        <f t="shared" si="19"/>
        <v>Electronically Commutated (Brushless) DC Motors for Refrigeration Applications-BES</v>
      </c>
      <c r="Z175" s="42">
        <f>VLOOKUP($W175,'[1]Live-Unsorted Extra Tables'!$A:$BJ,Z$1,0)</f>
        <v>2.3862704538666186</v>
      </c>
      <c r="AA175" s="43">
        <f>VLOOKUP($W175,'[1]Live-Unsorted Extra Tables'!$A:$BJ,AA$1,0)</f>
        <v>23.552283190946056</v>
      </c>
      <c r="AB175" s="44">
        <f>VLOOKUP($W175,'[1]Live-Unsorted Extra Tables'!$A:$BJ,AB$1,0)</f>
        <v>2.3862704538666186</v>
      </c>
      <c r="AC175" s="43">
        <f>VLOOKUP($W175,'[1]Live-Unsorted Extra Tables'!$A:$BJ,AC$1,0)</f>
        <v>23.552283190946056</v>
      </c>
      <c r="AD175" s="26">
        <f>VLOOKUP($W175,'[1]Live-Unsorted Extra Tables'!$A:$BJ,AD$1,0)</f>
        <v>20931.696887335911</v>
      </c>
      <c r="AE175" s="26">
        <f>VLOOKUP($W175,'[1]Live-Unsorted Extra Tables'!$A:$BJ,AE$1,0)</f>
        <v>13000.261732726389</v>
      </c>
      <c r="AF175" s="26">
        <f>VLOOKUP($W175,'[1]Live-Unsorted Extra Tables'!$A:$BJ,AF$1,0)</f>
        <v>7931.4351546095222</v>
      </c>
      <c r="AG175" s="28">
        <f>VLOOKUP($W175,'[1]Live-Unsorted Extra Tables'!$A:$BJ,AG$1,0)</f>
        <v>1.6100981132282295</v>
      </c>
      <c r="AH175" s="26">
        <f>VLOOKUP($W175,'[1]Live-Unsorted Extra Tables'!$A:$BJ,AH$1,0)</f>
        <v>12196.971212890403</v>
      </c>
      <c r="AI175" s="28">
        <f>VLOOKUP($W175,'[1]Live-Unsorted Extra Tables'!$A:$BJ,AI$1,0)</f>
        <v>1.7161389103890143</v>
      </c>
      <c r="AJ175" s="26">
        <f>VLOOKUP($W175,'[1]Live-Unsorted Extra Tables'!$A:$BJ,AJ$1,0)</f>
        <v>57913.994846773843</v>
      </c>
      <c r="AK175" s="45">
        <f>VLOOKUP($W175,'[1]Live-Unsorted Extra Tables'!$A:$BJ,AK$1,0)</f>
        <v>0.36142726715219736</v>
      </c>
      <c r="AL175" s="42">
        <f>VLOOKUP($W175,'[1]Live-Unsorted Extra Tables'!$A:$BJ,AL$1,0)</f>
        <v>2.5150561219035663</v>
      </c>
      <c r="AM175" s="43">
        <f>VLOOKUP($W175,'[1]Live-Unsorted Extra Tables'!$A:$BJ,AM$1,0)</f>
        <v>24.823386606582154</v>
      </c>
      <c r="AN175" s="44">
        <f>VLOOKUP($W175,'[1]Live-Unsorted Extra Tables'!$A:$BJ,AN$1,0)</f>
        <v>4.9013265757701845</v>
      </c>
      <c r="AO175" s="43">
        <f>VLOOKUP($W175,'[1]Live-Unsorted Extra Tables'!$A:$BJ,AO$1,0)</f>
        <v>48.375669797528211</v>
      </c>
      <c r="AP175" s="26">
        <f>VLOOKUP($W175,'[1]Live-Unsorted Extra Tables'!$A:$BJ,AP$1,0)</f>
        <v>23285.672883673065</v>
      </c>
      <c r="AQ175" s="26">
        <f>VLOOKUP($W175,'[1]Live-Unsorted Extra Tables'!$A:$BJ,AQ$1,0)</f>
        <v>13701.878512664913</v>
      </c>
      <c r="AR175" s="26">
        <f>VLOOKUP($W175,'[1]Live-Unsorted Extra Tables'!$A:$BJ,AR$1,0)</f>
        <v>9583.7943710081527</v>
      </c>
      <c r="AS175" s="28">
        <f>VLOOKUP($W175,'[1]Live-Unsorted Extra Tables'!$A:$BJ,AS$1,0)</f>
        <v>1.6994511272413972</v>
      </c>
      <c r="AT175" s="26">
        <f>VLOOKUP($W175,'[1]Live-Unsorted Extra Tables'!$A:$BJ,AT$1,0)</f>
        <v>12855.234857371379</v>
      </c>
      <c r="AU175" s="28">
        <f>VLOOKUP($W175,'[1]Live-Unsorted Extra Tables'!$A:$BJ,AU$1,0)</f>
        <v>1.8113766992223188</v>
      </c>
      <c r="AV175" s="26">
        <f>VLOOKUP($W175,'[1]Live-Unsorted Extra Tables'!$A:$BJ,AV$1,0)</f>
        <v>63794.067694920217</v>
      </c>
      <c r="AW175" s="45">
        <f>VLOOKUP($W175,'[1]Live-Unsorted Extra Tables'!$A:$BJ,AW$1,0)</f>
        <v>0.36501313876129038</v>
      </c>
      <c r="AX175" s="42">
        <f>VLOOKUP($W175,'[1]Live-Unsorted Extra Tables'!$A:$BJ,AX$1,0)</f>
        <v>2.6793221916278211</v>
      </c>
      <c r="AY175" s="43">
        <f>VLOOKUP($W175,'[1]Live-Unsorted Extra Tables'!$A:$BJ,AY$1,0)</f>
        <v>26.444678521142979</v>
      </c>
      <c r="AZ175" s="44">
        <f>VLOOKUP($W175,'[1]Live-Unsorted Extra Tables'!$A:$BJ,AZ$1,0)</f>
        <v>7.5806487673980056</v>
      </c>
      <c r="BA175" s="43">
        <f>VLOOKUP($W175,'[1]Live-Unsorted Extra Tables'!$A:$BJ,BA$1,0)</f>
        <v>74.820348318671194</v>
      </c>
      <c r="BB175" s="26">
        <f>VLOOKUP($W175,'[1]Live-Unsorted Extra Tables'!$A:$BJ,BB$1,0)</f>
        <v>26306.102393125158</v>
      </c>
      <c r="BC175" s="26">
        <f>VLOOKUP($W175,'[1]Live-Unsorted Extra Tables'!$A:$BJ,BC$1,0)</f>
        <v>14596.790443859178</v>
      </c>
      <c r="BD175" s="26">
        <f>VLOOKUP($W175,'[1]Live-Unsorted Extra Tables'!$A:$BJ,BD$1,0)</f>
        <v>11709.311949265981</v>
      </c>
      <c r="BE175" s="28">
        <f>VLOOKUP($W175,'[1]Live-Unsorted Extra Tables'!$A:$BJ,BE$1,0)</f>
        <v>1.8021840139653476</v>
      </c>
      <c r="BF175" s="26">
        <f>VLOOKUP($W175,'[1]Live-Unsorted Extra Tables'!$A:$BJ,BF$1,0)</f>
        <v>13694.849881072869</v>
      </c>
      <c r="BG175" s="28">
        <f>VLOOKUP($W175,'[1]Live-Unsorted Extra Tables'!$A:$BJ,BG$1,0)</f>
        <v>1.9208755569845144</v>
      </c>
      <c r="BH175" s="26">
        <f>VLOOKUP($W175,'[1]Live-Unsorted Extra Tables'!$A:$BJ,BH$1,0)</f>
        <v>71062.792527984304</v>
      </c>
      <c r="BI175" s="45">
        <f>VLOOKUP($W175,'[1]Live-Unsorted Extra Tables'!$A:$BJ,BI$1,0)</f>
        <v>0.37018109558199386</v>
      </c>
      <c r="BK175" s="124">
        <f t="shared" si="20"/>
        <v>183.75</v>
      </c>
    </row>
    <row r="176" spans="1:63" ht="16.5">
      <c r="A176" s="22" t="s">
        <v>124</v>
      </c>
      <c r="B176" s="23" t="s">
        <v>63</v>
      </c>
      <c r="C176" s="23" t="s">
        <v>72</v>
      </c>
      <c r="D176" s="24">
        <f>VLOOKUP($W176,'[1]Live-Unsorted Extra Tables'!$A:$BJ,D$1,0)</f>
        <v>15</v>
      </c>
      <c r="E176" s="25">
        <f>VLOOKUP($W176,'[1]Live-Unsorted Extra Tables'!$A:$BJ,E$1,0)</f>
        <v>613.21199999999999</v>
      </c>
      <c r="F176" s="25">
        <f>VLOOKUP($W176,'[1]Live-Unsorted Extra Tables'!$A:$BJ,F$1,0)</f>
        <v>62.088091413394977</v>
      </c>
      <c r="G176" s="26">
        <f>VLOOKUP($W176,'[1]Live-Unsorted Extra Tables'!$A:$BJ,G$1,0)</f>
        <v>245</v>
      </c>
      <c r="H176" s="27">
        <f>VLOOKUP($W176,'[1]Live-Unsorted Extra Tables'!$A:$BJ,H$1,0)</f>
        <v>0.75</v>
      </c>
      <c r="I176" s="26">
        <f>VLOOKUP($W176,'[1]Live-Unsorted Extra Tables'!$A:$BJ,I$1,0)</f>
        <v>76.651499999999999</v>
      </c>
      <c r="J176" s="26">
        <f>VLOOKUP($W176,'[1]Live-Unsorted Extra Tables'!$A:$BJ,J$1,0)</f>
        <v>260.4015</v>
      </c>
      <c r="K176" s="26">
        <f>VLOOKUP($W176,'[1]Live-Unsorted Extra Tables'!$A:$BJ,K$1,0)</f>
        <v>61.25</v>
      </c>
      <c r="L176" s="26">
        <f>VLOOKUP($W176,'[1]Live-Unsorted Extra Tables'!$A:$BJ,L$1,0)</f>
        <v>321.6515</v>
      </c>
      <c r="M176" s="26">
        <f>VLOOKUP($W176,'[1]Live-Unsorted Extra Tables'!$A:$BJ,M$1,0)</f>
        <v>544.91714873784667</v>
      </c>
      <c r="N176" s="28">
        <f>VLOOKUP($W176,'[1]Live-Unsorted Extra Tables'!$A:$BJ,N$1,0)</f>
        <v>0.82</v>
      </c>
      <c r="O176" s="28">
        <f>VLOOKUP($W176,'[1]Live-Unsorted Extra Tables'!$A:$BJ,O$1,0)</f>
        <v>1.6099068531967375</v>
      </c>
      <c r="P176" s="29">
        <f>VLOOKUP($W176,'[1]Live-Unsorted Extra Tables'!$A:$BJ,P$1,0)</f>
        <v>0.42465167022171779</v>
      </c>
      <c r="Q176" s="30">
        <f>VLOOKUP($W176,'[1]Live-Unsorted Extra Tables'!$A:$BJ,Q$1,0)</f>
        <v>4.1940651431237361</v>
      </c>
      <c r="R176" s="31"/>
      <c r="S176" s="29" t="str">
        <f>VLOOKUP($W176,'[1]Live-Unsorted Extra Tables'!$A:$BJ,S$1,0)</f>
        <v>COM</v>
      </c>
      <c r="T176" s="29" t="str">
        <f>VLOOKUP($W176,'[1]Live-Unsorted Extra Tables'!$A:$BJ,T$1,0)</f>
        <v>Other Commercial</v>
      </c>
      <c r="U176" s="29" t="s">
        <v>120</v>
      </c>
      <c r="V176" s="29" t="str">
        <f>VLOOKUP($W176,'[1]Live-Unsorted Extra Tables'!$A:$BJ,V$1,0)</f>
        <v>Business Energy Solutions</v>
      </c>
      <c r="W176" s="32" t="str">
        <f t="shared" si="18"/>
        <v>Electronically Commutated (Brushless) DC Motors for Refrigeration Applications-BESOther Commercial</v>
      </c>
      <c r="X176" s="88"/>
      <c r="Y176" s="34" t="str">
        <f t="shared" si="19"/>
        <v>Electronically Commutated (Brushless) DC Motors for Refrigeration Applications-BES</v>
      </c>
      <c r="Z176" s="42">
        <f>VLOOKUP($W176,'[1]Live-Unsorted Extra Tables'!$A:$BJ,Z$1,0)</f>
        <v>1.6667454395832657</v>
      </c>
      <c r="AA176" s="43">
        <f>VLOOKUP($W176,'[1]Live-Unsorted Extra Tables'!$A:$BJ,AA$1,0)</f>
        <v>16.461583553802573</v>
      </c>
      <c r="AB176" s="44">
        <f>VLOOKUP($W176,'[1]Live-Unsorted Extra Tables'!$A:$BJ,AB$1,0)</f>
        <v>1.6667454395832657</v>
      </c>
      <c r="AC176" s="43">
        <f>VLOOKUP($W176,'[1]Live-Unsorted Extra Tables'!$A:$BJ,AC$1,0)</f>
        <v>16.461583553802573</v>
      </c>
      <c r="AD176" s="26">
        <f>VLOOKUP($W176,'[1]Live-Unsorted Extra Tables'!$A:$BJ,AD$1,0)</f>
        <v>14628.218583210906</v>
      </c>
      <c r="AE176" s="26">
        <f>VLOOKUP($W176,'[1]Live-Unsorted Extra Tables'!$A:$BJ,AE$1,0)</f>
        <v>9086.3757453818835</v>
      </c>
      <c r="AF176" s="26">
        <f>VLOOKUP($W176,'[1]Live-Unsorted Extra Tables'!$A:$BJ,AF$1,0)</f>
        <v>5541.8428378290228</v>
      </c>
      <c r="AG176" s="28">
        <f>VLOOKUP($W176,'[1]Live-Unsorted Extra Tables'!$A:$BJ,AG$1,0)</f>
        <v>1.6099068531967373</v>
      </c>
      <c r="AH176" s="26">
        <f>VLOOKUP($W176,'[1]Live-Unsorted Extra Tables'!$A:$BJ,AH$1,0)</f>
        <v>8524.9255495324669</v>
      </c>
      <c r="AI176" s="28">
        <f>VLOOKUP($W176,'[1]Live-Unsorted Extra Tables'!$A:$BJ,AI$1,0)</f>
        <v>1.7159350540032767</v>
      </c>
      <c r="AJ176" s="26">
        <f>VLOOKUP($W176,'[1]Live-Unsorted Extra Tables'!$A:$BJ,AJ$1,0)</f>
        <v>40478.286430894623</v>
      </c>
      <c r="AK176" s="45">
        <f>VLOOKUP($W176,'[1]Live-Unsorted Extra Tables'!$A:$BJ,AK$1,0)</f>
        <v>0.36138433399804382</v>
      </c>
      <c r="AL176" s="42">
        <f>VLOOKUP($W176,'[1]Live-Unsorted Extra Tables'!$A:$BJ,AL$1,0)</f>
        <v>1.7566987491657782</v>
      </c>
      <c r="AM176" s="43">
        <f>VLOOKUP($W176,'[1]Live-Unsorted Extra Tables'!$A:$BJ,AM$1,0)</f>
        <v>17.350005916610318</v>
      </c>
      <c r="AN176" s="44">
        <f>VLOOKUP($W176,'[1]Live-Unsorted Extra Tables'!$A:$BJ,AN$1,0)</f>
        <v>3.4234441887490439</v>
      </c>
      <c r="AO176" s="43">
        <f>VLOOKUP($W176,'[1]Live-Unsorted Extra Tables'!$A:$BJ,AO$1,0)</f>
        <v>33.811589470412891</v>
      </c>
      <c r="AP176" s="26">
        <f>VLOOKUP($W176,'[1]Live-Unsorted Extra Tables'!$A:$BJ,AP$1,0)</f>
        <v>16273.195105374502</v>
      </c>
      <c r="AQ176" s="26">
        <f>VLOOKUP($W176,'[1]Live-Unsorted Extra Tables'!$A:$BJ,AQ$1,0)</f>
        <v>9576.7623101183253</v>
      </c>
      <c r="AR176" s="26">
        <f>VLOOKUP($W176,'[1]Live-Unsorted Extra Tables'!$A:$BJ,AR$1,0)</f>
        <v>6696.4327952561762</v>
      </c>
      <c r="AS176" s="28">
        <f>VLOOKUP($W176,'[1]Live-Unsorted Extra Tables'!$A:$BJ,AS$1,0)</f>
        <v>1.6992376523933419</v>
      </c>
      <c r="AT176" s="26">
        <f>VLOOKUP($W176,'[1]Live-Unsorted Extra Tables'!$A:$BJ,AT$1,0)</f>
        <v>8985.0109644454351</v>
      </c>
      <c r="AU176" s="28">
        <f>VLOOKUP($W176,'[1]Live-Unsorted Extra Tables'!$A:$BJ,AU$1,0)</f>
        <v>1.8111491649558495</v>
      </c>
      <c r="AV176" s="26">
        <f>VLOOKUP($W176,'[1]Live-Unsorted Extra Tables'!$A:$BJ,AV$1,0)</f>
        <v>44588.092249186462</v>
      </c>
      <c r="AW176" s="45">
        <f>VLOOKUP($W176,'[1]Live-Unsorted Extra Tables'!$A:$BJ,AW$1,0)</f>
        <v>0.36496728800213279</v>
      </c>
      <c r="AX176" s="42">
        <f>VLOOKUP($W176,'[1]Live-Unsorted Extra Tables'!$A:$BJ,AX$1,0)</f>
        <v>1.871434160714595</v>
      </c>
      <c r="AY176" s="43">
        <f>VLOOKUP($W176,'[1]Live-Unsorted Extra Tables'!$A:$BJ,AY$1,0)</f>
        <v>18.483188296436122</v>
      </c>
      <c r="AZ176" s="44">
        <f>VLOOKUP($W176,'[1]Live-Unsorted Extra Tables'!$A:$BJ,AZ$1,0)</f>
        <v>5.2948783494636382</v>
      </c>
      <c r="BA176" s="43">
        <f>VLOOKUP($W176,'[1]Live-Unsorted Extra Tables'!$A:$BJ,BA$1,0)</f>
        <v>52.294777766849009</v>
      </c>
      <c r="BB176" s="26">
        <f>VLOOKUP($W176,'[1]Live-Unsorted Extra Tables'!$A:$BJ,BB$1,0)</f>
        <v>18383.912881873675</v>
      </c>
      <c r="BC176" s="26">
        <f>VLOOKUP($W176,'[1]Live-Unsorted Extra Tables'!$A:$BJ,BC$1,0)</f>
        <v>10202.250183596017</v>
      </c>
      <c r="BD176" s="26">
        <f>VLOOKUP($W176,'[1]Live-Unsorted Extra Tables'!$A:$BJ,BD$1,0)</f>
        <v>8181.6626982776579</v>
      </c>
      <c r="BE176" s="28">
        <f>VLOOKUP($W176,'[1]Live-Unsorted Extra Tables'!$A:$BJ,BE$1,0)</f>
        <v>1.8019468794671181</v>
      </c>
      <c r="BF176" s="26">
        <f>VLOOKUP($W176,'[1]Live-Unsorted Extra Tables'!$A:$BJ,BF$1,0)</f>
        <v>9571.8497330537884</v>
      </c>
      <c r="BG176" s="28">
        <f>VLOOKUP($W176,'[1]Live-Unsorted Extra Tables'!$A:$BJ,BG$1,0)</f>
        <v>1.9206228048471985</v>
      </c>
      <c r="BH176" s="26">
        <f>VLOOKUP($W176,'[1]Live-Unsorted Extra Tables'!$A:$BJ,BH$1,0)</f>
        <v>49668.479581446532</v>
      </c>
      <c r="BI176" s="45">
        <f>VLOOKUP($W176,'[1]Live-Unsorted Extra Tables'!$A:$BJ,BI$1,0)</f>
        <v>0.37013238651140257</v>
      </c>
      <c r="BK176" s="124">
        <f t="shared" si="20"/>
        <v>183.75</v>
      </c>
    </row>
    <row r="177" spans="1:63" ht="16.5">
      <c r="A177" s="22" t="s">
        <v>127</v>
      </c>
      <c r="B177" s="23" t="s">
        <v>89</v>
      </c>
      <c r="C177" s="23" t="s">
        <v>72</v>
      </c>
      <c r="D177" s="24">
        <f>VLOOKUP($W177,'[1]Live-Unsorted Extra Tables'!$A:$BJ,D$1,0)</f>
        <v>10</v>
      </c>
      <c r="E177" s="25">
        <f>VLOOKUP($W177,'[1]Live-Unsorted Extra Tables'!$A:$BJ,E$1,0)</f>
        <v>87.724413981805441</v>
      </c>
      <c r="F177" s="25">
        <f>VLOOKUP($W177,'[1]Live-Unsorted Extra Tables'!$A:$BJ,F$1,0)</f>
        <v>10.635251744246084</v>
      </c>
      <c r="G177" s="26">
        <f>VLOOKUP($W177,'[1]Live-Unsorted Extra Tables'!$A:$BJ,G$1,0)</f>
        <v>23.5</v>
      </c>
      <c r="H177" s="27">
        <f>VLOOKUP($W177,'[1]Live-Unsorted Extra Tables'!$A:$BJ,H$1,0)</f>
        <v>0.85106382978723405</v>
      </c>
      <c r="I177" s="26">
        <f>VLOOKUP($W177,'[1]Live-Unsorted Extra Tables'!$A:$BJ,I$1,0)</f>
        <v>10.96555174772568</v>
      </c>
      <c r="J177" s="26">
        <f>VLOOKUP($W177,'[1]Live-Unsorted Extra Tables'!$A:$BJ,J$1,0)</f>
        <v>30.96555174772568</v>
      </c>
      <c r="K177" s="26">
        <f>VLOOKUP($W177,'[1]Live-Unsorted Extra Tables'!$A:$BJ,K$1,0)</f>
        <v>3.5</v>
      </c>
      <c r="L177" s="26">
        <f>VLOOKUP($W177,'[1]Live-Unsorted Extra Tables'!$A:$BJ,L$1,0)</f>
        <v>34.465551747725684</v>
      </c>
      <c r="M177" s="26">
        <f>VLOOKUP($W177,'[1]Live-Unsorted Extra Tables'!$A:$BJ,M$1,0)</f>
        <v>56.463496065386039</v>
      </c>
      <c r="N177" s="28">
        <f>VLOOKUP($W177,'[1]Live-Unsorted Extra Tables'!$A:$BJ,N$1,0)</f>
        <v>0.82</v>
      </c>
      <c r="O177" s="28">
        <f>VLOOKUP($W177,'[1]Live-Unsorted Extra Tables'!$A:$BJ,O$1,0)</f>
        <v>1.5313121176000779</v>
      </c>
      <c r="P177" s="29">
        <f>VLOOKUP($W177,'[1]Live-Unsorted Extra Tables'!$A:$BJ,P$1,0)</f>
        <v>0.35298670395390863</v>
      </c>
      <c r="Q177" s="30">
        <f>VLOOKUP($W177,'[1]Live-Unsorted Extra Tables'!$A:$BJ,Q$1,0)</f>
        <v>2.9115955590311962</v>
      </c>
      <c r="R177" s="31"/>
      <c r="S177" s="29" t="str">
        <f>VLOOKUP($W177,'[1]Live-Unsorted Extra Tables'!$A:$BJ,S$1,0)</f>
        <v>COM</v>
      </c>
      <c r="T177" s="29" t="str">
        <f>VLOOKUP($W177,'[1]Live-Unsorted Extra Tables'!$A:$BJ,T$1,0)</f>
        <v>Other Commercial</v>
      </c>
      <c r="U177" s="29" t="s">
        <v>120</v>
      </c>
      <c r="V177" s="29" t="str">
        <f>VLOOKUP($W177,'[1]Live-Unsorted Extra Tables'!$A:$BJ,V$1,0)</f>
        <v>Business Energy Solutions</v>
      </c>
      <c r="W177" s="32" t="str">
        <f t="shared" si="18"/>
        <v>LED Lamps-End of Life-BESOther Commercial</v>
      </c>
      <c r="X177" s="88"/>
      <c r="Y177" s="34" t="str">
        <f t="shared" si="19"/>
        <v>LED Lamps-End of Life-BES</v>
      </c>
      <c r="Z177" s="42">
        <f>VLOOKUP($W177,'[1]Live-Unsorted Extra Tables'!$A:$BJ,Z$1,0)</f>
        <v>10.498591447069874</v>
      </c>
      <c r="AA177" s="43">
        <f>VLOOKUP($W177,'[1]Live-Unsorted Extra Tables'!$A:$BJ,AA$1,0)</f>
        <v>86.597177431824534</v>
      </c>
      <c r="AB177" s="44">
        <f>VLOOKUP($W177,'[1]Live-Unsorted Extra Tables'!$A:$BJ,AB$1,0)</f>
        <v>10.498591447069874</v>
      </c>
      <c r="AC177" s="43">
        <f>VLOOKUP($W177,'[1]Live-Unsorted Extra Tables'!$A:$BJ,AC$1,0)</f>
        <v>86.597177431824534</v>
      </c>
      <c r="AD177" s="26">
        <f>VLOOKUP($W177,'[1]Live-Unsorted Extra Tables'!$A:$BJ,AD$1,0)</f>
        <v>55737.954410382161</v>
      </c>
      <c r="AE177" s="26">
        <f>VLOOKUP($W177,'[1]Live-Unsorted Extra Tables'!$A:$BJ,AE$1,0)</f>
        <v>36398.820181568517</v>
      </c>
      <c r="AF177" s="26">
        <f>VLOOKUP($W177,'[1]Live-Unsorted Extra Tables'!$A:$BJ,AF$1,0)</f>
        <v>19339.134228813644</v>
      </c>
      <c r="AG177" s="28">
        <f>VLOOKUP($W177,'[1]Live-Unsorted Extra Tables'!$A:$BJ,AG$1,0)</f>
        <v>1.5313121176000786</v>
      </c>
      <c r="AH177" s="26">
        <f>VLOOKUP($W177,'[1]Live-Unsorted Extra Tables'!$A:$BJ,AH$1,0)</f>
        <v>37277.624674843348</v>
      </c>
      <c r="AI177" s="28">
        <f>VLOOKUP($W177,'[1]Live-Unsorted Extra Tables'!$A:$BJ,AI$1,0)</f>
        <v>1.4952120714922239</v>
      </c>
      <c r="AJ177" s="26">
        <f>VLOOKUP($W177,'[1]Live-Unsorted Extra Tables'!$A:$BJ,AJ$1,0)</f>
        <v>152196.19141197868</v>
      </c>
      <c r="AK177" s="45">
        <f>VLOOKUP($W177,'[1]Live-Unsorted Extra Tables'!$A:$BJ,AK$1,0)</f>
        <v>0.36622437061848367</v>
      </c>
      <c r="AL177" s="42">
        <f>VLOOKUP($W177,'[1]Live-Unsorted Extra Tables'!$A:$BJ,AL$1,0)</f>
        <v>10.388178618769013</v>
      </c>
      <c r="AM177" s="43">
        <f>VLOOKUP($W177,'[1]Live-Unsorted Extra Tables'!$A:$BJ,AM$1,0)</f>
        <v>85.686441993520774</v>
      </c>
      <c r="AN177" s="44">
        <f>VLOOKUP($W177,'[1]Live-Unsorted Extra Tables'!$A:$BJ,AN$1,0)</f>
        <v>20.886770065838885</v>
      </c>
      <c r="AO177" s="43">
        <f>VLOOKUP($W177,'[1]Live-Unsorted Extra Tables'!$A:$BJ,AO$1,0)</f>
        <v>172.28361942534531</v>
      </c>
      <c r="AP177" s="26">
        <f>VLOOKUP($W177,'[1]Live-Unsorted Extra Tables'!$A:$BJ,AP$1,0)</f>
        <v>58811.069612144078</v>
      </c>
      <c r="AQ177" s="26">
        <f>VLOOKUP($W177,'[1]Live-Unsorted Extra Tables'!$A:$BJ,AQ$1,0)</f>
        <v>35753.18402595941</v>
      </c>
      <c r="AR177" s="26">
        <f>VLOOKUP($W177,'[1]Live-Unsorted Extra Tables'!$A:$BJ,AR$1,0)</f>
        <v>23057.885586184668</v>
      </c>
      <c r="AS177" s="28">
        <f>VLOOKUP($W177,'[1]Live-Unsorted Extra Tables'!$A:$BJ,AS$1,0)</f>
        <v>1.6449183817990298</v>
      </c>
      <c r="AT177" s="26">
        <f>VLOOKUP($W177,'[1]Live-Unsorted Extra Tables'!$A:$BJ,AT$1,0)</f>
        <v>36612.78938535988</v>
      </c>
      <c r="AU177" s="28">
        <f>VLOOKUP($W177,'[1]Live-Unsorted Extra Tables'!$A:$BJ,AU$1,0)</f>
        <v>1.6062985257184605</v>
      </c>
      <c r="AV177" s="26">
        <f>VLOOKUP($W177,'[1]Live-Unsorted Extra Tables'!$A:$BJ,AV$1,0)</f>
        <v>156823.0666200284</v>
      </c>
      <c r="AW177" s="45">
        <f>VLOOKUP($W177,'[1]Live-Unsorted Extra Tables'!$A:$BJ,AW$1,0)</f>
        <v>0.37501542904169377</v>
      </c>
      <c r="AX177" s="42">
        <f>VLOOKUP($W177,'[1]Live-Unsorted Extra Tables'!$A:$BJ,AX$1,0)</f>
        <v>5.5238298452633261</v>
      </c>
      <c r="AY177" s="43">
        <f>VLOOKUP($W177,'[1]Live-Unsorted Extra Tables'!$A:$BJ,AY$1,0)</f>
        <v>45.563071543943323</v>
      </c>
      <c r="AZ177" s="44">
        <f>VLOOKUP($W177,'[1]Live-Unsorted Extra Tables'!$A:$BJ,AZ$1,0)</f>
        <v>26.410599911102214</v>
      </c>
      <c r="BA177" s="43">
        <f>VLOOKUP($W177,'[1]Live-Unsorted Extra Tables'!$A:$BJ,BA$1,0)</f>
        <v>217.84669096928863</v>
      </c>
      <c r="BB177" s="26">
        <f>VLOOKUP($W177,'[1]Live-Unsorted Extra Tables'!$A:$BJ,BB$1,0)</f>
        <v>33500.18627392756</v>
      </c>
      <c r="BC177" s="26">
        <f>VLOOKUP($W177,'[1]Live-Unsorted Extra Tables'!$A:$BJ,BC$1,0)</f>
        <v>26887.074898738254</v>
      </c>
      <c r="BD177" s="26">
        <f>VLOOKUP($W177,'[1]Live-Unsorted Extra Tables'!$A:$BJ,BD$1,0)</f>
        <v>6613.1113751893063</v>
      </c>
      <c r="BE177" s="28">
        <f>VLOOKUP($W177,'[1]Live-Unsorted Extra Tables'!$A:$BJ,BE$1,0)</f>
        <v>1.24595875155983</v>
      </c>
      <c r="BF177" s="26">
        <f>VLOOKUP($W177,'[1]Live-Unsorted Extra Tables'!$A:$BJ,BF$1,0)</f>
        <v>27642.512566033547</v>
      </c>
      <c r="BG177" s="28">
        <f>VLOOKUP($W177,'[1]Live-Unsorted Extra Tables'!$A:$BJ,BG$1,0)</f>
        <v>1.2119081503137954</v>
      </c>
      <c r="BH177" s="26">
        <f>VLOOKUP($W177,'[1]Live-Unsorted Extra Tables'!$A:$BJ,BH$1,0)</f>
        <v>95217.427458520135</v>
      </c>
      <c r="BI177" s="45">
        <f>VLOOKUP($W177,'[1]Live-Unsorted Extra Tables'!$A:$BJ,BI$1,0)</f>
        <v>0.35182830673010307</v>
      </c>
      <c r="BK177" s="124">
        <f t="shared" si="20"/>
        <v>20</v>
      </c>
    </row>
    <row r="178" spans="1:63" ht="16.5">
      <c r="A178" s="22" t="s">
        <v>127</v>
      </c>
      <c r="B178" s="23" t="s">
        <v>89</v>
      </c>
      <c r="C178" s="23" t="s">
        <v>49</v>
      </c>
      <c r="D178" s="24">
        <f>VLOOKUP($W178,'[1]Live-Unsorted Extra Tables'!$A:$BJ,D$1,0)</f>
        <v>10</v>
      </c>
      <c r="E178" s="25">
        <f>VLOOKUP($W178,'[1]Live-Unsorted Extra Tables'!$A:$BJ,E$1,0)</f>
        <v>82.160734254203248</v>
      </c>
      <c r="F178" s="25">
        <f>VLOOKUP($W178,'[1]Live-Unsorted Extra Tables'!$A:$BJ,F$1,0)</f>
        <v>11.078160206543904</v>
      </c>
      <c r="G178" s="26">
        <f>VLOOKUP($W178,'[1]Live-Unsorted Extra Tables'!$A:$BJ,G$1,0)</f>
        <v>23.5</v>
      </c>
      <c r="H178" s="27">
        <f>VLOOKUP($W178,'[1]Live-Unsorted Extra Tables'!$A:$BJ,H$1,0)</f>
        <v>0.85106382978723405</v>
      </c>
      <c r="I178" s="26">
        <f>VLOOKUP($W178,'[1]Live-Unsorted Extra Tables'!$A:$BJ,I$1,0)</f>
        <v>10.270091781775406</v>
      </c>
      <c r="J178" s="26">
        <f>VLOOKUP($W178,'[1]Live-Unsorted Extra Tables'!$A:$BJ,J$1,0)</f>
        <v>30.270091781775406</v>
      </c>
      <c r="K178" s="26">
        <f>VLOOKUP($W178,'[1]Live-Unsorted Extra Tables'!$A:$BJ,K$1,0)</f>
        <v>3.5</v>
      </c>
      <c r="L178" s="26">
        <f>VLOOKUP($W178,'[1]Live-Unsorted Extra Tables'!$A:$BJ,L$1,0)</f>
        <v>33.770091781775406</v>
      </c>
      <c r="M178" s="26">
        <f>VLOOKUP($W178,'[1]Live-Unsorted Extra Tables'!$A:$BJ,M$1,0)</f>
        <v>54.131376682411421</v>
      </c>
      <c r="N178" s="28">
        <f>VLOOKUP($W178,'[1]Live-Unsorted Extra Tables'!$A:$BJ,N$1,0)</f>
        <v>0.82</v>
      </c>
      <c r="O178" s="28">
        <f>VLOOKUP($W178,'[1]Live-Unsorted Extra Tables'!$A:$BJ,O$1,0)</f>
        <v>1.5026266406850544</v>
      </c>
      <c r="P178" s="29">
        <f>VLOOKUP($W178,'[1]Live-Unsorted Extra Tables'!$A:$BJ,P$1,0)</f>
        <v>0.36842528315436546</v>
      </c>
      <c r="Q178" s="30">
        <f>VLOOKUP($W178,'[1]Live-Unsorted Extra Tables'!$A:$BJ,Q$1,0)</f>
        <v>2.7324114489601592</v>
      </c>
      <c r="R178" s="31"/>
      <c r="S178" s="29" t="str">
        <f>VLOOKUP($W178,'[1]Live-Unsorted Extra Tables'!$A:$BJ,S$1,0)</f>
        <v>COM</v>
      </c>
      <c r="T178" s="29" t="str">
        <f>VLOOKUP($W178,'[1]Live-Unsorted Extra Tables'!$A:$BJ,T$1,0)</f>
        <v>Retail</v>
      </c>
      <c r="U178" s="29" t="s">
        <v>120</v>
      </c>
      <c r="V178" s="29" t="str">
        <f>VLOOKUP($W178,'[1]Live-Unsorted Extra Tables'!$A:$BJ,V$1,0)</f>
        <v>Business Energy Solutions</v>
      </c>
      <c r="W178" s="32" t="str">
        <f t="shared" si="18"/>
        <v>LED Lamps-End of Life-BESRetail</v>
      </c>
      <c r="X178" s="88"/>
      <c r="Y178" s="34" t="str">
        <f t="shared" si="19"/>
        <v>LED Lamps-End of Life-BES</v>
      </c>
      <c r="Z178" s="42">
        <f>VLOOKUP($W178,'[1]Live-Unsorted Extra Tables'!$A:$BJ,Z$1,0)</f>
        <v>15.650172686605396</v>
      </c>
      <c r="AA178" s="43">
        <f>VLOOKUP($W178,'[1]Live-Unsorted Extra Tables'!$A:$BJ,AA$1,0)</f>
        <v>116.06888284365417</v>
      </c>
      <c r="AB178" s="44">
        <f>VLOOKUP($W178,'[1]Live-Unsorted Extra Tables'!$A:$BJ,AB$1,0)</f>
        <v>15.650172686605396</v>
      </c>
      <c r="AC178" s="43">
        <f>VLOOKUP($W178,'[1]Live-Unsorted Extra Tables'!$A:$BJ,AC$1,0)</f>
        <v>116.06888284365417</v>
      </c>
      <c r="AD178" s="26">
        <f>VLOOKUP($W178,'[1]Live-Unsorted Extra Tables'!$A:$BJ,AD$1,0)</f>
        <v>76471.668313931805</v>
      </c>
      <c r="AE178" s="26">
        <f>VLOOKUP($W178,'[1]Live-Unsorted Extra Tables'!$A:$BJ,AE$1,0)</f>
        <v>50891.99555191434</v>
      </c>
      <c r="AF178" s="26">
        <f>VLOOKUP($W178,'[1]Live-Unsorted Extra Tables'!$A:$BJ,AF$1,0)</f>
        <v>25579.672762017464</v>
      </c>
      <c r="AG178" s="28">
        <f>VLOOKUP($W178,'[1]Live-Unsorted Extra Tables'!$A:$BJ,AG$1,0)</f>
        <v>1.502626640685055</v>
      </c>
      <c r="AH178" s="26">
        <f>VLOOKUP($W178,'[1]Live-Unsorted Extra Tables'!$A:$BJ,AH$1,0)</f>
        <v>52149.647594005073</v>
      </c>
      <c r="AI178" s="28">
        <f>VLOOKUP($W178,'[1]Live-Unsorted Extra Tables'!$A:$BJ,AI$1,0)</f>
        <v>1.4663889756126118</v>
      </c>
      <c r="AJ178" s="26">
        <f>VLOOKUP($W178,'[1]Live-Unsorted Extra Tables'!$A:$BJ,AJ$1,0)</f>
        <v>206178.56695080755</v>
      </c>
      <c r="AK178" s="45">
        <f>VLOOKUP($W178,'[1]Live-Unsorted Extra Tables'!$A:$BJ,AK$1,0)</f>
        <v>0.37090018349083437</v>
      </c>
      <c r="AL178" s="42">
        <f>VLOOKUP($W178,'[1]Live-Unsorted Extra Tables'!$A:$BJ,AL$1,0)</f>
        <v>15.484723102559128</v>
      </c>
      <c r="AM178" s="43">
        <f>VLOOKUP($W178,'[1]Live-Unsorted Extra Tables'!$A:$BJ,AM$1,0)</f>
        <v>114.84183258857082</v>
      </c>
      <c r="AN178" s="44">
        <f>VLOOKUP($W178,'[1]Live-Unsorted Extra Tables'!$A:$BJ,AN$1,0)</f>
        <v>31.134895789164524</v>
      </c>
      <c r="AO178" s="43">
        <f>VLOOKUP($W178,'[1]Live-Unsorted Extra Tables'!$A:$BJ,AO$1,0)</f>
        <v>230.910715432225</v>
      </c>
      <c r="AP178" s="26">
        <f>VLOOKUP($W178,'[1]Live-Unsorted Extra Tables'!$A:$BJ,AP$1,0)</f>
        <v>80861.03316520626</v>
      </c>
      <c r="AQ178" s="26">
        <f>VLOOKUP($W178,'[1]Live-Unsorted Extra Tables'!$A:$BJ,AQ$1,0)</f>
        <v>49977.860942043772</v>
      </c>
      <c r="AR178" s="26">
        <f>VLOOKUP($W178,'[1]Live-Unsorted Extra Tables'!$A:$BJ,AR$1,0)</f>
        <v>30883.172223162488</v>
      </c>
      <c r="AS178" s="28">
        <f>VLOOKUP($W178,'[1]Live-Unsorted Extra Tables'!$A:$BJ,AS$1,0)</f>
        <v>1.6179370553488832</v>
      </c>
      <c r="AT178" s="26">
        <f>VLOOKUP($W178,'[1]Live-Unsorted Extra Tables'!$A:$BJ,AT$1,0)</f>
        <v>51207.969055008463</v>
      </c>
      <c r="AU178" s="28">
        <f>VLOOKUP($W178,'[1]Live-Unsorted Extra Tables'!$A:$BJ,AU$1,0)</f>
        <v>1.579071278502453</v>
      </c>
      <c r="AV178" s="26">
        <f>VLOOKUP($W178,'[1]Live-Unsorted Extra Tables'!$A:$BJ,AV$1,0)</f>
        <v>212320.6049916643</v>
      </c>
      <c r="AW178" s="45">
        <f>VLOOKUP($W178,'[1]Live-Unsorted Extra Tables'!$A:$BJ,AW$1,0)</f>
        <v>0.38084402203159162</v>
      </c>
      <c r="AX178" s="42">
        <f>VLOOKUP($W178,'[1]Live-Unsorted Extra Tables'!$A:$BJ,AX$1,0)</f>
        <v>8.2462724280313715</v>
      </c>
      <c r="AY178" s="43">
        <f>VLOOKUP($W178,'[1]Live-Unsorted Extra Tables'!$A:$BJ,AY$1,0)</f>
        <v>61.15815125575056</v>
      </c>
      <c r="AZ178" s="44">
        <f>VLOOKUP($W178,'[1]Live-Unsorted Extra Tables'!$A:$BJ,AZ$1,0)</f>
        <v>39.381168217195899</v>
      </c>
      <c r="BA178" s="43">
        <f>VLOOKUP($W178,'[1]Live-Unsorted Extra Tables'!$A:$BJ,BA$1,0)</f>
        <v>292.06886668797557</v>
      </c>
      <c r="BB178" s="26">
        <f>VLOOKUP($W178,'[1]Live-Unsorted Extra Tables'!$A:$BJ,BB$1,0)</f>
        <v>46217.502144330814</v>
      </c>
      <c r="BC178" s="26">
        <f>VLOOKUP($W178,'[1]Live-Unsorted Extra Tables'!$A:$BJ,BC$1,0)</f>
        <v>37902.414098522131</v>
      </c>
      <c r="BD178" s="26">
        <f>VLOOKUP($W178,'[1]Live-Unsorted Extra Tables'!$A:$BJ,BD$1,0)</f>
        <v>8315.0880458086831</v>
      </c>
      <c r="BE178" s="28">
        <f>VLOOKUP($W178,'[1]Live-Unsorted Extra Tables'!$A:$BJ,BE$1,0)</f>
        <v>1.2193814891102912</v>
      </c>
      <c r="BF178" s="26">
        <f>VLOOKUP($W178,'[1]Live-Unsorted Extra Tables'!$A:$BJ,BF$1,0)</f>
        <v>38985.084227579559</v>
      </c>
      <c r="BG178" s="28">
        <f>VLOOKUP($W178,'[1]Live-Unsorted Extra Tables'!$A:$BJ,BG$1,0)</f>
        <v>1.1855175655009811</v>
      </c>
      <c r="BH178" s="26">
        <f>VLOOKUP($W178,'[1]Live-Unsorted Extra Tables'!$A:$BJ,BH$1,0)</f>
        <v>129689.17256155692</v>
      </c>
      <c r="BI178" s="45">
        <f>VLOOKUP($W178,'[1]Live-Unsorted Extra Tables'!$A:$BJ,BI$1,0)</f>
        <v>0.35637132407791172</v>
      </c>
      <c r="BK178" s="124">
        <f t="shared" si="20"/>
        <v>20</v>
      </c>
    </row>
    <row r="179" spans="1:63" ht="16.5">
      <c r="A179" s="22" t="s">
        <v>125</v>
      </c>
      <c r="B179" s="23" t="s">
        <v>89</v>
      </c>
      <c r="C179" s="23" t="s">
        <v>49</v>
      </c>
      <c r="D179" s="24">
        <f>VLOOKUP($W179,'[1]Live-Unsorted Extra Tables'!$A:$BJ,D$1,0)</f>
        <v>15</v>
      </c>
      <c r="E179" s="25">
        <f>VLOOKUP($W179,'[1]Live-Unsorted Extra Tables'!$A:$BJ,E$1,0)</f>
        <v>85.16894192420628</v>
      </c>
      <c r="F179" s="25">
        <f>VLOOKUP($W179,'[1]Live-Unsorted Extra Tables'!$A:$BJ,F$1,0)</f>
        <v>11.483772532253406</v>
      </c>
      <c r="G179" s="26">
        <f>VLOOKUP($W179,'[1]Live-Unsorted Extra Tables'!$A:$BJ,G$1,0)</f>
        <v>44.476701245850407</v>
      </c>
      <c r="H179" s="27">
        <f>VLOOKUP($W179,'[1]Live-Unsorted Extra Tables'!$A:$BJ,H$1,0)</f>
        <v>0.78692886431781928</v>
      </c>
      <c r="I179" s="26">
        <f>VLOOKUP($W179,'[1]Live-Unsorted Extra Tables'!$A:$BJ,I$1,0)</f>
        <v>10.646117740525785</v>
      </c>
      <c r="J179" s="26">
        <f>VLOOKUP($W179,'[1]Live-Unsorted Extra Tables'!$A:$BJ,J$1,0)</f>
        <v>45.646117740525781</v>
      </c>
      <c r="K179" s="26">
        <f>VLOOKUP($W179,'[1]Live-Unsorted Extra Tables'!$A:$BJ,K$1,0)</f>
        <v>9.476701245850407</v>
      </c>
      <c r="L179" s="26">
        <f>VLOOKUP($W179,'[1]Live-Unsorted Extra Tables'!$A:$BJ,L$1,0)</f>
        <v>55.122818986376188</v>
      </c>
      <c r="M179" s="26">
        <f>VLOOKUP($W179,'[1]Live-Unsorted Extra Tables'!$A:$BJ,M$1,0)</f>
        <v>80.16403833992247</v>
      </c>
      <c r="N179" s="28">
        <f>VLOOKUP($W179,'[1]Live-Unsorted Extra Tables'!$A:$BJ,N$1,0)</f>
        <v>0.82</v>
      </c>
      <c r="O179" s="28">
        <f>VLOOKUP($W179,'[1]Live-Unsorted Extra Tables'!$A:$BJ,O$1,0)</f>
        <v>1.3951332562318068</v>
      </c>
      <c r="P179" s="29">
        <f>VLOOKUP($W179,'[1]Live-Unsorted Extra Tables'!$A:$BJ,P$1,0)</f>
        <v>0.53594792549081172</v>
      </c>
      <c r="Q179" s="30">
        <f>VLOOKUP($W179,'[1]Live-Unsorted Extra Tables'!$A:$BJ,Q$1,0)</f>
        <v>3.9748364583436122</v>
      </c>
      <c r="R179" s="31"/>
      <c r="S179" s="29" t="str">
        <f>VLOOKUP($W179,'[1]Live-Unsorted Extra Tables'!$A:$BJ,S$1,0)</f>
        <v>COM</v>
      </c>
      <c r="T179" s="29" t="str">
        <f>VLOOKUP($W179,'[1]Live-Unsorted Extra Tables'!$A:$BJ,T$1,0)</f>
        <v>Retail</v>
      </c>
      <c r="U179" s="29" t="s">
        <v>120</v>
      </c>
      <c r="V179" s="29" t="str">
        <f>VLOOKUP($W179,'[1]Live-Unsorted Extra Tables'!$A:$BJ,V$1,0)</f>
        <v>Business Energy Solutions</v>
      </c>
      <c r="W179" s="32" t="str">
        <f t="shared" si="18"/>
        <v>Relamp/Reballast-Retrofit (dual baseline)-BESRetail</v>
      </c>
      <c r="X179" s="88"/>
      <c r="Y179" s="34" t="str">
        <f t="shared" si="19"/>
        <v>Relamp/Reballast-Retrofit (dual baseline)-BES</v>
      </c>
      <c r="Z179" s="42">
        <f>VLOOKUP($W179,'[1]Live-Unsorted Extra Tables'!$A:$BJ,Z$1,0)</f>
        <v>87.466975279156131</v>
      </c>
      <c r="AA179" s="43">
        <f>VLOOKUP($W179,'[1]Live-Unsorted Extra Tables'!$A:$BJ,AA$1,0)</f>
        <v>648.69534091813478</v>
      </c>
      <c r="AB179" s="44">
        <f>VLOOKUP($W179,'[1]Live-Unsorted Extra Tables'!$A:$BJ,AB$1,0)</f>
        <v>87.466975279156131</v>
      </c>
      <c r="AC179" s="43">
        <f>VLOOKUP($W179,'[1]Live-Unsorted Extra Tables'!$A:$BJ,AC$1,0)</f>
        <v>648.69534091813478</v>
      </c>
      <c r="AD179" s="26">
        <f>VLOOKUP($W179,'[1]Live-Unsorted Extra Tables'!$A:$BJ,AD$1,0)</f>
        <v>192129.48417069574</v>
      </c>
      <c r="AE179" s="26">
        <f>VLOOKUP($W179,'[1]Live-Unsorted Extra Tables'!$A:$BJ,AE$1,0)</f>
        <v>160532.33729001088</v>
      </c>
      <c r="AF179" s="26">
        <f>VLOOKUP($W179,'[1]Live-Unsorted Extra Tables'!$A:$BJ,AF$1,0)</f>
        <v>31597.146880684857</v>
      </c>
      <c r="AG179" s="28">
        <f>VLOOKUP($W179,'[1]Live-Unsorted Extra Tables'!$A:$BJ,AG$1,0)</f>
        <v>1.196827302299865</v>
      </c>
      <c r="AH179" s="26">
        <f>VLOOKUP($W179,'[1]Live-Unsorted Extra Tables'!$A:$BJ,AH$1,0)</f>
        <v>158046.11979151805</v>
      </c>
      <c r="AI179" s="28">
        <f>VLOOKUP($W179,'[1]Live-Unsorted Extra Tables'!$A:$BJ,AI$1,0)</f>
        <v>1.2156545470659943</v>
      </c>
      <c r="AJ179" s="26">
        <f>VLOOKUP($W179,'[1]Live-Unsorted Extra Tables'!$A:$BJ,AJ$1,0)</f>
        <v>215330.6673580904</v>
      </c>
      <c r="AK179" s="45">
        <f>VLOOKUP($W179,'[1]Live-Unsorted Extra Tables'!$A:$BJ,AK$1,0)</f>
        <v>0.89225323326188566</v>
      </c>
      <c r="AL179" s="42">
        <f>VLOOKUP($W179,'[1]Live-Unsorted Extra Tables'!$A:$BJ,AL$1,0)</f>
        <v>71.082252931639943</v>
      </c>
      <c r="AM179" s="43">
        <f>VLOOKUP($W179,'[1]Live-Unsorted Extra Tables'!$A:$BJ,AM$1,0)</f>
        <v>527.17869974986661</v>
      </c>
      <c r="AN179" s="44">
        <f>VLOOKUP($W179,'[1]Live-Unsorted Extra Tables'!$A:$BJ,AN$1,0)</f>
        <v>158.54922821079606</v>
      </c>
      <c r="AO179" s="43">
        <f>VLOOKUP($W179,'[1]Live-Unsorted Extra Tables'!$A:$BJ,AO$1,0)</f>
        <v>1175.8740406680013</v>
      </c>
      <c r="AP179" s="26">
        <f>VLOOKUP($W179,'[1]Live-Unsorted Extra Tables'!$A:$BJ,AP$1,0)</f>
        <v>169903.49607996433</v>
      </c>
      <c r="AQ179" s="26">
        <f>VLOOKUP($W179,'[1]Live-Unsorted Extra Tables'!$A:$BJ,AQ$1,0)</f>
        <v>130460.67005903646</v>
      </c>
      <c r="AR179" s="26">
        <f>VLOOKUP($W179,'[1]Live-Unsorted Extra Tables'!$A:$BJ,AR$1,0)</f>
        <v>39442.826020927867</v>
      </c>
      <c r="AS179" s="28">
        <f>VLOOKUP($W179,'[1]Live-Unsorted Extra Tables'!$A:$BJ,AS$1,0)</f>
        <v>1.3023349949304956</v>
      </c>
      <c r="AT179" s="26">
        <f>VLOOKUP($W179,'[1]Live-Unsorted Extra Tables'!$A:$BJ,AT$1,0)</f>
        <v>128440.18243491428</v>
      </c>
      <c r="AU179" s="28">
        <f>VLOOKUP($W179,'[1]Live-Unsorted Extra Tables'!$A:$BJ,AU$1,0)</f>
        <v>1.3228219771959693</v>
      </c>
      <c r="AV179" s="26">
        <f>VLOOKUP($W179,'[1]Live-Unsorted Extra Tables'!$A:$BJ,AV$1,0)</f>
        <v>177655.19362216836</v>
      </c>
      <c r="AW179" s="45">
        <f>VLOOKUP($W179,'[1]Live-Unsorted Extra Tables'!$A:$BJ,AW$1,0)</f>
        <v>0.95636661454046712</v>
      </c>
      <c r="AX179" s="42">
        <f>VLOOKUP($W179,'[1]Live-Unsorted Extra Tables'!$A:$BJ,AX$1,0)</f>
        <v>61.377172472082037</v>
      </c>
      <c r="AY179" s="43">
        <f>VLOOKUP($W179,'[1]Live-Unsorted Extra Tables'!$A:$BJ,AY$1,0)</f>
        <v>455.20135678976169</v>
      </c>
      <c r="AZ179" s="44">
        <f>VLOOKUP($W179,'[1]Live-Unsorted Extra Tables'!$A:$BJ,AZ$1,0)</f>
        <v>219.92640068287807</v>
      </c>
      <c r="BA179" s="43">
        <f>VLOOKUP($W179,'[1]Live-Unsorted Extra Tables'!$A:$BJ,BA$1,0)</f>
        <v>1631.0753974577628</v>
      </c>
      <c r="BB179" s="26">
        <f>VLOOKUP($W179,'[1]Live-Unsorted Extra Tables'!$A:$BJ,BB$1,0)</f>
        <v>160158.29305602086</v>
      </c>
      <c r="BC179" s="26">
        <f>VLOOKUP($W179,'[1]Live-Unsorted Extra Tables'!$A:$BJ,BC$1,0)</f>
        <v>112648.47014257591</v>
      </c>
      <c r="BD179" s="26">
        <f>VLOOKUP($W179,'[1]Live-Unsorted Extra Tables'!$A:$BJ,BD$1,0)</f>
        <v>47509.82291344495</v>
      </c>
      <c r="BE179" s="28">
        <f>VLOOKUP($W179,'[1]Live-Unsorted Extra Tables'!$A:$BJ,BE$1,0)</f>
        <v>1.4217529350670555</v>
      </c>
      <c r="BF179" s="26">
        <f>VLOOKUP($W179,'[1]Live-Unsorted Extra Tables'!$A:$BJ,BF$1,0)</f>
        <v>110903.84596046511</v>
      </c>
      <c r="BG179" s="28">
        <f>VLOOKUP($W179,'[1]Live-Unsorted Extra Tables'!$A:$BJ,BG$1,0)</f>
        <v>1.4441184764062549</v>
      </c>
      <c r="BH179" s="26">
        <f>VLOOKUP($W179,'[1]Live-Unsorted Extra Tables'!$A:$BJ,BH$1,0)</f>
        <v>155828.66188794037</v>
      </c>
      <c r="BI179" s="45">
        <f>VLOOKUP($W179,'[1]Live-Unsorted Extra Tables'!$A:$BJ,BI$1,0)</f>
        <v>1.0277845623239326</v>
      </c>
      <c r="BK179" s="124">
        <f t="shared" si="20"/>
        <v>35</v>
      </c>
    </row>
    <row r="180" spans="1:63" ht="16.5">
      <c r="A180" s="22" t="s">
        <v>125</v>
      </c>
      <c r="B180" s="23" t="s">
        <v>89</v>
      </c>
      <c r="C180" s="23" t="s">
        <v>82</v>
      </c>
      <c r="D180" s="24">
        <f>VLOOKUP($W180,'[1]Live-Unsorted Extra Tables'!$A:$BJ,D$1,0)</f>
        <v>15</v>
      </c>
      <c r="E180" s="25">
        <f>VLOOKUP($W180,'[1]Live-Unsorted Extra Tables'!$A:$BJ,E$1,0)</f>
        <v>87.468158804681281</v>
      </c>
      <c r="F180" s="25">
        <f>VLOOKUP($W180,'[1]Live-Unsorted Extra Tables'!$A:$BJ,F$1,0)</f>
        <v>9.9963577389163394</v>
      </c>
      <c r="G180" s="26">
        <f>VLOOKUP($W180,'[1]Live-Unsorted Extra Tables'!$A:$BJ,G$1,0)</f>
        <v>44.476701245850407</v>
      </c>
      <c r="H180" s="27">
        <f>VLOOKUP($W180,'[1]Live-Unsorted Extra Tables'!$A:$BJ,H$1,0)</f>
        <v>0.78692886431781928</v>
      </c>
      <c r="I180" s="26">
        <f>VLOOKUP($W180,'[1]Live-Unsorted Extra Tables'!$A:$BJ,I$1,0)</f>
        <v>10.93351985058516</v>
      </c>
      <c r="J180" s="26">
        <f>VLOOKUP($W180,'[1]Live-Unsorted Extra Tables'!$A:$BJ,J$1,0)</f>
        <v>45.933519850585157</v>
      </c>
      <c r="K180" s="26">
        <f>VLOOKUP($W180,'[1]Live-Unsorted Extra Tables'!$A:$BJ,K$1,0)</f>
        <v>9.476701245850407</v>
      </c>
      <c r="L180" s="26">
        <f>VLOOKUP($W180,'[1]Live-Unsorted Extra Tables'!$A:$BJ,L$1,0)</f>
        <v>55.410221096435563</v>
      </c>
      <c r="M180" s="26">
        <f>VLOOKUP($W180,'[1]Live-Unsorted Extra Tables'!$A:$BJ,M$1,0)</f>
        <v>79.512595219968418</v>
      </c>
      <c r="N180" s="28">
        <f>VLOOKUP($W180,'[1]Live-Unsorted Extra Tables'!$A:$BJ,N$1,0)</f>
        <v>0.82</v>
      </c>
      <c r="O180" s="28">
        <f>VLOOKUP($W180,'[1]Live-Unsorted Extra Tables'!$A:$BJ,O$1,0)</f>
        <v>1.375406241299995</v>
      </c>
      <c r="P180" s="29">
        <f>VLOOKUP($W180,'[1]Live-Unsorted Extra Tables'!$A:$BJ,P$1,0)</f>
        <v>0.52514561273841287</v>
      </c>
      <c r="Q180" s="30">
        <f>VLOOKUP($W180,'[1]Live-Unsorted Extra Tables'!$A:$BJ,Q$1,0)</f>
        <v>4.5950256133555101</v>
      </c>
      <c r="R180" s="31"/>
      <c r="S180" s="29" t="str">
        <f>VLOOKUP($W180,'[1]Live-Unsorted Extra Tables'!$A:$BJ,S$1,0)</f>
        <v>COM</v>
      </c>
      <c r="T180" s="29" t="str">
        <f>VLOOKUP($W180,'[1]Live-Unsorted Extra Tables'!$A:$BJ,T$1,0)</f>
        <v>Office</v>
      </c>
      <c r="U180" s="29" t="s">
        <v>120</v>
      </c>
      <c r="V180" s="29" t="str">
        <f>VLOOKUP($W180,'[1]Live-Unsorted Extra Tables'!$A:$BJ,V$1,0)</f>
        <v>Business Energy Solutions</v>
      </c>
      <c r="W180" s="32" t="str">
        <f t="shared" si="18"/>
        <v>Relamp/Reballast-Retrofit (dual baseline)-BESOffice</v>
      </c>
      <c r="X180" s="88"/>
      <c r="Y180" s="34" t="str">
        <f t="shared" si="19"/>
        <v>Relamp/Reballast-Retrofit (dual baseline)-BES</v>
      </c>
      <c r="Z180" s="42">
        <f>VLOOKUP($W180,'[1]Live-Unsorted Extra Tables'!$A:$BJ,Z$1,0)</f>
        <v>38.259139313833785</v>
      </c>
      <c r="AA180" s="43">
        <f>VLOOKUP($W180,'[1]Live-Unsorted Extra Tables'!$A:$BJ,AA$1,0)</f>
        <v>334.76757841557725</v>
      </c>
      <c r="AB180" s="44">
        <f>VLOOKUP($W180,'[1]Live-Unsorted Extra Tables'!$A:$BJ,AB$1,0)</f>
        <v>38.259139313833785</v>
      </c>
      <c r="AC180" s="43">
        <f>VLOOKUP($W180,'[1]Live-Unsorted Extra Tables'!$A:$BJ,AC$1,0)</f>
        <v>334.76757841557725</v>
      </c>
      <c r="AD180" s="26">
        <f>VLOOKUP($W180,'[1]Live-Unsorted Extra Tables'!$A:$BJ,AD$1,0)</f>
        <v>96581.900267553952</v>
      </c>
      <c r="AE180" s="26">
        <f>VLOOKUP($W180,'[1]Live-Unsorted Extra Tables'!$A:$BJ,AE$1,0)</f>
        <v>82689.257611567009</v>
      </c>
      <c r="AF180" s="26">
        <f>VLOOKUP($W180,'[1]Live-Unsorted Extra Tables'!$A:$BJ,AF$1,0)</f>
        <v>13892.642655986943</v>
      </c>
      <c r="AG180" s="28">
        <f>VLOOKUP($W180,'[1]Live-Unsorted Extra Tables'!$A:$BJ,AG$1,0)</f>
        <v>1.1680102477306988</v>
      </c>
      <c r="AH180" s="26">
        <f>VLOOKUP($W180,'[1]Live-Unsorted Extra Tables'!$A:$BJ,AH$1,0)</f>
        <v>81412.485335345598</v>
      </c>
      <c r="AI180" s="28">
        <f>VLOOKUP($W180,'[1]Live-Unsorted Extra Tables'!$A:$BJ,AI$1,0)</f>
        <v>1.1863278693645591</v>
      </c>
      <c r="AJ180" s="26">
        <f>VLOOKUP($W180,'[1]Live-Unsorted Extra Tables'!$A:$BJ,AJ$1,0)</f>
        <v>111624.55972060881</v>
      </c>
      <c r="AK180" s="45">
        <f>VLOOKUP($W180,'[1]Live-Unsorted Extra Tables'!$A:$BJ,AK$1,0)</f>
        <v>0.86523880147248999</v>
      </c>
      <c r="AL180" s="42">
        <f>VLOOKUP($W180,'[1]Live-Unsorted Extra Tables'!$A:$BJ,AL$1,0)</f>
        <v>31.022071577536146</v>
      </c>
      <c r="AM180" s="43">
        <f>VLOOKUP($W180,'[1]Live-Unsorted Extra Tables'!$A:$BJ,AM$1,0)</f>
        <v>271.4432150252631</v>
      </c>
      <c r="AN180" s="44">
        <f>VLOOKUP($W180,'[1]Live-Unsorted Extra Tables'!$A:$BJ,AN$1,0)</f>
        <v>69.281210891369923</v>
      </c>
      <c r="AO180" s="43">
        <f>VLOOKUP($W180,'[1]Live-Unsorted Extra Tables'!$A:$BJ,AO$1,0)</f>
        <v>606.21079344084035</v>
      </c>
      <c r="AP180" s="26">
        <f>VLOOKUP($W180,'[1]Live-Unsorted Extra Tables'!$A:$BJ,AP$1,0)</f>
        <v>84385.273511521023</v>
      </c>
      <c r="AQ180" s="26">
        <f>VLOOKUP($W180,'[1]Live-Unsorted Extra Tables'!$A:$BJ,AQ$1,0)</f>
        <v>67047.824763580924</v>
      </c>
      <c r="AR180" s="26">
        <f>VLOOKUP($W180,'[1]Live-Unsorted Extra Tables'!$A:$BJ,AR$1,0)</f>
        <v>17337.4487479401</v>
      </c>
      <c r="AS180" s="28">
        <f>VLOOKUP($W180,'[1]Live-Unsorted Extra Tables'!$A:$BJ,AS$1,0)</f>
        <v>1.2585833143591776</v>
      </c>
      <c r="AT180" s="26">
        <f>VLOOKUP($W180,'[1]Live-Unsorted Extra Tables'!$A:$BJ,AT$1,0)</f>
        <v>66012.565694727993</v>
      </c>
      <c r="AU180" s="28">
        <f>VLOOKUP($W180,'[1]Live-Unsorted Extra Tables'!$A:$BJ,AU$1,0)</f>
        <v>1.2783213714455026</v>
      </c>
      <c r="AV180" s="26">
        <f>VLOOKUP($W180,'[1]Live-Unsorted Extra Tables'!$A:$BJ,AV$1,0)</f>
        <v>91910.14489817986</v>
      </c>
      <c r="AW180" s="45">
        <f>VLOOKUP($W180,'[1]Live-Unsorted Extra Tables'!$A:$BJ,AW$1,0)</f>
        <v>0.91812795644055334</v>
      </c>
      <c r="AX180" s="42">
        <f>VLOOKUP($W180,'[1]Live-Unsorted Extra Tables'!$A:$BJ,AX$1,0)</f>
        <v>26.748606073090087</v>
      </c>
      <c r="AY180" s="43">
        <f>VLOOKUP($W180,'[1]Live-Unsorted Extra Tables'!$A:$BJ,AY$1,0)</f>
        <v>234.05037963942823</v>
      </c>
      <c r="AZ180" s="44">
        <f>VLOOKUP($W180,'[1]Live-Unsorted Extra Tables'!$A:$BJ,AZ$1,0)</f>
        <v>96.029816964460011</v>
      </c>
      <c r="BA180" s="43">
        <f>VLOOKUP($W180,'[1]Live-Unsorted Extra Tables'!$A:$BJ,BA$1,0)</f>
        <v>840.26117308026858</v>
      </c>
      <c r="BB180" s="26">
        <f>VLOOKUP($W180,'[1]Live-Unsorted Extra Tables'!$A:$BJ,BB$1,0)</f>
        <v>78807.824477628921</v>
      </c>
      <c r="BC180" s="26">
        <f>VLOOKUP($W180,'[1]Live-Unsorted Extra Tables'!$A:$BJ,BC$1,0)</f>
        <v>57811.608363294225</v>
      </c>
      <c r="BD180" s="26">
        <f>VLOOKUP($W180,'[1]Live-Unsorted Extra Tables'!$A:$BJ,BD$1,0)</f>
        <v>20996.216114334697</v>
      </c>
      <c r="BE180" s="28">
        <f>VLOOKUP($W180,'[1]Live-Unsorted Extra Tables'!$A:$BJ,BE$1,0)</f>
        <v>1.3631833935909943</v>
      </c>
      <c r="BF180" s="26">
        <f>VLOOKUP($W180,'[1]Live-Unsorted Extra Tables'!$A:$BJ,BF$1,0)</f>
        <v>56918.962076049065</v>
      </c>
      <c r="BG180" s="28">
        <f>VLOOKUP($W180,'[1]Live-Unsorted Extra Tables'!$A:$BJ,BG$1,0)</f>
        <v>1.3845618683688274</v>
      </c>
      <c r="BH180" s="26">
        <f>VLOOKUP($W180,'[1]Live-Unsorted Extra Tables'!$A:$BJ,BH$1,0)</f>
        <v>80525.513863090149</v>
      </c>
      <c r="BI180" s="45">
        <f>VLOOKUP($W180,'[1]Live-Unsorted Extra Tables'!$A:$BJ,BI$1,0)</f>
        <v>0.97866900435579152</v>
      </c>
      <c r="BK180" s="124">
        <f t="shared" si="20"/>
        <v>35</v>
      </c>
    </row>
    <row r="181" spans="1:63" ht="16.5">
      <c r="A181" s="22" t="s">
        <v>125</v>
      </c>
      <c r="B181" s="23" t="s">
        <v>89</v>
      </c>
      <c r="C181" s="23" t="s">
        <v>72</v>
      </c>
      <c r="D181" s="24">
        <f>VLOOKUP($W181,'[1]Live-Unsorted Extra Tables'!$A:$BJ,D$1,0)</f>
        <v>15</v>
      </c>
      <c r="E181" s="25">
        <f>VLOOKUP($W181,'[1]Live-Unsorted Extra Tables'!$A:$BJ,E$1,0)</f>
        <v>84.736735861629398</v>
      </c>
      <c r="F181" s="25">
        <f>VLOOKUP($W181,'[1]Live-Unsorted Extra Tables'!$A:$BJ,F$1,0)</f>
        <v>10.273041186242946</v>
      </c>
      <c r="G181" s="26">
        <f>VLOOKUP($W181,'[1]Live-Unsorted Extra Tables'!$A:$BJ,G$1,0)</f>
        <v>44.476701245850407</v>
      </c>
      <c r="H181" s="27">
        <f>VLOOKUP($W181,'[1]Live-Unsorted Extra Tables'!$A:$BJ,H$1,0)</f>
        <v>0.78692886431781928</v>
      </c>
      <c r="I181" s="26">
        <f>VLOOKUP($W181,'[1]Live-Unsorted Extra Tables'!$A:$BJ,I$1,0)</f>
        <v>10.592091982703675</v>
      </c>
      <c r="J181" s="26">
        <f>VLOOKUP($W181,'[1]Live-Unsorted Extra Tables'!$A:$BJ,J$1,0)</f>
        <v>45.592091982703678</v>
      </c>
      <c r="K181" s="26">
        <f>VLOOKUP($W181,'[1]Live-Unsorted Extra Tables'!$A:$BJ,K$1,0)</f>
        <v>9.476701245850407</v>
      </c>
      <c r="L181" s="26">
        <f>VLOOKUP($W181,'[1]Live-Unsorted Extra Tables'!$A:$BJ,L$1,0)</f>
        <v>55.068793228554085</v>
      </c>
      <c r="M181" s="26">
        <f>VLOOKUP($W181,'[1]Live-Unsorted Extra Tables'!$A:$BJ,M$1,0)</f>
        <v>77.951991390733767</v>
      </c>
      <c r="N181" s="28">
        <f>VLOOKUP($W181,'[1]Live-Unsorted Extra Tables'!$A:$BJ,N$1,0)</f>
        <v>0.82</v>
      </c>
      <c r="O181" s="28">
        <f>VLOOKUP($W181,'[1]Live-Unsorted Extra Tables'!$A:$BJ,O$1,0)</f>
        <v>1.3581932854062171</v>
      </c>
      <c r="P181" s="29">
        <f>VLOOKUP($W181,'[1]Live-Unsorted Extra Tables'!$A:$BJ,P$1,0)</f>
        <v>0.53804399613826459</v>
      </c>
      <c r="Q181" s="30">
        <f>VLOOKUP($W181,'[1]Live-Unsorted Extra Tables'!$A:$BJ,Q$1,0)</f>
        <v>4.4380326289120626</v>
      </c>
      <c r="R181" s="31"/>
      <c r="S181" s="29" t="str">
        <f>VLOOKUP($W181,'[1]Live-Unsorted Extra Tables'!$A:$BJ,S$1,0)</f>
        <v>COM</v>
      </c>
      <c r="T181" s="29" t="str">
        <f>VLOOKUP($W181,'[1]Live-Unsorted Extra Tables'!$A:$BJ,T$1,0)</f>
        <v>Other Commercial</v>
      </c>
      <c r="U181" s="29" t="s">
        <v>120</v>
      </c>
      <c r="V181" s="29" t="str">
        <f>VLOOKUP($W181,'[1]Live-Unsorted Extra Tables'!$A:$BJ,V$1,0)</f>
        <v>Business Energy Solutions</v>
      </c>
      <c r="W181" s="32" t="str">
        <f t="shared" si="18"/>
        <v>Relamp/Reballast-Retrofit (dual baseline)-BESOther Commercial</v>
      </c>
      <c r="X181" s="88"/>
      <c r="Y181" s="34" t="str">
        <f t="shared" si="19"/>
        <v>Relamp/Reballast-Retrofit (dual baseline)-BES</v>
      </c>
      <c r="Z181" s="42">
        <f>VLOOKUP($W181,'[1]Live-Unsorted Extra Tables'!$A:$BJ,Z$1,0)</f>
        <v>54.951422161928548</v>
      </c>
      <c r="AA181" s="43">
        <f>VLOOKUP($W181,'[1]Live-Unsorted Extra Tables'!$A:$BJ,AA$1,0)</f>
        <v>453.2644287644647</v>
      </c>
      <c r="AB181" s="44">
        <f>VLOOKUP($W181,'[1]Live-Unsorted Extra Tables'!$A:$BJ,AB$1,0)</f>
        <v>54.951422161928548</v>
      </c>
      <c r="AC181" s="43">
        <f>VLOOKUP($W181,'[1]Live-Unsorted Extra Tables'!$A:$BJ,AC$1,0)</f>
        <v>453.2644287644647</v>
      </c>
      <c r="AD181" s="26">
        <f>VLOOKUP($W181,'[1]Live-Unsorted Extra Tables'!$A:$BJ,AD$1,0)</f>
        <v>131612.57953379344</v>
      </c>
      <c r="AE181" s="26">
        <f>VLOOKUP($W181,'[1]Live-Unsorted Extra Tables'!$A:$BJ,AE$1,0)</f>
        <v>112208.95359545118</v>
      </c>
      <c r="AF181" s="26">
        <f>VLOOKUP($W181,'[1]Live-Unsorted Extra Tables'!$A:$BJ,AF$1,0)</f>
        <v>19403.625938342258</v>
      </c>
      <c r="AG181" s="28">
        <f>VLOOKUP($W181,'[1]Live-Unsorted Extra Tables'!$A:$BJ,AG$1,0)</f>
        <v>1.1729240431944359</v>
      </c>
      <c r="AH181" s="26">
        <f>VLOOKUP($W181,'[1]Live-Unsorted Extra Tables'!$A:$BJ,AH$1,0)</f>
        <v>110470.14723625459</v>
      </c>
      <c r="AI181" s="28">
        <f>VLOOKUP($W181,'[1]Live-Unsorted Extra Tables'!$A:$BJ,AI$1,0)</f>
        <v>1.1913859339059543</v>
      </c>
      <c r="AJ181" s="26">
        <f>VLOOKUP($W181,'[1]Live-Unsorted Extra Tables'!$A:$BJ,AJ$1,0)</f>
        <v>150330.40171859539</v>
      </c>
      <c r="AK181" s="45">
        <f>VLOOKUP($W181,'[1]Live-Unsorted Extra Tables'!$A:$BJ,AK$1,0)</f>
        <v>0.87548877691526439</v>
      </c>
      <c r="AL181" s="42">
        <f>VLOOKUP($W181,'[1]Live-Unsorted Extra Tables'!$A:$BJ,AL$1,0)</f>
        <v>44.676960818958854</v>
      </c>
      <c r="AM181" s="43">
        <f>VLOOKUP($W181,'[1]Live-Unsorted Extra Tables'!$A:$BJ,AM$1,0)</f>
        <v>368.51597880150399</v>
      </c>
      <c r="AN181" s="44">
        <f>VLOOKUP($W181,'[1]Live-Unsorted Extra Tables'!$A:$BJ,AN$1,0)</f>
        <v>99.628382980887409</v>
      </c>
      <c r="AO181" s="43">
        <f>VLOOKUP($W181,'[1]Live-Unsorted Extra Tables'!$A:$BJ,AO$1,0)</f>
        <v>821.78040756596874</v>
      </c>
      <c r="AP181" s="26">
        <f>VLOOKUP($W181,'[1]Live-Unsorted Extra Tables'!$A:$BJ,AP$1,0)</f>
        <v>115702.0413516183</v>
      </c>
      <c r="AQ181" s="26">
        <f>VLOOKUP($W181,'[1]Live-Unsorted Extra Tables'!$A:$BJ,AQ$1,0)</f>
        <v>91228.849519995856</v>
      </c>
      <c r="AR181" s="26">
        <f>VLOOKUP($W181,'[1]Live-Unsorted Extra Tables'!$A:$BJ,AR$1,0)</f>
        <v>24473.191831622447</v>
      </c>
      <c r="AS181" s="28">
        <f>VLOOKUP($W181,'[1]Live-Unsorted Extra Tables'!$A:$BJ,AS$1,0)</f>
        <v>1.268261541830124</v>
      </c>
      <c r="AT181" s="26">
        <f>VLOOKUP($W181,'[1]Live-Unsorted Extra Tables'!$A:$BJ,AT$1,0)</f>
        <v>89815.153922588666</v>
      </c>
      <c r="AU181" s="28">
        <f>VLOOKUP($W181,'[1]Live-Unsorted Extra Tables'!$A:$BJ,AU$1,0)</f>
        <v>1.2882240501568527</v>
      </c>
      <c r="AV181" s="26">
        <f>VLOOKUP($W181,'[1]Live-Unsorted Extra Tables'!$A:$BJ,AV$1,0)</f>
        <v>124075.18697741581</v>
      </c>
      <c r="AW181" s="45">
        <f>VLOOKUP($W181,'[1]Live-Unsorted Extra Tables'!$A:$BJ,AW$1,0)</f>
        <v>0.93251555101567896</v>
      </c>
      <c r="AX181" s="42">
        <f>VLOOKUP($W181,'[1]Live-Unsorted Extra Tables'!$A:$BJ,AX$1,0)</f>
        <v>38.587551976258368</v>
      </c>
      <c r="AY181" s="43">
        <f>VLOOKUP($W181,'[1]Live-Unsorted Extra Tables'!$A:$BJ,AY$1,0)</f>
        <v>318.28775336146833</v>
      </c>
      <c r="AZ181" s="44">
        <f>VLOOKUP($W181,'[1]Live-Unsorted Extra Tables'!$A:$BJ,AZ$1,0)</f>
        <v>138.21593495714578</v>
      </c>
      <c r="BA181" s="43">
        <f>VLOOKUP($W181,'[1]Live-Unsorted Extra Tables'!$A:$BJ,BA$1,0)</f>
        <v>1140.068160927437</v>
      </c>
      <c r="BB181" s="26">
        <f>VLOOKUP($W181,'[1]Live-Unsorted Extra Tables'!$A:$BJ,BB$1,0)</f>
        <v>108542.92030907019</v>
      </c>
      <c r="BC181" s="26">
        <f>VLOOKUP($W181,'[1]Live-Unsorted Extra Tables'!$A:$BJ,BC$1,0)</f>
        <v>78794.481720727068</v>
      </c>
      <c r="BD181" s="26">
        <f>VLOOKUP($W181,'[1]Live-Unsorted Extra Tables'!$A:$BJ,BD$1,0)</f>
        <v>29748.438588343124</v>
      </c>
      <c r="BE181" s="28">
        <f>VLOOKUP($W181,'[1]Live-Unsorted Extra Tables'!$A:$BJ,BE$1,0)</f>
        <v>1.3775446952463135</v>
      </c>
      <c r="BF181" s="26">
        <f>VLOOKUP($W181,'[1]Live-Unsorted Extra Tables'!$A:$BJ,BF$1,0)</f>
        <v>77573.470905676077</v>
      </c>
      <c r="BG181" s="28">
        <f>VLOOKUP($W181,'[1]Live-Unsorted Extra Tables'!$A:$BJ,BG$1,0)</f>
        <v>1.3992273265824446</v>
      </c>
      <c r="BH181" s="26">
        <f>VLOOKUP($W181,'[1]Live-Unsorted Extra Tables'!$A:$BJ,BH$1,0)</f>
        <v>108855.46341977576</v>
      </c>
      <c r="BI181" s="45">
        <f>VLOOKUP($W181,'[1]Live-Unsorted Extra Tables'!$A:$BJ,BI$1,0)</f>
        <v>0.99712882476554887</v>
      </c>
      <c r="BK181" s="124">
        <f t="shared" si="20"/>
        <v>35</v>
      </c>
    </row>
    <row r="182" spans="1:63" ht="16.5">
      <c r="A182" s="22" t="s">
        <v>128</v>
      </c>
      <c r="B182" s="23" t="s">
        <v>110</v>
      </c>
      <c r="C182" s="23" t="s">
        <v>82</v>
      </c>
      <c r="D182" s="24">
        <f>VLOOKUP($W182,'[1]Live-Unsorted Extra Tables'!$A:$BJ,D$1,0)</f>
        <v>15</v>
      </c>
      <c r="E182" s="25">
        <f>VLOOKUP($W182,'[1]Live-Unsorted Extra Tables'!$A:$BJ,E$1,0)</f>
        <v>6173.9643815060508</v>
      </c>
      <c r="F182" s="25">
        <f>VLOOKUP($W182,'[1]Live-Unsorted Extra Tables'!$A:$BJ,F$1,0)</f>
        <v>841.23717872723262</v>
      </c>
      <c r="G182" s="26">
        <f>VLOOKUP($W182,'[1]Live-Unsorted Extra Tables'!$A:$BJ,G$1,0)</f>
        <v>3500</v>
      </c>
      <c r="H182" s="27">
        <f>VLOOKUP($W182,'[1]Live-Unsorted Extra Tables'!$A:$BJ,H$1,0)</f>
        <v>0.5714285714285714</v>
      </c>
      <c r="I182" s="26">
        <f>VLOOKUP($W182,'[1]Live-Unsorted Extra Tables'!$A:$BJ,I$1,0)</f>
        <v>771.74554768825635</v>
      </c>
      <c r="J182" s="26">
        <f>VLOOKUP($W182,'[1]Live-Unsorted Extra Tables'!$A:$BJ,J$1,0)</f>
        <v>2771.7455476882565</v>
      </c>
      <c r="K182" s="26">
        <f>VLOOKUP($W182,'[1]Live-Unsorted Extra Tables'!$A:$BJ,K$1,0)</f>
        <v>1500</v>
      </c>
      <c r="L182" s="26">
        <f>VLOOKUP($W182,'[1]Live-Unsorted Extra Tables'!$A:$BJ,L$1,0)</f>
        <v>4271.7455476882569</v>
      </c>
      <c r="M182" s="26">
        <f>VLOOKUP($W182,'[1]Live-Unsorted Extra Tables'!$A:$BJ,M$1,0)</f>
        <v>5824.8915359594648</v>
      </c>
      <c r="N182" s="28">
        <f>VLOOKUP($W182,'[1]Live-Unsorted Extra Tables'!$A:$BJ,N$1,0)</f>
        <v>0.82</v>
      </c>
      <c r="O182" s="28">
        <f>VLOOKUP($W182,'[1]Live-Unsorted Extra Tables'!$A:$BJ,O$1,0)</f>
        <v>1.3115718813794606</v>
      </c>
      <c r="P182" s="29">
        <f>VLOOKUP($W182,'[1]Live-Unsorted Extra Tables'!$A:$BJ,P$1,0)</f>
        <v>0.4489409683008454</v>
      </c>
      <c r="Q182" s="30">
        <f>VLOOKUP($W182,'[1]Live-Unsorted Extra Tables'!$A:$BJ,Q$1,0)</f>
        <v>3.2948443290176819</v>
      </c>
      <c r="R182" s="31"/>
      <c r="S182" s="29" t="str">
        <f>VLOOKUP($W182,'[1]Live-Unsorted Extra Tables'!$A:$BJ,S$1,0)</f>
        <v>COM</v>
      </c>
      <c r="T182" s="29" t="str">
        <f>VLOOKUP($W182,'[1]Live-Unsorted Extra Tables'!$A:$BJ,T$1,0)</f>
        <v>Office</v>
      </c>
      <c r="U182" s="29" t="s">
        <v>120</v>
      </c>
      <c r="V182" s="29" t="str">
        <f>VLOOKUP($W182,'[1]Live-Unsorted Extra Tables'!$A:$BJ,V$1,0)</f>
        <v>Business Energy Solutions</v>
      </c>
      <c r="W182" s="89" t="str">
        <f>A182&amp;C182&amp;'[1]Live-Unsorted Extra Tables'!X380</f>
        <v>High-Efficiency Air Source Heat PumpsOfficeElectric Baseboards</v>
      </c>
      <c r="X182" s="41"/>
      <c r="Y182" s="34" t="str">
        <f t="shared" si="19"/>
        <v>High-Efficiency Air Source Heat Pumps</v>
      </c>
      <c r="Z182" s="42">
        <f>VLOOKUP($W182,'[1]Live-Unsorted Extra Tables'!$A:$BJ,Z$1,0)</f>
        <v>46.390002538413995</v>
      </c>
      <c r="AA182" s="43">
        <f>VLOOKUP($W182,'[1]Live-Unsorted Extra Tables'!$A:$BJ,AA$1,0)</f>
        <v>340.46310668707446</v>
      </c>
      <c r="AB182" s="44">
        <f>VLOOKUP($W182,'[1]Live-Unsorted Extra Tables'!$A:$BJ,AB$1,0)</f>
        <v>46.390002538413995</v>
      </c>
      <c r="AC182" s="43">
        <f>VLOOKUP($W182,'[1]Live-Unsorted Extra Tables'!$A:$BJ,AC$1,0)</f>
        <v>340.46310668707446</v>
      </c>
      <c r="AD182" s="26">
        <f>VLOOKUP($W182,'[1]Live-Unsorted Extra Tables'!$A:$BJ,AD$1,0)</f>
        <v>321213.49361659912</v>
      </c>
      <c r="AE182" s="26">
        <f>VLOOKUP($W182,'[1]Live-Unsorted Extra Tables'!$A:$BJ,AE$1,0)</f>
        <v>244907.27361336778</v>
      </c>
      <c r="AF182" s="26">
        <f>VLOOKUP($W182,'[1]Live-Unsorted Extra Tables'!$A:$BJ,AF$1,0)</f>
        <v>76306.220003231341</v>
      </c>
      <c r="AG182" s="28">
        <f>VLOOKUP($W182,'[1]Live-Unsorted Extra Tables'!$A:$BJ,AG$1,0)</f>
        <v>1.3115718813794606</v>
      </c>
      <c r="AH182" s="26">
        <f>VLOOKUP($W182,'[1]Live-Unsorted Extra Tables'!$A:$BJ,AH$1,0)</f>
        <v>186399.80095952348</v>
      </c>
      <c r="AI182" s="28">
        <f>VLOOKUP($W182,'[1]Live-Unsorted Extra Tables'!$A:$BJ,AI$1,0)</f>
        <v>1.7232501964224216</v>
      </c>
      <c r="AJ182" s="26">
        <f>VLOOKUP($W182,'[1]Live-Unsorted Extra Tables'!$A:$BJ,AJ$1,0)</f>
        <v>847268.2088624069</v>
      </c>
      <c r="AK182" s="45">
        <f>VLOOKUP($W182,'[1]Live-Unsorted Extra Tables'!$A:$BJ,AK$1,0)</f>
        <v>0.3791166601752704</v>
      </c>
      <c r="AL182" s="42">
        <f>VLOOKUP($W182,'[1]Live-Unsorted Extra Tables'!$A:$BJ,AL$1,0)</f>
        <v>47.225801703789003</v>
      </c>
      <c r="AM182" s="43">
        <f>VLOOKUP($W182,'[1]Live-Unsorted Extra Tables'!$A:$BJ,AM$1,0)</f>
        <v>346.59716068231631</v>
      </c>
      <c r="AN182" s="44">
        <f>VLOOKUP($W182,'[1]Live-Unsorted Extra Tables'!$A:$BJ,AN$1,0)</f>
        <v>93.615804242202998</v>
      </c>
      <c r="AO182" s="43">
        <f>VLOOKUP($W182,'[1]Live-Unsorted Extra Tables'!$A:$BJ,AO$1,0)</f>
        <v>687.06026736939077</v>
      </c>
      <c r="AP182" s="26">
        <f>VLOOKUP($W182,'[1]Live-Unsorted Extra Tables'!$A:$BJ,AP$1,0)</f>
        <v>346298.27486945852</v>
      </c>
      <c r="AQ182" s="26">
        <f>VLOOKUP($W182,'[1]Live-Unsorted Extra Tables'!$A:$BJ,AQ$1,0)</f>
        <v>249319.71775390909</v>
      </c>
      <c r="AR182" s="26">
        <f>VLOOKUP($W182,'[1]Live-Unsorted Extra Tables'!$A:$BJ,AR$1,0)</f>
        <v>96978.557115549425</v>
      </c>
      <c r="AS182" s="28">
        <f>VLOOKUP($W182,'[1]Live-Unsorted Extra Tables'!$A:$BJ,AS$1,0)</f>
        <v>1.3889726732775787</v>
      </c>
      <c r="AT182" s="26">
        <f>VLOOKUP($W182,'[1]Live-Unsorted Extra Tables'!$A:$BJ,AT$1,0)</f>
        <v>189758.12795980828</v>
      </c>
      <c r="AU182" s="28">
        <f>VLOOKUP($W182,'[1]Live-Unsorted Extra Tables'!$A:$BJ,AU$1,0)</f>
        <v>1.8249456747528952</v>
      </c>
      <c r="AV182" s="26">
        <f>VLOOKUP($W182,'[1]Live-Unsorted Extra Tables'!$A:$BJ,AV$1,0)</f>
        <v>900992.86437100009</v>
      </c>
      <c r="AW182" s="45">
        <f>VLOOKUP($W182,'[1]Live-Unsorted Extra Tables'!$A:$BJ,AW$1,0)</f>
        <v>0.38435185067887945</v>
      </c>
      <c r="AX182" s="42">
        <f>VLOOKUP($W182,'[1]Live-Unsorted Extra Tables'!$A:$BJ,AX$1,0)</f>
        <v>43.803789517521082</v>
      </c>
      <c r="AY182" s="43">
        <f>VLOOKUP($W182,'[1]Live-Unsorted Extra Tables'!$A:$BJ,AY$1,0)</f>
        <v>321.48250587941885</v>
      </c>
      <c r="AZ182" s="44">
        <f>VLOOKUP($W182,'[1]Live-Unsorted Extra Tables'!$A:$BJ,AZ$1,0)</f>
        <v>137.41959375972408</v>
      </c>
      <c r="BA182" s="43">
        <f>VLOOKUP($W182,'[1]Live-Unsorted Extra Tables'!$A:$BJ,BA$1,0)</f>
        <v>1008.5427732488097</v>
      </c>
      <c r="BB182" s="26">
        <f>VLOOKUP($W182,'[1]Live-Unsorted Extra Tables'!$A:$BJ,BB$1,0)</f>
        <v>341611.67842375877</v>
      </c>
      <c r="BC182" s="26">
        <f>VLOOKUP($W182,'[1]Live-Unsorted Extra Tables'!$A:$BJ,BC$1,0)</f>
        <v>246030.66326412139</v>
      </c>
      <c r="BD182" s="26">
        <f>VLOOKUP($W182,'[1]Live-Unsorted Extra Tables'!$A:$BJ,BD$1,0)</f>
        <v>95581.015159637376</v>
      </c>
      <c r="BE182" s="28">
        <f>VLOOKUP($W182,'[1]Live-Unsorted Extra Tables'!$A:$BJ,BE$1,0)</f>
        <v>1.3884922874716159</v>
      </c>
      <c r="BF182" s="26">
        <f>VLOOKUP($W182,'[1]Live-Unsorted Extra Tables'!$A:$BJ,BF$1,0)</f>
        <v>186305.56227906258</v>
      </c>
      <c r="BG182" s="28">
        <f>VLOOKUP($W182,'[1]Live-Unsorted Extra Tables'!$A:$BJ,BG$1,0)</f>
        <v>1.8336096584817307</v>
      </c>
      <c r="BH182" s="26">
        <f>VLOOKUP($W182,'[1]Live-Unsorted Extra Tables'!$A:$BJ,BH$1,0)</f>
        <v>883715.81608610123</v>
      </c>
      <c r="BI182" s="45">
        <f>VLOOKUP($W182,'[1]Live-Unsorted Extra Tables'!$A:$BJ,BI$1,0)</f>
        <v>0.38656282054193225</v>
      </c>
      <c r="BK182" s="124">
        <f t="shared" si="20"/>
        <v>2000</v>
      </c>
    </row>
    <row r="183" spans="1:63" ht="16.5">
      <c r="A183" s="22" t="s">
        <v>128</v>
      </c>
      <c r="B183" s="23" t="s">
        <v>110</v>
      </c>
      <c r="C183" s="23" t="s">
        <v>72</v>
      </c>
      <c r="D183" s="24">
        <f>VLOOKUP($W183,'[1]Live-Unsorted Extra Tables'!$A:$BJ,D$1,0)</f>
        <v>15</v>
      </c>
      <c r="E183" s="25">
        <f>VLOOKUP($W183,'[1]Live-Unsorted Extra Tables'!$A:$BJ,E$1,0)</f>
        <v>6173.9643815060508</v>
      </c>
      <c r="F183" s="25">
        <f>VLOOKUP($W183,'[1]Live-Unsorted Extra Tables'!$A:$BJ,F$1,0)</f>
        <v>811.7251091059627</v>
      </c>
      <c r="G183" s="26">
        <f>VLOOKUP($W183,'[1]Live-Unsorted Extra Tables'!$A:$BJ,G$1,0)</f>
        <v>3500</v>
      </c>
      <c r="H183" s="27">
        <f>VLOOKUP($W183,'[1]Live-Unsorted Extra Tables'!$A:$BJ,H$1,0)</f>
        <v>0.5714285714285714</v>
      </c>
      <c r="I183" s="26">
        <f>VLOOKUP($W183,'[1]Live-Unsorted Extra Tables'!$A:$BJ,I$1,0)</f>
        <v>771.74554768825635</v>
      </c>
      <c r="J183" s="26">
        <f>VLOOKUP($W183,'[1]Live-Unsorted Extra Tables'!$A:$BJ,J$1,0)</f>
        <v>2771.7455476882565</v>
      </c>
      <c r="K183" s="26">
        <f>VLOOKUP($W183,'[1]Live-Unsorted Extra Tables'!$A:$BJ,K$1,0)</f>
        <v>1500</v>
      </c>
      <c r="L183" s="26">
        <f>VLOOKUP($W183,'[1]Live-Unsorted Extra Tables'!$A:$BJ,L$1,0)</f>
        <v>4271.7455476882569</v>
      </c>
      <c r="M183" s="26">
        <f>VLOOKUP($W183,'[1]Live-Unsorted Extra Tables'!$A:$BJ,M$1,0)</f>
        <v>5778.6629566927431</v>
      </c>
      <c r="N183" s="28">
        <f>VLOOKUP($W183,'[1]Live-Unsorted Extra Tables'!$A:$BJ,N$1,0)</f>
        <v>0.82</v>
      </c>
      <c r="O183" s="28">
        <f>VLOOKUP($W183,'[1]Live-Unsorted Extra Tables'!$A:$BJ,O$1,0)</f>
        <v>1.3011627425469097</v>
      </c>
      <c r="P183" s="29">
        <f>VLOOKUP($W183,'[1]Live-Unsorted Extra Tables'!$A:$BJ,P$1,0)</f>
        <v>0.4489409683008454</v>
      </c>
      <c r="Q183" s="30">
        <f>VLOOKUP($W183,'[1]Live-Unsorted Extra Tables'!$A:$BJ,Q$1,0)</f>
        <v>3.414635714227281</v>
      </c>
      <c r="R183" s="31"/>
      <c r="S183" s="29" t="str">
        <f>VLOOKUP($W183,'[1]Live-Unsorted Extra Tables'!$A:$BJ,S$1,0)</f>
        <v>COM</v>
      </c>
      <c r="T183" s="29" t="str">
        <f>VLOOKUP($W183,'[1]Live-Unsorted Extra Tables'!$A:$BJ,T$1,0)</f>
        <v>Other Commercial</v>
      </c>
      <c r="U183" s="29" t="s">
        <v>120</v>
      </c>
      <c r="V183" s="29" t="str">
        <f>VLOOKUP($W183,'[1]Live-Unsorted Extra Tables'!$A:$BJ,V$1,0)</f>
        <v>Business Energy Solutions</v>
      </c>
      <c r="W183" s="89" t="str">
        <f>A183&amp;C183&amp;'[1]Live-Unsorted Extra Tables'!X381</f>
        <v>High-Efficiency Air Source Heat PumpsOther CommercialElectric Baseboards</v>
      </c>
      <c r="X183" s="41"/>
      <c r="Y183" s="34" t="str">
        <f t="shared" si="19"/>
        <v>High-Efficiency Air Source Heat Pumps</v>
      </c>
      <c r="Z183" s="42">
        <f>VLOOKUP($W183,'[1]Live-Unsorted Extra Tables'!$A:$BJ,Z$1,0)</f>
        <v>60.722064961621527</v>
      </c>
      <c r="AA183" s="43">
        <f>VLOOKUP($W183,'[1]Live-Unsorted Extra Tables'!$A:$BJ,AA$1,0)</f>
        <v>461.85076947719369</v>
      </c>
      <c r="AB183" s="44">
        <f>VLOOKUP($W183,'[1]Live-Unsorted Extra Tables'!$A:$BJ,AB$1,0)</f>
        <v>60.722064961621527</v>
      </c>
      <c r="AC183" s="43">
        <f>VLOOKUP($W183,'[1]Live-Unsorted Extra Tables'!$A:$BJ,AC$1,0)</f>
        <v>461.85076947719369</v>
      </c>
      <c r="AD183" s="26">
        <f>VLOOKUP($W183,'[1]Live-Unsorted Extra Tables'!$A:$BJ,AD$1,0)</f>
        <v>432279.7749032143</v>
      </c>
      <c r="AE183" s="26">
        <f>VLOOKUP($W183,'[1]Live-Unsorted Extra Tables'!$A:$BJ,AE$1,0)</f>
        <v>332225.75529411901</v>
      </c>
      <c r="AF183" s="26">
        <f>VLOOKUP($W183,'[1]Live-Unsorted Extra Tables'!$A:$BJ,AF$1,0)</f>
        <v>100054.0196090953</v>
      </c>
      <c r="AG183" s="28">
        <f>VLOOKUP($W183,'[1]Live-Unsorted Extra Tables'!$A:$BJ,AG$1,0)</f>
        <v>1.3011627425469094</v>
      </c>
      <c r="AH183" s="26">
        <f>VLOOKUP($W183,'[1]Live-Unsorted Extra Tables'!$A:$BJ,AH$1,0)</f>
        <v>252858.20934095353</v>
      </c>
      <c r="AI183" s="28">
        <f>VLOOKUP($W183,'[1]Live-Unsorted Extra Tables'!$A:$BJ,AI$1,0)</f>
        <v>1.7095738201654709</v>
      </c>
      <c r="AJ183" s="26">
        <f>VLOOKUP($W183,'[1]Live-Unsorted Extra Tables'!$A:$BJ,AJ$1,0)</f>
        <v>1149350.5949128503</v>
      </c>
      <c r="AK183" s="45">
        <f>VLOOKUP($W183,'[1]Live-Unsorted Extra Tables'!$A:$BJ,AK$1,0)</f>
        <v>0.37610784456590635</v>
      </c>
      <c r="AL183" s="42">
        <f>VLOOKUP($W183,'[1]Live-Unsorted Extra Tables'!$A:$BJ,AL$1,0)</f>
        <v>61.816081957476278</v>
      </c>
      <c r="AM183" s="43">
        <f>VLOOKUP($W183,'[1]Live-Unsorted Extra Tables'!$A:$BJ,AM$1,0)</f>
        <v>470.17184010738379</v>
      </c>
      <c r="AN183" s="44">
        <f>VLOOKUP($W183,'[1]Live-Unsorted Extra Tables'!$A:$BJ,AN$1,0)</f>
        <v>122.53814691909781</v>
      </c>
      <c r="AO183" s="43">
        <f>VLOOKUP($W183,'[1]Live-Unsorted Extra Tables'!$A:$BJ,AO$1,0)</f>
        <v>932.02260958457748</v>
      </c>
      <c r="AP183" s="26">
        <f>VLOOKUP($W183,'[1]Live-Unsorted Extra Tables'!$A:$BJ,AP$1,0)</f>
        <v>465836.99688870815</v>
      </c>
      <c r="AQ183" s="26">
        <f>VLOOKUP($W183,'[1]Live-Unsorted Extra Tables'!$A:$BJ,AQ$1,0)</f>
        <v>338211.39861804363</v>
      </c>
      <c r="AR183" s="26">
        <f>VLOOKUP($W183,'[1]Live-Unsorted Extra Tables'!$A:$BJ,AR$1,0)</f>
        <v>127625.59827066452</v>
      </c>
      <c r="AS183" s="28">
        <f>VLOOKUP($W183,'[1]Live-Unsorted Extra Tables'!$A:$BJ,AS$1,0)</f>
        <v>1.3773545149340087</v>
      </c>
      <c r="AT183" s="26">
        <f>VLOOKUP($W183,'[1]Live-Unsorted Extra Tables'!$A:$BJ,AT$1,0)</f>
        <v>257413.90386048675</v>
      </c>
      <c r="AU183" s="28">
        <f>VLOOKUP($W183,'[1]Live-Unsorted Extra Tables'!$A:$BJ,AU$1,0)</f>
        <v>1.809680789974665</v>
      </c>
      <c r="AV183" s="26">
        <f>VLOOKUP($W183,'[1]Live-Unsorted Extra Tables'!$A:$BJ,AV$1,0)</f>
        <v>1222230.0728920803</v>
      </c>
      <c r="AW183" s="45">
        <f>VLOOKUP($W183,'[1]Live-Unsorted Extra Tables'!$A:$BJ,AW$1,0)</f>
        <v>0.38113691294342772</v>
      </c>
      <c r="AX183" s="42">
        <f>VLOOKUP($W183,'[1]Live-Unsorted Extra Tables'!$A:$BJ,AX$1,0)</f>
        <v>57.336848611844204</v>
      </c>
      <c r="AY183" s="43">
        <f>VLOOKUP($W183,'[1]Live-Unsorted Extra Tables'!$A:$BJ,AY$1,0)</f>
        <v>436.10288397660014</v>
      </c>
      <c r="AZ183" s="44">
        <f>VLOOKUP($W183,'[1]Live-Unsorted Extra Tables'!$A:$BJ,AZ$1,0)</f>
        <v>179.87499553094202</v>
      </c>
      <c r="BA183" s="43">
        <f>VLOOKUP($W183,'[1]Live-Unsorted Extra Tables'!$A:$BJ,BA$1,0)</f>
        <v>1368.1254935611776</v>
      </c>
      <c r="BB183" s="26">
        <f>VLOOKUP($W183,'[1]Live-Unsorted Extra Tables'!$A:$BJ,BB$1,0)</f>
        <v>459360.23981216934</v>
      </c>
      <c r="BC183" s="26">
        <f>VLOOKUP($W183,'[1]Live-Unsorted Extra Tables'!$A:$BJ,BC$1,0)</f>
        <v>333749.67481559637</v>
      </c>
      <c r="BD183" s="26">
        <f>VLOOKUP($W183,'[1]Live-Unsorted Extra Tables'!$A:$BJ,BD$1,0)</f>
        <v>125610.56499657297</v>
      </c>
      <c r="BE183" s="28">
        <f>VLOOKUP($W183,'[1]Live-Unsorted Extra Tables'!$A:$BJ,BE$1,0)</f>
        <v>1.3763616101378238</v>
      </c>
      <c r="BF183" s="26">
        <f>VLOOKUP($W183,'[1]Live-Unsorted Extra Tables'!$A:$BJ,BF$1,0)</f>
        <v>252730.37109290107</v>
      </c>
      <c r="BG183" s="28">
        <f>VLOOKUP($W183,'[1]Live-Unsorted Extra Tables'!$A:$BJ,BG$1,0)</f>
        <v>1.8175901765415969</v>
      </c>
      <c r="BH183" s="26">
        <f>VLOOKUP($W183,'[1]Live-Unsorted Extra Tables'!$A:$BJ,BH$1,0)</f>
        <v>1198793.1192605402</v>
      </c>
      <c r="BI183" s="45">
        <f>VLOOKUP($W183,'[1]Live-Unsorted Extra Tables'!$A:$BJ,BI$1,0)</f>
        <v>0.38318558259286611</v>
      </c>
      <c r="BK183" s="124">
        <f t="shared" si="20"/>
        <v>2000</v>
      </c>
    </row>
    <row r="184" spans="1:63" ht="16.5">
      <c r="A184" s="22" t="s">
        <v>128</v>
      </c>
      <c r="B184" s="23" t="s">
        <v>110</v>
      </c>
      <c r="C184" s="23" t="s">
        <v>49</v>
      </c>
      <c r="D184" s="24">
        <f>VLOOKUP($W184,'[1]Live-Unsorted Extra Tables'!$A:$BJ,D$1,0)</f>
        <v>15</v>
      </c>
      <c r="E184" s="25">
        <f>VLOOKUP($W184,'[1]Live-Unsorted Extra Tables'!$A:$BJ,E$1,0)</f>
        <v>6173.9643815060508</v>
      </c>
      <c r="F184" s="25">
        <f>VLOOKUP($W184,'[1]Live-Unsorted Extra Tables'!$A:$BJ,F$1,0)</f>
        <v>748.09706973303093</v>
      </c>
      <c r="G184" s="26">
        <f>VLOOKUP($W184,'[1]Live-Unsorted Extra Tables'!$A:$BJ,G$1,0)</f>
        <v>3500</v>
      </c>
      <c r="H184" s="27">
        <f>VLOOKUP($W184,'[1]Live-Unsorted Extra Tables'!$A:$BJ,H$1,0)</f>
        <v>0.5714285714285714</v>
      </c>
      <c r="I184" s="26">
        <f>VLOOKUP($W184,'[1]Live-Unsorted Extra Tables'!$A:$BJ,I$1,0)</f>
        <v>771.74554768825635</v>
      </c>
      <c r="J184" s="26">
        <f>VLOOKUP($W184,'[1]Live-Unsorted Extra Tables'!$A:$BJ,J$1,0)</f>
        <v>2771.7455476882565</v>
      </c>
      <c r="K184" s="26">
        <f>VLOOKUP($W184,'[1]Live-Unsorted Extra Tables'!$A:$BJ,K$1,0)</f>
        <v>1500</v>
      </c>
      <c r="L184" s="26">
        <f>VLOOKUP($W184,'[1]Live-Unsorted Extra Tables'!$A:$BJ,L$1,0)</f>
        <v>4271.7455476882569</v>
      </c>
      <c r="M184" s="26">
        <f>VLOOKUP($W184,'[1]Live-Unsorted Extra Tables'!$A:$BJ,M$1,0)</f>
        <v>5678.9941127422771</v>
      </c>
      <c r="N184" s="28">
        <f>VLOOKUP($W184,'[1]Live-Unsorted Extra Tables'!$A:$BJ,N$1,0)</f>
        <v>0.82</v>
      </c>
      <c r="O184" s="28">
        <f>VLOOKUP($W184,'[1]Live-Unsorted Extra Tables'!$A:$BJ,O$1,0)</f>
        <v>1.2787206331328507</v>
      </c>
      <c r="P184" s="29">
        <f>VLOOKUP($W184,'[1]Live-Unsorted Extra Tables'!$A:$BJ,P$1,0)</f>
        <v>0.4489409683008454</v>
      </c>
      <c r="Q184" s="30">
        <f>VLOOKUP($W184,'[1]Live-Unsorted Extra Tables'!$A:$BJ,Q$1,0)</f>
        <v>3.705061361458605</v>
      </c>
      <c r="R184" s="31"/>
      <c r="S184" s="29" t="str">
        <f>VLOOKUP($W184,'[1]Live-Unsorted Extra Tables'!$A:$BJ,S$1,0)</f>
        <v>COM</v>
      </c>
      <c r="T184" s="29" t="str">
        <f>VLOOKUP($W184,'[1]Live-Unsorted Extra Tables'!$A:$BJ,T$1,0)</f>
        <v>Retail</v>
      </c>
      <c r="U184" s="29" t="s">
        <v>120</v>
      </c>
      <c r="V184" s="29" t="str">
        <f>VLOOKUP($W184,'[1]Live-Unsorted Extra Tables'!$A:$BJ,V$1,0)</f>
        <v>Business Energy Solutions</v>
      </c>
      <c r="W184" s="89" t="str">
        <f>A184&amp;C184&amp;'[1]Live-Unsorted Extra Tables'!X382</f>
        <v>High-Efficiency Air Source Heat PumpsRetailElectric Baseboards</v>
      </c>
      <c r="X184" s="41"/>
      <c r="Y184" s="34" t="str">
        <f t="shared" si="19"/>
        <v>High-Efficiency Air Source Heat Pumps</v>
      </c>
      <c r="Z184" s="42">
        <f>VLOOKUP($W184,'[1]Live-Unsorted Extra Tables'!$A:$BJ,Z$1,0)</f>
        <v>80.084426423304862</v>
      </c>
      <c r="AA184" s="43">
        <f>VLOOKUP($W184,'[1]Live-Unsorted Extra Tables'!$A:$BJ,AA$1,0)</f>
        <v>660.9281285211739</v>
      </c>
      <c r="AB184" s="44">
        <f>VLOOKUP($W184,'[1]Live-Unsorted Extra Tables'!$A:$BJ,AB$1,0)</f>
        <v>80.084426423304862</v>
      </c>
      <c r="AC184" s="43">
        <f>VLOOKUP($W184,'[1]Live-Unsorted Extra Tables'!$A:$BJ,AC$1,0)</f>
        <v>660.9281285211739</v>
      </c>
      <c r="AD184" s="26">
        <f>VLOOKUP($W184,'[1]Live-Unsorted Extra Tables'!$A:$BJ,AD$1,0)</f>
        <v>607941.14103747497</v>
      </c>
      <c r="AE184" s="26">
        <f>VLOOKUP($W184,'[1]Live-Unsorted Extra Tables'!$A:$BJ,AE$1,0)</f>
        <v>475429.21048206312</v>
      </c>
      <c r="AF184" s="26">
        <f>VLOOKUP($W184,'[1]Live-Unsorted Extra Tables'!$A:$BJ,AF$1,0)</f>
        <v>132511.93055541185</v>
      </c>
      <c r="AG184" s="28">
        <f>VLOOKUP($W184,'[1]Live-Unsorted Extra Tables'!$A:$BJ,AG$1,0)</f>
        <v>1.2787206331328504</v>
      </c>
      <c r="AH184" s="26">
        <f>VLOOKUP($W184,'[1]Live-Unsorted Extra Tables'!$A:$BJ,AH$1,0)</f>
        <v>361850.87072629441</v>
      </c>
      <c r="AI184" s="28">
        <f>VLOOKUP($W184,'[1]Live-Unsorted Extra Tables'!$A:$BJ,AI$1,0)</f>
        <v>1.6800875449525292</v>
      </c>
      <c r="AJ184" s="26">
        <f>VLOOKUP($W184,'[1]Live-Unsorted Extra Tables'!$A:$BJ,AJ$1,0)</f>
        <v>1644769.6700177505</v>
      </c>
      <c r="AK184" s="45">
        <f>VLOOKUP($W184,'[1]Live-Unsorted Extra Tables'!$A:$BJ,AK$1,0)</f>
        <v>0.36962083635145948</v>
      </c>
      <c r="AL184" s="42">
        <f>VLOOKUP($W184,'[1]Live-Unsorted Extra Tables'!$A:$BJ,AL$1,0)</f>
        <v>81.525375168940627</v>
      </c>
      <c r="AM184" s="43">
        <f>VLOOKUP($W184,'[1]Live-Unsorted Extra Tables'!$A:$BJ,AM$1,0)</f>
        <v>672.8201230110144</v>
      </c>
      <c r="AN184" s="44">
        <f>VLOOKUP($W184,'[1]Live-Unsorted Extra Tables'!$A:$BJ,AN$1,0)</f>
        <v>161.60980159224547</v>
      </c>
      <c r="AO184" s="43">
        <f>VLOOKUP($W184,'[1]Live-Unsorted Extra Tables'!$A:$BJ,AO$1,0)</f>
        <v>1333.7482515321883</v>
      </c>
      <c r="AP184" s="26">
        <f>VLOOKUP($W184,'[1]Live-Unsorted Extra Tables'!$A:$BJ,AP$1,0)</f>
        <v>654493.7375949868</v>
      </c>
      <c r="AQ184" s="26">
        <f>VLOOKUP($W184,'[1]Live-Unsorted Extra Tables'!$A:$BJ,AQ$1,0)</f>
        <v>483983.54688776622</v>
      </c>
      <c r="AR184" s="26">
        <f>VLOOKUP($W184,'[1]Live-Unsorted Extra Tables'!$A:$BJ,AR$1,0)</f>
        <v>170510.19070722058</v>
      </c>
      <c r="AS184" s="28">
        <f>VLOOKUP($W184,'[1]Live-Unsorted Extra Tables'!$A:$BJ,AS$1,0)</f>
        <v>1.3523057587467147</v>
      </c>
      <c r="AT184" s="26">
        <f>VLOOKUP($W184,'[1]Live-Unsorted Extra Tables'!$A:$BJ,AT$1,0)</f>
        <v>368361.60672787647</v>
      </c>
      <c r="AU184" s="28">
        <f>VLOOKUP($W184,'[1]Live-Unsorted Extra Tables'!$A:$BJ,AU$1,0)</f>
        <v>1.7767696894603016</v>
      </c>
      <c r="AV184" s="26">
        <f>VLOOKUP($W184,'[1]Live-Unsorted Extra Tables'!$A:$BJ,AV$1,0)</f>
        <v>1749022.2038886757</v>
      </c>
      <c r="AW184" s="45">
        <f>VLOOKUP($W184,'[1]Live-Unsorted Extra Tables'!$A:$BJ,AW$1,0)</f>
        <v>0.37420550530451985</v>
      </c>
      <c r="AX184" s="42">
        <f>VLOOKUP($W184,'[1]Live-Unsorted Extra Tables'!$A:$BJ,AX$1,0)</f>
        <v>75.617618794109632</v>
      </c>
      <c r="AY184" s="43">
        <f>VLOOKUP($W184,'[1]Live-Unsorted Extra Tables'!$A:$BJ,AY$1,0)</f>
        <v>624.06404721748368</v>
      </c>
      <c r="AZ184" s="44">
        <f>VLOOKUP($W184,'[1]Live-Unsorted Extra Tables'!$A:$BJ,AZ$1,0)</f>
        <v>237.22742038635511</v>
      </c>
      <c r="BA184" s="43">
        <f>VLOOKUP($W184,'[1]Live-Unsorted Extra Tables'!$A:$BJ,BA$1,0)</f>
        <v>1957.812298749672</v>
      </c>
      <c r="BB184" s="26">
        <f>VLOOKUP($W184,'[1]Live-Unsorted Extra Tables'!$A:$BJ,BB$1,0)</f>
        <v>644854.43121858605</v>
      </c>
      <c r="BC184" s="26">
        <f>VLOOKUP($W184,'[1]Live-Unsorted Extra Tables'!$A:$BJ,BC$1,0)</f>
        <v>477596.41239638272</v>
      </c>
      <c r="BD184" s="26">
        <f>VLOOKUP($W184,'[1]Live-Unsorted Extra Tables'!$A:$BJ,BD$1,0)</f>
        <v>167258.01882220333</v>
      </c>
      <c r="BE184" s="28">
        <f>VLOOKUP($W184,'[1]Live-Unsorted Extra Tables'!$A:$BJ,BE$1,0)</f>
        <v>1.3502078627077019</v>
      </c>
      <c r="BF184" s="26">
        <f>VLOOKUP($W184,'[1]Live-Unsorted Extra Tables'!$A:$BJ,BF$1,0)</f>
        <v>361657.63638351701</v>
      </c>
      <c r="BG184" s="28">
        <f>VLOOKUP($W184,'[1]Live-Unsorted Extra Tables'!$A:$BJ,BG$1,0)</f>
        <v>1.7830521641046042</v>
      </c>
      <c r="BH184" s="26">
        <f>VLOOKUP($W184,'[1]Live-Unsorted Extra Tables'!$A:$BJ,BH$1,0)</f>
        <v>1715475.2084197321</v>
      </c>
      <c r="BI184" s="45">
        <f>VLOOKUP($W184,'[1]Live-Unsorted Extra Tables'!$A:$BJ,BI$1,0)</f>
        <v>0.37590425559843299</v>
      </c>
      <c r="BK184" s="124">
        <f t="shared" si="20"/>
        <v>2000</v>
      </c>
    </row>
    <row r="185" spans="1:63" ht="16.5">
      <c r="A185" s="22" t="s">
        <v>128</v>
      </c>
      <c r="B185" s="23" t="s">
        <v>110</v>
      </c>
      <c r="C185" s="23" t="s">
        <v>75</v>
      </c>
      <c r="D185" s="24">
        <f>VLOOKUP($W185,'[1]Live-Unsorted Extra Tables'!$A:$BJ,D$1,0)</f>
        <v>15</v>
      </c>
      <c r="E185" s="25">
        <f>VLOOKUP($W185,'[1]Live-Unsorted Extra Tables'!$A:$BJ,E$1,0)</f>
        <v>6173.9643815060508</v>
      </c>
      <c r="F185" s="25">
        <f>VLOOKUP($W185,'[1]Live-Unsorted Extra Tables'!$A:$BJ,F$1,0)</f>
        <v>732.63821415364396</v>
      </c>
      <c r="G185" s="26">
        <f>VLOOKUP($W185,'[1]Live-Unsorted Extra Tables'!$A:$BJ,G$1,0)</f>
        <v>3500</v>
      </c>
      <c r="H185" s="27">
        <f>VLOOKUP($W185,'[1]Live-Unsorted Extra Tables'!$A:$BJ,H$1,0)</f>
        <v>0.5714285714285714</v>
      </c>
      <c r="I185" s="26">
        <f>VLOOKUP($W185,'[1]Live-Unsorted Extra Tables'!$A:$BJ,I$1,0)</f>
        <v>771.74554768825635</v>
      </c>
      <c r="J185" s="26">
        <f>VLOOKUP($W185,'[1]Live-Unsorted Extra Tables'!$A:$BJ,J$1,0)</f>
        <v>2771.7455476882565</v>
      </c>
      <c r="K185" s="26">
        <f>VLOOKUP($W185,'[1]Live-Unsorted Extra Tables'!$A:$BJ,K$1,0)</f>
        <v>1500</v>
      </c>
      <c r="L185" s="26">
        <f>VLOOKUP($W185,'[1]Live-Unsorted Extra Tables'!$A:$BJ,L$1,0)</f>
        <v>4271.7455476882569</v>
      </c>
      <c r="M185" s="26">
        <f>VLOOKUP($W185,'[1]Live-Unsorted Extra Tables'!$A:$BJ,M$1,0)</f>
        <v>5654.778903856708</v>
      </c>
      <c r="N185" s="28">
        <f>VLOOKUP($W185,'[1]Live-Unsorted Extra Tables'!$A:$BJ,N$1,0)</f>
        <v>0.82</v>
      </c>
      <c r="O185" s="28">
        <f>VLOOKUP($W185,'[1]Live-Unsorted Extra Tables'!$A:$BJ,O$1,0)</f>
        <v>1.2732681733093543</v>
      </c>
      <c r="P185" s="29">
        <f>VLOOKUP($W185,'[1]Live-Unsorted Extra Tables'!$A:$BJ,P$1,0)</f>
        <v>0.4489409683008454</v>
      </c>
      <c r="Q185" s="30">
        <f>VLOOKUP($W185,'[1]Live-Unsorted Extra Tables'!$A:$BJ,Q$1,0)</f>
        <v>3.7832391133053629</v>
      </c>
      <c r="R185" s="31"/>
      <c r="S185" s="29" t="str">
        <f>VLOOKUP($W185,'[1]Live-Unsorted Extra Tables'!$A:$BJ,S$1,0)</f>
        <v>COM</v>
      </c>
      <c r="T185" s="29" t="str">
        <f>VLOOKUP($W185,'[1]Live-Unsorted Extra Tables'!$A:$BJ,T$1,0)</f>
        <v>School</v>
      </c>
      <c r="U185" s="29" t="s">
        <v>120</v>
      </c>
      <c r="V185" s="29" t="str">
        <f>VLOOKUP($W185,'[1]Live-Unsorted Extra Tables'!$A:$BJ,V$1,0)</f>
        <v>Business Energy Solutions</v>
      </c>
      <c r="W185" s="89" t="str">
        <f>A185&amp;C185&amp;'[1]Live-Unsorted Extra Tables'!X383</f>
        <v>High-Efficiency Air Source Heat PumpsSchoolElectric Baseboards</v>
      </c>
      <c r="X185" s="41"/>
      <c r="Y185" s="34" t="str">
        <f t="shared" si="19"/>
        <v>High-Efficiency Air Source Heat Pumps</v>
      </c>
      <c r="Z185" s="42">
        <f>VLOOKUP($W185,'[1]Live-Unsorted Extra Tables'!$A:$BJ,Z$1,0)</f>
        <v>78.173237114045079</v>
      </c>
      <c r="AA185" s="43">
        <f>VLOOKUP($W185,'[1]Live-Unsorted Extra Tables'!$A:$BJ,AA$1,0)</f>
        <v>658.76823267633347</v>
      </c>
      <c r="AB185" s="44">
        <f>VLOOKUP($W185,'[1]Live-Unsorted Extra Tables'!$A:$BJ,AB$1,0)</f>
        <v>78.173237114045079</v>
      </c>
      <c r="AC185" s="43">
        <f>VLOOKUP($W185,'[1]Live-Unsorted Extra Tables'!$A:$BJ,AC$1,0)</f>
        <v>658.76823267633347</v>
      </c>
      <c r="AD185" s="26">
        <f>VLOOKUP($W185,'[1]Live-Unsorted Extra Tables'!$A:$BJ,AD$1,0)</f>
        <v>603370.61804693961</v>
      </c>
      <c r="AE185" s="26">
        <f>VLOOKUP($W185,'[1]Live-Unsorted Extra Tables'!$A:$BJ,AE$1,0)</f>
        <v>473875.52025172964</v>
      </c>
      <c r="AF185" s="26">
        <f>VLOOKUP($W185,'[1]Live-Unsorted Extra Tables'!$A:$BJ,AF$1,0)</f>
        <v>129495.09779520996</v>
      </c>
      <c r="AG185" s="28">
        <f>VLOOKUP($W185,'[1]Live-Unsorted Extra Tables'!$A:$BJ,AG$1,0)</f>
        <v>1.273268173309354</v>
      </c>
      <c r="AH185" s="26">
        <f>VLOOKUP($W185,'[1]Live-Unsorted Extra Tables'!$A:$BJ,AH$1,0)</f>
        <v>360668.35154091439</v>
      </c>
      <c r="AI185" s="28">
        <f>VLOOKUP($W185,'[1]Live-Unsorted Extra Tables'!$A:$BJ,AI$1,0)</f>
        <v>1.6729236581726883</v>
      </c>
      <c r="AJ185" s="26">
        <f>VLOOKUP($W185,'[1]Live-Unsorted Extra Tables'!$A:$BJ,AJ$1,0)</f>
        <v>1639394.6057366468</v>
      </c>
      <c r="AK185" s="45">
        <f>VLOOKUP($W185,'[1]Live-Unsorted Extra Tables'!$A:$BJ,AK$1,0)</f>
        <v>0.36804477453786705</v>
      </c>
      <c r="AL185" s="42">
        <f>VLOOKUP($W185,'[1]Live-Unsorted Extra Tables'!$A:$BJ,AL$1,0)</f>
        <v>79.579798077176207</v>
      </c>
      <c r="AM185" s="43">
        <f>VLOOKUP($W185,'[1]Live-Unsorted Extra Tables'!$A:$BJ,AM$1,0)</f>
        <v>670.62136443908275</v>
      </c>
      <c r="AN185" s="44">
        <f>VLOOKUP($W185,'[1]Live-Unsorted Extra Tables'!$A:$BJ,AN$1,0)</f>
        <v>157.75303519122127</v>
      </c>
      <c r="AO185" s="43">
        <f>VLOOKUP($W185,'[1]Live-Unsorted Extra Tables'!$A:$BJ,AO$1,0)</f>
        <v>1329.3895971154161</v>
      </c>
      <c r="AP185" s="26">
        <f>VLOOKUP($W185,'[1]Live-Unsorted Extra Tables'!$A:$BJ,AP$1,0)</f>
        <v>649419.08601029695</v>
      </c>
      <c r="AQ185" s="26">
        <f>VLOOKUP($W185,'[1]Live-Unsorted Extra Tables'!$A:$BJ,AQ$1,0)</f>
        <v>482401.90130970156</v>
      </c>
      <c r="AR185" s="26">
        <f>VLOOKUP($W185,'[1]Live-Unsorted Extra Tables'!$A:$BJ,AR$1,0)</f>
        <v>167017.18470059539</v>
      </c>
      <c r="AS185" s="28">
        <f>VLOOKUP($W185,'[1]Live-Unsorted Extra Tables'!$A:$BJ,AS$1,0)</f>
        <v>1.3462199967436914</v>
      </c>
      <c r="AT185" s="26">
        <f>VLOOKUP($W185,'[1]Live-Unsorted Extra Tables'!$A:$BJ,AT$1,0)</f>
        <v>367157.81062745844</v>
      </c>
      <c r="AU185" s="28">
        <f>VLOOKUP($W185,'[1]Live-Unsorted Extra Tables'!$A:$BJ,AU$1,0)</f>
        <v>1.7687737185829302</v>
      </c>
      <c r="AV185" s="26">
        <f>VLOOKUP($W185,'[1]Live-Unsorted Extra Tables'!$A:$BJ,AV$1,0)</f>
        <v>1743306.4450524379</v>
      </c>
      <c r="AW185" s="45">
        <f>VLOOKUP($W185,'[1]Live-Unsorted Extra Tables'!$A:$BJ,AW$1,0)</f>
        <v>0.37252147369349209</v>
      </c>
      <c r="AX185" s="42">
        <f>VLOOKUP($W185,'[1]Live-Unsorted Extra Tables'!$A:$BJ,AX$1,0)</f>
        <v>73.813028425102132</v>
      </c>
      <c r="AY185" s="43">
        <f>VLOOKUP($W185,'[1]Live-Unsorted Extra Tables'!$A:$BJ,AY$1,0)</f>
        <v>622.02462222657675</v>
      </c>
      <c r="AZ185" s="44">
        <f>VLOOKUP($W185,'[1]Live-Unsorted Extra Tables'!$A:$BJ,AZ$1,0)</f>
        <v>231.56606361632342</v>
      </c>
      <c r="BA185" s="43">
        <f>VLOOKUP($W185,'[1]Live-Unsorted Extra Tables'!$A:$BJ,BA$1,0)</f>
        <v>1951.414219341993</v>
      </c>
      <c r="BB185" s="26">
        <f>VLOOKUP($W185,'[1]Live-Unsorted Extra Tables'!$A:$BJ,BB$1,0)</f>
        <v>639722.22529104387</v>
      </c>
      <c r="BC185" s="26">
        <f>VLOOKUP($W185,'[1]Live-Unsorted Extra Tables'!$A:$BJ,BC$1,0)</f>
        <v>476035.63980685204</v>
      </c>
      <c r="BD185" s="26">
        <f>VLOOKUP($W185,'[1]Live-Unsorted Extra Tables'!$A:$BJ,BD$1,0)</f>
        <v>163686.58548419183</v>
      </c>
      <c r="BE185" s="28">
        <f>VLOOKUP($W185,'[1]Live-Unsorted Extra Tables'!$A:$BJ,BE$1,0)</f>
        <v>1.3438536357290527</v>
      </c>
      <c r="BF185" s="26">
        <f>VLOOKUP($W185,'[1]Live-Unsorted Extra Tables'!$A:$BJ,BF$1,0)</f>
        <v>360475.74868291727</v>
      </c>
      <c r="BG185" s="28">
        <f>VLOOKUP($W185,'[1]Live-Unsorted Extra Tables'!$A:$BJ,BG$1,0)</f>
        <v>1.7746609241493196</v>
      </c>
      <c r="BH185" s="26">
        <f>VLOOKUP($W185,'[1]Live-Unsorted Extra Tables'!$A:$BJ,BH$1,0)</f>
        <v>1709869.0802876414</v>
      </c>
      <c r="BI185" s="45">
        <f>VLOOKUP($W185,'[1]Live-Unsorted Extra Tables'!$A:$BJ,BI$1,0)</f>
        <v>0.37413520875143674</v>
      </c>
      <c r="BK185" s="124">
        <f t="shared" si="20"/>
        <v>2000</v>
      </c>
    </row>
    <row r="186" spans="1:63" ht="16.5">
      <c r="A186" s="22" t="s">
        <v>121</v>
      </c>
      <c r="B186" s="23" t="s">
        <v>63</v>
      </c>
      <c r="C186" s="23" t="s">
        <v>72</v>
      </c>
      <c r="D186" s="24">
        <f>VLOOKUP($W186,'[1]Live-Unsorted Extra Tables'!$A:$BJ,D$1,0)</f>
        <v>10</v>
      </c>
      <c r="E186" s="25">
        <f>VLOOKUP($W186,'[1]Live-Unsorted Extra Tables'!$A:$BJ,E$1,0)</f>
        <v>133.79323500000001</v>
      </c>
      <c r="F186" s="25">
        <f>VLOOKUP($W186,'[1]Live-Unsorted Extra Tables'!$A:$BJ,F$1,0)</f>
        <v>13.546647171245569</v>
      </c>
      <c r="G186" s="26">
        <f>VLOOKUP($W186,'[1]Live-Unsorted Extra Tables'!$A:$BJ,G$1,0)</f>
        <v>52.859000000000002</v>
      </c>
      <c r="H186" s="27">
        <f>VLOOKUP($W186,'[1]Live-Unsorted Extra Tables'!$A:$BJ,H$1,0)</f>
        <v>0.75673016894001022</v>
      </c>
      <c r="I186" s="26">
        <f>VLOOKUP($W186,'[1]Live-Unsorted Extra Tables'!$A:$BJ,I$1,0)</f>
        <v>16.724154375000001</v>
      </c>
      <c r="J186" s="26">
        <f>VLOOKUP($W186,'[1]Live-Unsorted Extra Tables'!$A:$BJ,J$1,0)</f>
        <v>56.724154374999998</v>
      </c>
      <c r="K186" s="26">
        <f>VLOOKUP($W186,'[1]Live-Unsorted Extra Tables'!$A:$BJ,K$1,0)</f>
        <v>12.859000000000002</v>
      </c>
      <c r="L186" s="26">
        <f>VLOOKUP($W186,'[1]Live-Unsorted Extra Tables'!$A:$BJ,L$1,0)</f>
        <v>69.583154374999992</v>
      </c>
      <c r="M186" s="26">
        <f>VLOOKUP($W186,'[1]Live-Unsorted Extra Tables'!$A:$BJ,M$1,0)</f>
        <v>83.127116615642365</v>
      </c>
      <c r="N186" s="28">
        <f>VLOOKUP($W186,'[1]Live-Unsorted Extra Tables'!$A:$BJ,N$1,0)</f>
        <v>0.82</v>
      </c>
      <c r="O186" s="28">
        <f>VLOOKUP($W186,'[1]Live-Unsorted Extra Tables'!$A:$BJ,O$1,0)</f>
        <v>1.1347744094984293</v>
      </c>
      <c r="P186" s="29">
        <f>VLOOKUP($W186,'[1]Live-Unsorted Extra Tables'!$A:$BJ,P$1,0)</f>
        <v>0.42396877820466777</v>
      </c>
      <c r="Q186" s="30">
        <f>VLOOKUP($W186,'[1]Live-Unsorted Extra Tables'!$A:$BJ,Q$1,0)</f>
        <v>4.1873205714993462</v>
      </c>
      <c r="R186" s="31"/>
      <c r="S186" s="29" t="str">
        <f>VLOOKUP($W186,'[1]Live-Unsorted Extra Tables'!$A:$BJ,S$1,0)</f>
        <v>COM</v>
      </c>
      <c r="T186" s="29" t="str">
        <f>VLOOKUP($W186,'[1]Live-Unsorted Extra Tables'!$A:$BJ,T$1,0)</f>
        <v>Other Commercial</v>
      </c>
      <c r="U186" s="29" t="s">
        <v>120</v>
      </c>
      <c r="V186" s="29" t="str">
        <f>VLOOKUP($W186,'[1]Live-Unsorted Extra Tables'!$A:$BJ,V$1,0)</f>
        <v>Business Energy Solutions</v>
      </c>
      <c r="W186" s="32" t="str">
        <f t="shared" ref="W186:W192" si="21">A186&amp;C186</f>
        <v>Night Covers for 3' Refrigerated Display Cases-BESOther Commercial</v>
      </c>
      <c r="X186" s="88"/>
      <c r="Y186" s="34" t="str">
        <f t="shared" si="19"/>
        <v>Night Covers for 3' Refrigerated Display Cases-BES</v>
      </c>
      <c r="Z186" s="42">
        <f>VLOOKUP($W186,'[1]Live-Unsorted Extra Tables'!$A:$BJ,Z$1,0)</f>
        <v>1.87264137899728</v>
      </c>
      <c r="AA186" s="43">
        <f>VLOOKUP($W186,'[1]Live-Unsorted Extra Tables'!$A:$BJ,AA$1,0)</f>
        <v>18.495111367683922</v>
      </c>
      <c r="AB186" s="44">
        <f>VLOOKUP($W186,'[1]Live-Unsorted Extra Tables'!$A:$BJ,AB$1,0)</f>
        <v>1.87264137899728</v>
      </c>
      <c r="AC186" s="43">
        <f>VLOOKUP($W186,'[1]Live-Unsorted Extra Tables'!$A:$BJ,AC$1,0)</f>
        <v>18.495111367683922</v>
      </c>
      <c r="AD186" s="26">
        <f>VLOOKUP($W186,'[1]Live-Unsorted Extra Tables'!$A:$BJ,AD$1,0)</f>
        <v>11491.203419072375</v>
      </c>
      <c r="AE186" s="26">
        <f>VLOOKUP($W186,'[1]Live-Unsorted Extra Tables'!$A:$BJ,AE$1,0)</f>
        <v>10126.421007459528</v>
      </c>
      <c r="AF186" s="26">
        <f>VLOOKUP($W186,'[1]Live-Unsorted Extra Tables'!$A:$BJ,AF$1,0)</f>
        <v>1364.7824116128468</v>
      </c>
      <c r="AG186" s="28">
        <f>VLOOKUP($W186,'[1]Live-Unsorted Extra Tables'!$A:$BJ,AG$1,0)</f>
        <v>1.1347744094984293</v>
      </c>
      <c r="AH186" s="26">
        <f>VLOOKUP($W186,'[1]Live-Unsorted Extra Tables'!$A:$BJ,AH$1,0)</f>
        <v>9562.6216698978242</v>
      </c>
      <c r="AI186" s="28">
        <f>VLOOKUP($W186,'[1]Live-Unsorted Extra Tables'!$A:$BJ,AI$1,0)</f>
        <v>1.2016791854524094</v>
      </c>
      <c r="AJ186" s="26">
        <f>VLOOKUP($W186,'[1]Live-Unsorted Extra Tables'!$A:$BJ,AJ$1,0)</f>
        <v>34106.512741765924</v>
      </c>
      <c r="AK186" s="45">
        <f>VLOOKUP($W186,'[1]Live-Unsorted Extra Tables'!$A:$BJ,AK$1,0)</f>
        <v>0.33692108912092189</v>
      </c>
      <c r="AL186" s="42">
        <f>VLOOKUP($W186,'[1]Live-Unsorted Extra Tables'!$A:$BJ,AL$1,0)</f>
        <v>1.9503551554032332</v>
      </c>
      <c r="AM186" s="43">
        <f>VLOOKUP($W186,'[1]Live-Unsorted Extra Tables'!$A:$BJ,AM$1,0)</f>
        <v>19.262650185074051</v>
      </c>
      <c r="AN186" s="44">
        <f>VLOOKUP($W186,'[1]Live-Unsorted Extra Tables'!$A:$BJ,AN$1,0)</f>
        <v>3.8229965344005126</v>
      </c>
      <c r="AO186" s="43">
        <f>VLOOKUP($W186,'[1]Live-Unsorted Extra Tables'!$A:$BJ,AO$1,0)</f>
        <v>37.75776155275797</v>
      </c>
      <c r="AP186" s="26">
        <f>VLOOKUP($W186,'[1]Live-Unsorted Extra Tables'!$A:$BJ,AP$1,0)</f>
        <v>12718.399506467977</v>
      </c>
      <c r="AQ186" s="26">
        <f>VLOOKUP($W186,'[1]Live-Unsorted Extra Tables'!$A:$BJ,AQ$1,0)</f>
        <v>10546.662932471161</v>
      </c>
      <c r="AR186" s="26">
        <f>VLOOKUP($W186,'[1]Live-Unsorted Extra Tables'!$A:$BJ,AR$1,0)</f>
        <v>2171.7365739968154</v>
      </c>
      <c r="AS186" s="28">
        <f>VLOOKUP($W186,'[1]Live-Unsorted Extra Tables'!$A:$BJ,AS$1,0)</f>
        <v>1.2059169414915549</v>
      </c>
      <c r="AT186" s="26">
        <f>VLOOKUP($W186,'[1]Live-Unsorted Extra Tables'!$A:$BJ,AT$1,0)</f>
        <v>9959.4661755484922</v>
      </c>
      <c r="AU186" s="28">
        <f>VLOOKUP($W186,'[1]Live-Unsorted Extra Tables'!$A:$BJ,AU$1,0)</f>
        <v>1.2770161856358273</v>
      </c>
      <c r="AV186" s="26">
        <f>VLOOKUP($W186,'[1]Live-Unsorted Extra Tables'!$A:$BJ,AV$1,0)</f>
        <v>36983.210716105837</v>
      </c>
      <c r="AW186" s="45">
        <f>VLOOKUP($W186,'[1]Live-Unsorted Extra Tables'!$A:$BJ,AW$1,0)</f>
        <v>0.34389657523513051</v>
      </c>
      <c r="AX186" s="42">
        <f>VLOOKUP($W186,'[1]Live-Unsorted Extra Tables'!$A:$BJ,AX$1,0)</f>
        <v>2.0449392346298056</v>
      </c>
      <c r="AY186" s="43">
        <f>VLOOKUP($W186,'[1]Live-Unsorted Extra Tables'!$A:$BJ,AY$1,0)</f>
        <v>20.196808267088663</v>
      </c>
      <c r="AZ186" s="44">
        <f>VLOOKUP($W186,'[1]Live-Unsorted Extra Tables'!$A:$BJ,AZ$1,0)</f>
        <v>5.8679357690303187</v>
      </c>
      <c r="BA186" s="43">
        <f>VLOOKUP($W186,'[1]Live-Unsorted Extra Tables'!$A:$BJ,BA$1,0)</f>
        <v>57.954569819846633</v>
      </c>
      <c r="BB186" s="26">
        <f>VLOOKUP($W186,'[1]Live-Unsorted Extra Tables'!$A:$BJ,BB$1,0)</f>
        <v>14242.605414535827</v>
      </c>
      <c r="BC186" s="26">
        <f>VLOOKUP($W186,'[1]Live-Unsorted Extra Tables'!$A:$BJ,BC$1,0)</f>
        <v>11058.132035735365</v>
      </c>
      <c r="BD186" s="26">
        <f>VLOOKUP($W186,'[1]Live-Unsorted Extra Tables'!$A:$BJ,BD$1,0)</f>
        <v>3184.4733788004614</v>
      </c>
      <c r="BE186" s="28">
        <f>VLOOKUP($W186,'[1]Live-Unsorted Extra Tables'!$A:$BJ,BE$1,0)</f>
        <v>1.2879757058886205</v>
      </c>
      <c r="BF186" s="26">
        <f>VLOOKUP($W186,'[1]Live-Unsorted Extra Tables'!$A:$BJ,BF$1,0)</f>
        <v>10442.458688575018</v>
      </c>
      <c r="BG186" s="28">
        <f>VLOOKUP($W186,'[1]Live-Unsorted Extra Tables'!$A:$BJ,BG$1,0)</f>
        <v>1.3639130246326479</v>
      </c>
      <c r="BH186" s="26">
        <f>VLOOKUP($W186,'[1]Live-Unsorted Extra Tables'!$A:$BJ,BH$1,0)</f>
        <v>40396.488421449947</v>
      </c>
      <c r="BI186" s="45">
        <f>VLOOKUP($W186,'[1]Live-Unsorted Extra Tables'!$A:$BJ,BI$1,0)</f>
        <v>0.3525703834933635</v>
      </c>
      <c r="BK186" s="124">
        <f t="shared" si="20"/>
        <v>40</v>
      </c>
    </row>
    <row r="187" spans="1:63" ht="16.5">
      <c r="A187" s="22" t="s">
        <v>127</v>
      </c>
      <c r="B187" s="23" t="s">
        <v>89</v>
      </c>
      <c r="C187" s="23" t="s">
        <v>82</v>
      </c>
      <c r="D187" s="24">
        <f>VLOOKUP($W187,'[1]Live-Unsorted Extra Tables'!$A:$BJ,D$1,0)</f>
        <v>10</v>
      </c>
      <c r="E187" s="25">
        <f>VLOOKUP($W187,'[1]Live-Unsorted Extra Tables'!$A:$BJ,E$1,0)</f>
        <v>52.563494754620386</v>
      </c>
      <c r="F187" s="25">
        <f>VLOOKUP($W187,'[1]Live-Unsorted Extra Tables'!$A:$BJ,F$1,0)</f>
        <v>6.0072545798999526</v>
      </c>
      <c r="G187" s="26">
        <f>VLOOKUP($W187,'[1]Live-Unsorted Extra Tables'!$A:$BJ,G$1,0)</f>
        <v>23.5</v>
      </c>
      <c r="H187" s="27">
        <f>VLOOKUP($W187,'[1]Live-Unsorted Extra Tables'!$A:$BJ,H$1,0)</f>
        <v>0.85106382978723405</v>
      </c>
      <c r="I187" s="26">
        <f>VLOOKUP($W187,'[1]Live-Unsorted Extra Tables'!$A:$BJ,I$1,0)</f>
        <v>6.5704368443275483</v>
      </c>
      <c r="J187" s="26">
        <f>VLOOKUP($W187,'[1]Live-Unsorted Extra Tables'!$A:$BJ,J$1,0)</f>
        <v>26.570436844327549</v>
      </c>
      <c r="K187" s="26">
        <f>VLOOKUP($W187,'[1]Live-Unsorted Extra Tables'!$A:$BJ,K$1,0)</f>
        <v>3.5</v>
      </c>
      <c r="L187" s="26">
        <f>VLOOKUP($W187,'[1]Live-Unsorted Extra Tables'!$A:$BJ,L$1,0)</f>
        <v>30.070436844327549</v>
      </c>
      <c r="M187" s="26">
        <f>VLOOKUP($W187,'[1]Live-Unsorted Extra Tables'!$A:$BJ,M$1,0)</f>
        <v>33.424043217538305</v>
      </c>
      <c r="N187" s="28">
        <f>VLOOKUP($W187,'[1]Live-Unsorted Extra Tables'!$A:$BJ,N$1,0)</f>
        <v>0.82</v>
      </c>
      <c r="O187" s="28">
        <f>VLOOKUP($W187,'[1]Live-Unsorted Extra Tables'!$A:$BJ,O$1,0)</f>
        <v>1.0606521709944663</v>
      </c>
      <c r="P187" s="29">
        <f>VLOOKUP($W187,'[1]Live-Unsorted Extra Tables'!$A:$BJ,P$1,0)</f>
        <v>0.50549220458732869</v>
      </c>
      <c r="Q187" s="30">
        <f>VLOOKUP($W187,'[1]Live-Unsorted Extra Tables'!$A:$BJ,Q$1,0)</f>
        <v>4.4230582358256019</v>
      </c>
      <c r="R187" s="31"/>
      <c r="S187" s="29" t="str">
        <f>VLOOKUP($W187,'[1]Live-Unsorted Extra Tables'!$A:$BJ,S$1,0)</f>
        <v>COM</v>
      </c>
      <c r="T187" s="29" t="str">
        <f>VLOOKUP($W187,'[1]Live-Unsorted Extra Tables'!$A:$BJ,T$1,0)</f>
        <v>Office</v>
      </c>
      <c r="U187" s="29" t="s">
        <v>120</v>
      </c>
      <c r="V187" s="29" t="str">
        <f>VLOOKUP($W187,'[1]Live-Unsorted Extra Tables'!$A:$BJ,V$1,0)</f>
        <v>Business Energy Solutions</v>
      </c>
      <c r="W187" s="32" t="str">
        <f t="shared" si="21"/>
        <v>LED Lamps-End of Life-BESOffice</v>
      </c>
      <c r="X187" s="88"/>
      <c r="Y187" s="34" t="str">
        <f t="shared" si="19"/>
        <v>LED Lamps-End of Life-BES</v>
      </c>
      <c r="Z187" s="42">
        <f>VLOOKUP($W187,'[1]Live-Unsorted Extra Tables'!$A:$BJ,Z$1,0)</f>
        <v>4.3965708042320921</v>
      </c>
      <c r="AA187" s="43">
        <f>VLOOKUP($W187,'[1]Live-Unsorted Extra Tables'!$A:$BJ,AA$1,0)</f>
        <v>38.470007111038662</v>
      </c>
      <c r="AB187" s="44">
        <f>VLOOKUP($W187,'[1]Live-Unsorted Extra Tables'!$A:$BJ,AB$1,0)</f>
        <v>4.3965708042320921</v>
      </c>
      <c r="AC187" s="43">
        <f>VLOOKUP($W187,'[1]Live-Unsorted Extra Tables'!$A:$BJ,AC$1,0)</f>
        <v>38.470007111038662</v>
      </c>
      <c r="AD187" s="26">
        <f>VLOOKUP($W187,'[1]Live-Unsorted Extra Tables'!$A:$BJ,AD$1,0)</f>
        <v>24462.284828299726</v>
      </c>
      <c r="AE187" s="26">
        <f>VLOOKUP($W187,'[1]Live-Unsorted Extra Tables'!$A:$BJ,AE$1,0)</f>
        <v>23063.437286291424</v>
      </c>
      <c r="AF187" s="26">
        <f>VLOOKUP($W187,'[1]Live-Unsorted Extra Tables'!$A:$BJ,AF$1,0)</f>
        <v>1398.8475420083014</v>
      </c>
      <c r="AG187" s="28">
        <f>VLOOKUP($W187,'[1]Live-Unsorted Extra Tables'!$A:$BJ,AG$1,0)</f>
        <v>1.0606521709944665</v>
      </c>
      <c r="AH187" s="26">
        <f>VLOOKUP($W187,'[1]Live-Unsorted Extra Tables'!$A:$BJ,AH$1,0)</f>
        <v>23714.986225669694</v>
      </c>
      <c r="AI187" s="28">
        <f>VLOOKUP($W187,'[1]Live-Unsorted Extra Tables'!$A:$BJ,AI$1,0)</f>
        <v>1.0315116608341579</v>
      </c>
      <c r="AJ187" s="26">
        <f>VLOOKUP($W187,'[1]Live-Unsorted Extra Tables'!$A:$BJ,AJ$1,0)</f>
        <v>74766.512507209642</v>
      </c>
      <c r="AK187" s="45">
        <f>VLOOKUP($W187,'[1]Live-Unsorted Extra Tables'!$A:$BJ,AK$1,0)</f>
        <v>0.32718237093031266</v>
      </c>
      <c r="AL187" s="42">
        <f>VLOOKUP($W187,'[1]Live-Unsorted Extra Tables'!$A:$BJ,AL$1,0)</f>
        <v>4.3487019396129538</v>
      </c>
      <c r="AM187" s="43">
        <f>VLOOKUP($W187,'[1]Live-Unsorted Extra Tables'!$A:$BJ,AM$1,0)</f>
        <v>38.051154408718254</v>
      </c>
      <c r="AN187" s="44">
        <f>VLOOKUP($W187,'[1]Live-Unsorted Extra Tables'!$A:$BJ,AN$1,0)</f>
        <v>8.7452727438450459</v>
      </c>
      <c r="AO187" s="43">
        <f>VLOOKUP($W187,'[1]Live-Unsorted Extra Tables'!$A:$BJ,AO$1,0)</f>
        <v>76.521161519756916</v>
      </c>
      <c r="AP187" s="26">
        <f>VLOOKUP($W187,'[1]Live-Unsorted Extra Tables'!$A:$BJ,AP$1,0)</f>
        <v>25771.279282885582</v>
      </c>
      <c r="AQ187" s="26">
        <f>VLOOKUP($W187,'[1]Live-Unsorted Extra Tables'!$A:$BJ,AQ$1,0)</f>
        <v>22617.535677167711</v>
      </c>
      <c r="AR187" s="26">
        <f>VLOOKUP($W187,'[1]Live-Unsorted Extra Tables'!$A:$BJ,AR$1,0)</f>
        <v>3153.7436057178711</v>
      </c>
      <c r="AS187" s="28">
        <f>VLOOKUP($W187,'[1]Live-Unsorted Extra Tables'!$A:$BJ,AS$1,0)</f>
        <v>1.1394379852311478</v>
      </c>
      <c r="AT187" s="26">
        <f>VLOOKUP($W187,'[1]Live-Unsorted Extra Tables'!$A:$BJ,AT$1,0)</f>
        <v>23254.611443654037</v>
      </c>
      <c r="AU187" s="28">
        <f>VLOOKUP($W187,'[1]Live-Unsorted Extra Tables'!$A:$BJ,AU$1,0)</f>
        <v>1.1082223130379725</v>
      </c>
      <c r="AV187" s="26">
        <f>VLOOKUP($W187,'[1]Live-Unsorted Extra Tables'!$A:$BJ,AV$1,0)</f>
        <v>76636.916907067702</v>
      </c>
      <c r="AW187" s="45">
        <f>VLOOKUP($W187,'[1]Live-Unsorted Extra Tables'!$A:$BJ,AW$1,0)</f>
        <v>0.33627761036024756</v>
      </c>
      <c r="AX187" s="42">
        <f>VLOOKUP($W187,'[1]Live-Unsorted Extra Tables'!$A:$BJ,AX$1,0)</f>
        <v>2.3519829328897246</v>
      </c>
      <c r="AY187" s="43">
        <f>VLOOKUP($W187,'[1]Live-Unsorted Extra Tables'!$A:$BJ,AY$1,0)</f>
        <v>20.5798573893575</v>
      </c>
      <c r="AZ187" s="44">
        <f>VLOOKUP($W187,'[1]Live-Unsorted Extra Tables'!$A:$BJ,AZ$1,0)</f>
        <v>11.09725567673477</v>
      </c>
      <c r="BA187" s="43">
        <f>VLOOKUP($W187,'[1]Live-Unsorted Extra Tables'!$A:$BJ,BA$1,0)</f>
        <v>97.101018909114416</v>
      </c>
      <c r="BB187" s="26">
        <f>VLOOKUP($W187,'[1]Live-Unsorted Extra Tables'!$A:$BJ,BB$1,0)</f>
        <v>14916.211241649153</v>
      </c>
      <c r="BC187" s="26">
        <f>VLOOKUP($W187,'[1]Live-Unsorted Extra Tables'!$A:$BJ,BC$1,0)</f>
        <v>18169.392621823994</v>
      </c>
      <c r="BD187" s="26">
        <f>VLOOKUP($W187,'[1]Live-Unsorted Extra Tables'!$A:$BJ,BD$1,0)</f>
        <v>-3253.1813801748413</v>
      </c>
      <c r="BE187" s="28">
        <f>VLOOKUP($W187,'[1]Live-Unsorted Extra Tables'!$A:$BJ,BE$1,0)</f>
        <v>0.8209526621012464</v>
      </c>
      <c r="BF187" s="26">
        <f>VLOOKUP($W187,'[1]Live-Unsorted Extra Tables'!$A:$BJ,BF$1,0)</f>
        <v>18738.853963011799</v>
      </c>
      <c r="BG187" s="28">
        <f>VLOOKUP($W187,'[1]Live-Unsorted Extra Tables'!$A:$BJ,BG$1,0)</f>
        <v>0.79600445529336672</v>
      </c>
      <c r="BH187" s="26">
        <f>VLOOKUP($W187,'[1]Live-Unsorted Extra Tables'!$A:$BJ,BH$1,0)</f>
        <v>49260.98656867032</v>
      </c>
      <c r="BI187" s="45">
        <f>VLOOKUP($W187,'[1]Live-Unsorted Extra Tables'!$A:$BJ,BI$1,0)</f>
        <v>0.30279968552509196</v>
      </c>
      <c r="BK187" s="124">
        <f t="shared" si="20"/>
        <v>20</v>
      </c>
    </row>
    <row r="188" spans="1:63" ht="16.5">
      <c r="A188" s="22" t="s">
        <v>121</v>
      </c>
      <c r="B188" s="23" t="s">
        <v>63</v>
      </c>
      <c r="C188" s="23" t="s">
        <v>49</v>
      </c>
      <c r="D188" s="24">
        <f>VLOOKUP($W188,'[1]Live-Unsorted Extra Tables'!$A:$BJ,D$1,0)</f>
        <v>10</v>
      </c>
      <c r="E188" s="25">
        <f>VLOOKUP($W188,'[1]Live-Unsorted Extra Tables'!$A:$BJ,E$1,0)</f>
        <v>103.2837</v>
      </c>
      <c r="F188" s="25">
        <f>VLOOKUP($W188,'[1]Live-Unsorted Extra Tables'!$A:$BJ,F$1,0)</f>
        <v>10.464498905599465</v>
      </c>
      <c r="G188" s="26">
        <f>VLOOKUP($W188,'[1]Live-Unsorted Extra Tables'!$A:$BJ,G$1,0)</f>
        <v>52.859000000000002</v>
      </c>
      <c r="H188" s="27">
        <f>VLOOKUP($W188,'[1]Live-Unsorted Extra Tables'!$A:$BJ,H$1,0)</f>
        <v>0.75673016894001022</v>
      </c>
      <c r="I188" s="26">
        <f>VLOOKUP($W188,'[1]Live-Unsorted Extra Tables'!$A:$BJ,I$1,0)</f>
        <v>12.9104625</v>
      </c>
      <c r="J188" s="26">
        <f>VLOOKUP($W188,'[1]Live-Unsorted Extra Tables'!$A:$BJ,J$1,0)</f>
        <v>52.910462500000001</v>
      </c>
      <c r="K188" s="26">
        <f>VLOOKUP($W188,'[1]Live-Unsorted Extra Tables'!$A:$BJ,K$1,0)</f>
        <v>12.859000000000002</v>
      </c>
      <c r="L188" s="26">
        <f>VLOOKUP($W188,'[1]Live-Unsorted Extra Tables'!$A:$BJ,L$1,0)</f>
        <v>65.769462500000003</v>
      </c>
      <c r="M188" s="26">
        <f>VLOOKUP($W188,'[1]Live-Unsorted Extra Tables'!$A:$BJ,M$1,0)</f>
        <v>64.179007963785665</v>
      </c>
      <c r="N188" s="28">
        <f>VLOOKUP($W188,'[1]Live-Unsorted Extra Tables'!$A:$BJ,N$1,0)</f>
        <v>0.82</v>
      </c>
      <c r="O188" s="28">
        <f>VLOOKUP($W188,'[1]Live-Unsorted Extra Tables'!$A:$BJ,O$1,0)</f>
        <v>0.93550677935511495</v>
      </c>
      <c r="P188" s="29">
        <f>VLOOKUP($W188,'[1]Live-Unsorted Extra Tables'!$A:$BJ,P$1,0)</f>
        <v>0.51228279486501749</v>
      </c>
      <c r="Q188" s="30">
        <f>VLOOKUP($W188,'[1]Live-Unsorted Extra Tables'!$A:$BJ,Q$1,0)</f>
        <v>5.0561869208747359</v>
      </c>
      <c r="R188" s="31"/>
      <c r="S188" s="29" t="str">
        <f>VLOOKUP($W188,'[1]Live-Unsorted Extra Tables'!$A:$BJ,S$1,0)</f>
        <v>COM</v>
      </c>
      <c r="T188" s="29" t="str">
        <f>VLOOKUP($W188,'[1]Live-Unsorted Extra Tables'!$A:$BJ,T$1,0)</f>
        <v>Retail</v>
      </c>
      <c r="U188" s="29" t="s">
        <v>120</v>
      </c>
      <c r="V188" s="29" t="str">
        <f>VLOOKUP($W188,'[1]Live-Unsorted Extra Tables'!$A:$BJ,V$1,0)</f>
        <v>Business Energy Solutions</v>
      </c>
      <c r="W188" s="32" t="str">
        <f t="shared" si="21"/>
        <v>Night Covers for 3' Refrigerated Display Cases-BESRetail</v>
      </c>
      <c r="X188" s="88"/>
      <c r="Y188" s="34" t="str">
        <f t="shared" si="19"/>
        <v>Night Covers for 3' Refrigerated Display Cases-BES</v>
      </c>
      <c r="Z188" s="42">
        <f>VLOOKUP($W188,'[1]Live-Unsorted Extra Tables'!$A:$BJ,Z$1,0)</f>
        <v>2.0620835192680596</v>
      </c>
      <c r="AA188" s="43">
        <f>VLOOKUP($W188,'[1]Live-Unsorted Extra Tables'!$A:$BJ,AA$1,0)</f>
        <v>20.352586158240495</v>
      </c>
      <c r="AB188" s="44">
        <f>VLOOKUP($W188,'[1]Live-Unsorted Extra Tables'!$A:$BJ,AB$1,0)</f>
        <v>2.0620835192680596</v>
      </c>
      <c r="AC188" s="43">
        <f>VLOOKUP($W188,'[1]Live-Unsorted Extra Tables'!$A:$BJ,AC$1,0)</f>
        <v>20.352586158240495</v>
      </c>
      <c r="AD188" s="26">
        <f>VLOOKUP($W188,'[1]Live-Unsorted Extra Tables'!$A:$BJ,AD$1,0)</f>
        <v>12646.804763320353</v>
      </c>
      <c r="AE188" s="26">
        <f>VLOOKUP($W188,'[1]Live-Unsorted Extra Tables'!$A:$BJ,AE$1,0)</f>
        <v>13518.667146419124</v>
      </c>
      <c r="AF188" s="26">
        <f>VLOOKUP($W188,'[1]Live-Unsorted Extra Tables'!$A:$BJ,AF$1,0)</f>
        <v>-871.86238309877081</v>
      </c>
      <c r="AG188" s="28">
        <f>VLOOKUP($W188,'[1]Live-Unsorted Extra Tables'!$A:$BJ,AG$1,0)</f>
        <v>0.93550677935511473</v>
      </c>
      <c r="AH188" s="26">
        <f>VLOOKUP($W188,'[1]Live-Unsorted Extra Tables'!$A:$BJ,AH$1,0)</f>
        <v>12714.975268139646</v>
      </c>
      <c r="AI188" s="28">
        <f>VLOOKUP($W188,'[1]Live-Unsorted Extra Tables'!$A:$BJ,AI$1,0)</f>
        <v>0.99463856567695341</v>
      </c>
      <c r="AJ188" s="26">
        <f>VLOOKUP($W188,'[1]Live-Unsorted Extra Tables'!$A:$BJ,AJ$1,0)</f>
        <v>39723.823593945621</v>
      </c>
      <c r="AK188" s="45">
        <f>VLOOKUP($W188,'[1]Live-Unsorted Extra Tables'!$A:$BJ,AK$1,0)</f>
        <v>0.31836826415793157</v>
      </c>
      <c r="AL188" s="42">
        <f>VLOOKUP($W188,'[1]Live-Unsorted Extra Tables'!$A:$BJ,AL$1,0)</f>
        <v>2.1390617438344197</v>
      </c>
      <c r="AM188" s="43">
        <f>VLOOKUP($W188,'[1]Live-Unsorted Extra Tables'!$A:$BJ,AM$1,0)</f>
        <v>21.112354583309592</v>
      </c>
      <c r="AN188" s="44">
        <f>VLOOKUP($W188,'[1]Live-Unsorted Extra Tables'!$A:$BJ,AN$1,0)</f>
        <v>4.2011452631024788</v>
      </c>
      <c r="AO188" s="43">
        <f>VLOOKUP($W188,'[1]Live-Unsorted Extra Tables'!$A:$BJ,AO$1,0)</f>
        <v>41.464940741550087</v>
      </c>
      <c r="AP188" s="26">
        <f>VLOOKUP($W188,'[1]Live-Unsorted Extra Tables'!$A:$BJ,AP$1,0)</f>
        <v>13941.546988076376</v>
      </c>
      <c r="AQ188" s="26">
        <f>VLOOKUP($W188,'[1]Live-Unsorted Extra Tables'!$A:$BJ,AQ$1,0)</f>
        <v>14023.323231253315</v>
      </c>
      <c r="AR188" s="26">
        <f>VLOOKUP($W188,'[1]Live-Unsorted Extra Tables'!$A:$BJ,AR$1,0)</f>
        <v>-81.776243176938806</v>
      </c>
      <c r="AS188" s="28">
        <f>VLOOKUP($W188,'[1]Live-Unsorted Extra Tables'!$A:$BJ,AS$1,0)</f>
        <v>0.99416855464083675</v>
      </c>
      <c r="AT188" s="26">
        <f>VLOOKUP($W188,'[1]Live-Unsorted Extra Tables'!$A:$BJ,AT$1,0)</f>
        <v>13189.629283072072</v>
      </c>
      <c r="AU188" s="28">
        <f>VLOOKUP($W188,'[1]Live-Unsorted Extra Tables'!$A:$BJ,AU$1,0)</f>
        <v>1.0570082516245802</v>
      </c>
      <c r="AV188" s="26">
        <f>VLOOKUP($W188,'[1]Live-Unsorted Extra Tables'!$A:$BJ,AV$1,0)</f>
        <v>42808.340697512373</v>
      </c>
      <c r="AW188" s="45">
        <f>VLOOKUP($W188,'[1]Live-Unsorted Extra Tables'!$A:$BJ,AW$1,0)</f>
        <v>0.32567361315376864</v>
      </c>
      <c r="AX188" s="42">
        <f>VLOOKUP($W188,'[1]Live-Unsorted Extra Tables'!$A:$BJ,AX$1,0)</f>
        <v>2.2336446630577185</v>
      </c>
      <c r="AY188" s="43">
        <f>VLOOKUP($W188,'[1]Live-Unsorted Extra Tables'!$A:$BJ,AY$1,0)</f>
        <v>22.045879823486757</v>
      </c>
      <c r="AZ188" s="44">
        <f>VLOOKUP($W188,'[1]Live-Unsorted Extra Tables'!$A:$BJ,AZ$1,0)</f>
        <v>6.4347899261601977</v>
      </c>
      <c r="BA188" s="43">
        <f>VLOOKUP($W188,'[1]Live-Unsorted Extra Tables'!$A:$BJ,BA$1,0)</f>
        <v>63.510820565036845</v>
      </c>
      <c r="BB188" s="26">
        <f>VLOOKUP($W188,'[1]Live-Unsorted Extra Tables'!$A:$BJ,BB$1,0)</f>
        <v>15548.788604756164</v>
      </c>
      <c r="BC188" s="26">
        <f>VLOOKUP($W188,'[1]Live-Unsorted Extra Tables'!$A:$BJ,BC$1,0)</f>
        <v>14643.39268565169</v>
      </c>
      <c r="BD188" s="26">
        <f>VLOOKUP($W188,'[1]Live-Unsorted Extra Tables'!$A:$BJ,BD$1,0)</f>
        <v>905.39591910447416</v>
      </c>
      <c r="BE188" s="28">
        <f>VLOOKUP($W188,'[1]Live-Unsorted Extra Tables'!$A:$BJ,BE$1,0)</f>
        <v>1.0618296550902186</v>
      </c>
      <c r="BF188" s="26">
        <f>VLOOKUP($W188,'[1]Live-Unsorted Extra Tables'!$A:$BJ,BF$1,0)</f>
        <v>13772.835281992799</v>
      </c>
      <c r="BG188" s="28">
        <f>VLOOKUP($W188,'[1]Live-Unsorted Extra Tables'!$A:$BJ,BG$1,0)</f>
        <v>1.1289460947148133</v>
      </c>
      <c r="BH188" s="26">
        <f>VLOOKUP($W188,'[1]Live-Unsorted Extra Tables'!$A:$BJ,BH$1,0)</f>
        <v>46469.236168076968</v>
      </c>
      <c r="BI188" s="45">
        <f>VLOOKUP($W188,'[1]Live-Unsorted Extra Tables'!$A:$BJ,BI$1,0)</f>
        <v>0.33460392050596555</v>
      </c>
      <c r="BK188" s="124">
        <f t="shared" si="20"/>
        <v>40</v>
      </c>
    </row>
    <row r="189" spans="1:63" ht="16.5">
      <c r="A189" s="22" t="s">
        <v>129</v>
      </c>
      <c r="B189" s="23" t="s">
        <v>110</v>
      </c>
      <c r="C189" s="23" t="s">
        <v>82</v>
      </c>
      <c r="D189" s="24">
        <f>VLOOKUP($W189,'[1]Live-Unsorted Extra Tables'!$A:$BJ,D$1,0)</f>
        <v>15</v>
      </c>
      <c r="E189" s="25">
        <f>VLOOKUP($W189,'[1]Live-Unsorted Extra Tables'!$A:$BJ,E$1,0)</f>
        <v>16035.27</v>
      </c>
      <c r="F189" s="25">
        <f>VLOOKUP($W189,'[1]Live-Unsorted Extra Tables'!$A:$BJ,F$1,0)</f>
        <v>2184.8952247500442</v>
      </c>
      <c r="G189" s="26">
        <f>VLOOKUP($W189,'[1]Live-Unsorted Extra Tables'!$A:$BJ,G$1,0)</f>
        <v>18000</v>
      </c>
      <c r="H189" s="27">
        <f>VLOOKUP($W189,'[1]Live-Unsorted Extra Tables'!$A:$BJ,H$1,0)</f>
        <v>0.28888888888888886</v>
      </c>
      <c r="I189" s="26">
        <f>VLOOKUP($W189,'[1]Live-Unsorted Extra Tables'!$A:$BJ,I$1,0)</f>
        <v>2004.4087500000001</v>
      </c>
      <c r="J189" s="26">
        <f>VLOOKUP($W189,'[1]Live-Unsorted Extra Tables'!$A:$BJ,J$1,0)</f>
        <v>7204.4087499999987</v>
      </c>
      <c r="K189" s="26">
        <f>VLOOKUP($W189,'[1]Live-Unsorted Extra Tables'!$A:$BJ,K$1,0)</f>
        <v>12800</v>
      </c>
      <c r="L189" s="26">
        <f>VLOOKUP($W189,'[1]Live-Unsorted Extra Tables'!$A:$BJ,L$1,0)</f>
        <v>20004.408749999999</v>
      </c>
      <c r="M189" s="26">
        <f>VLOOKUP($W189,'[1]Live-Unsorted Extra Tables'!$A:$BJ,M$1,0)</f>
        <v>15128.643887161561</v>
      </c>
      <c r="N189" s="28">
        <f>VLOOKUP($W189,'[1]Live-Unsorted Extra Tables'!$A:$BJ,N$1,0)</f>
        <v>0.82</v>
      </c>
      <c r="O189" s="28">
        <f>VLOOKUP($W189,'[1]Live-Unsorted Extra Tables'!$A:$BJ,O$1,0)</f>
        <v>0.73998959178757084</v>
      </c>
      <c r="P189" s="29">
        <f>VLOOKUP($W189,'[1]Live-Unsorted Extra Tables'!$A:$BJ,P$1,0)</f>
        <v>0.44928515391384111</v>
      </c>
      <c r="Q189" s="30">
        <f>VLOOKUP($W189,'[1]Live-Unsorted Extra Tables'!$A:$BJ,Q$1,0)</f>
        <v>3.2973703582624632</v>
      </c>
      <c r="R189" s="31"/>
      <c r="S189" s="29" t="str">
        <f>VLOOKUP($W189,'[1]Live-Unsorted Extra Tables'!$A:$BJ,S$1,0)</f>
        <v>COM</v>
      </c>
      <c r="T189" s="29" t="str">
        <f>VLOOKUP($W189,'[1]Live-Unsorted Extra Tables'!$A:$BJ,T$1,0)</f>
        <v>Office</v>
      </c>
      <c r="U189" s="29" t="s">
        <v>120</v>
      </c>
      <c r="V189" s="29" t="str">
        <f>VLOOKUP($W189,'[1]Live-Unsorted Extra Tables'!$A:$BJ,V$1,0)</f>
        <v>Business Energy Solutions</v>
      </c>
      <c r="W189" s="32" t="str">
        <f t="shared" si="21"/>
        <v>Ground Source Heat PumpOffice</v>
      </c>
      <c r="X189" s="41"/>
      <c r="Y189" s="34" t="str">
        <f t="shared" si="19"/>
        <v>Ground Source Heat Pump</v>
      </c>
      <c r="Z189" s="42">
        <f>VLOOKUP($W189,'[1]Live-Unsorted Extra Tables'!$A:$BJ,Z$1,0)</f>
        <v>84.393974234574614</v>
      </c>
      <c r="AA189" s="43">
        <f>VLOOKUP($W189,'[1]Live-Unsorted Extra Tables'!$A:$BJ,AA$1,0)</f>
        <v>619.37988966004764</v>
      </c>
      <c r="AB189" s="44">
        <f>VLOOKUP($W189,'[1]Live-Unsorted Extra Tables'!$A:$BJ,AB$1,0)</f>
        <v>84.393974234574614</v>
      </c>
      <c r="AC189" s="43">
        <f>VLOOKUP($W189,'[1]Live-Unsorted Extra Tables'!$A:$BJ,AC$1,0)</f>
        <v>619.37988966004764</v>
      </c>
      <c r="AD189" s="26">
        <f>VLOOKUP($W189,'[1]Live-Unsorted Extra Tables'!$A:$BJ,AD$1,0)</f>
        <v>584360.46175314044</v>
      </c>
      <c r="AE189" s="26">
        <f>VLOOKUP($W189,'[1]Live-Unsorted Extra Tables'!$A:$BJ,AE$1,0)</f>
        <v>789687.40673976019</v>
      </c>
      <c r="AF189" s="26">
        <f>VLOOKUP($W189,'[1]Live-Unsorted Extra Tables'!$A:$BJ,AF$1,0)</f>
        <v>-205326.94498661975</v>
      </c>
      <c r="AG189" s="28">
        <f>VLOOKUP($W189,'[1]Live-Unsorted Extra Tables'!$A:$BJ,AG$1,0)</f>
        <v>0.73998959178757073</v>
      </c>
      <c r="AH189" s="26">
        <f>VLOOKUP($W189,'[1]Live-Unsorted Extra Tables'!$A:$BJ,AH$1,0)</f>
        <v>339363.64519152738</v>
      </c>
      <c r="AI189" s="28">
        <f>VLOOKUP($W189,'[1]Live-Unsorted Extra Tables'!$A:$BJ,AI$1,0)</f>
        <v>1.7219300594892646</v>
      </c>
      <c r="AJ189" s="26">
        <f>VLOOKUP($W189,'[1]Live-Unsorted Extra Tables'!$A:$BJ,AJ$1,0)</f>
        <v>1541633.7106612648</v>
      </c>
      <c r="AK189" s="45">
        <f>VLOOKUP($W189,'[1]Live-Unsorted Extra Tables'!$A:$BJ,AK$1,0)</f>
        <v>0.37905272680012048</v>
      </c>
      <c r="AL189" s="42">
        <f>VLOOKUP($W189,'[1]Live-Unsorted Extra Tables'!$A:$BJ,AL$1,0)</f>
        <v>78.607696467225281</v>
      </c>
      <c r="AM189" s="43">
        <f>VLOOKUP($W189,'[1]Live-Unsorted Extra Tables'!$A:$BJ,AM$1,0)</f>
        <v>576.91353921751852</v>
      </c>
      <c r="AN189" s="44">
        <f>VLOOKUP($W189,'[1]Live-Unsorted Extra Tables'!$A:$BJ,AN$1,0)</f>
        <v>163.0016707017999</v>
      </c>
      <c r="AO189" s="43">
        <f>VLOOKUP($W189,'[1]Live-Unsorted Extra Tables'!$A:$BJ,AO$1,0)</f>
        <v>1196.2934288775662</v>
      </c>
      <c r="AP189" s="26">
        <f>VLOOKUP($W189,'[1]Live-Unsorted Extra Tables'!$A:$BJ,AP$1,0)</f>
        <v>576416.04156987986</v>
      </c>
      <c r="AQ189" s="26">
        <f>VLOOKUP($W189,'[1]Live-Unsorted Extra Tables'!$A:$BJ,AQ$1,0)</f>
        <v>735544.31505322061</v>
      </c>
      <c r="AR189" s="26">
        <f>VLOOKUP($W189,'[1]Live-Unsorted Extra Tables'!$A:$BJ,AR$1,0)</f>
        <v>-159128.27348334074</v>
      </c>
      <c r="AS189" s="28">
        <f>VLOOKUP($W189,'[1]Live-Unsorted Extra Tables'!$A:$BJ,AS$1,0)</f>
        <v>0.78365916202910635</v>
      </c>
      <c r="AT189" s="26">
        <f>VLOOKUP($W189,'[1]Live-Unsorted Extra Tables'!$A:$BJ,AT$1,0)</f>
        <v>316095.96129551413</v>
      </c>
      <c r="AU189" s="28">
        <f>VLOOKUP($W189,'[1]Live-Unsorted Extra Tables'!$A:$BJ,AU$1,0)</f>
        <v>1.8235476315719066</v>
      </c>
      <c r="AV189" s="26">
        <f>VLOOKUP($W189,'[1]Live-Unsorted Extra Tables'!$A:$BJ,AV$1,0)</f>
        <v>1499951.4440976684</v>
      </c>
      <c r="AW189" s="45">
        <f>VLOOKUP($W189,'[1]Live-Unsorted Extra Tables'!$A:$BJ,AW$1,0)</f>
        <v>0.38428980073860769</v>
      </c>
      <c r="AX189" s="42">
        <f>VLOOKUP($W189,'[1]Live-Unsorted Extra Tables'!$A:$BJ,AX$1,0)</f>
        <v>80.713393343154067</v>
      </c>
      <c r="AY189" s="43">
        <f>VLOOKUP($W189,'[1]Live-Unsorted Extra Tables'!$A:$BJ,AY$1,0)</f>
        <v>592.36756079310112</v>
      </c>
      <c r="AZ189" s="44">
        <f>VLOOKUP($W189,'[1]Live-Unsorted Extra Tables'!$A:$BJ,AZ$1,0)</f>
        <v>243.71506404495398</v>
      </c>
      <c r="BA189" s="43">
        <f>VLOOKUP($W189,'[1]Live-Unsorted Extra Tables'!$A:$BJ,BA$1,0)</f>
        <v>1788.6609896706673</v>
      </c>
      <c r="BB189" s="26">
        <f>VLOOKUP($W189,'[1]Live-Unsorted Extra Tables'!$A:$BJ,BB$1,0)</f>
        <v>629457.81803200173</v>
      </c>
      <c r="BC189" s="26">
        <f>VLOOKUP($W189,'[1]Live-Unsorted Extra Tables'!$A:$BJ,BC$1,0)</f>
        <v>755247.64482781244</v>
      </c>
      <c r="BD189" s="26">
        <f>VLOOKUP($W189,'[1]Live-Unsorted Extra Tables'!$A:$BJ,BD$1,0)</f>
        <v>-125789.82679581072</v>
      </c>
      <c r="BE189" s="28">
        <f>VLOOKUP($W189,'[1]Live-Unsorted Extra Tables'!$A:$BJ,BE$1,0)</f>
        <v>0.83344558879824204</v>
      </c>
      <c r="BF189" s="26">
        <f>VLOOKUP($W189,'[1]Live-Unsorted Extra Tables'!$A:$BJ,BF$1,0)</f>
        <v>324563.35454206722</v>
      </c>
      <c r="BG189" s="28">
        <f>VLOOKUP($W189,'[1]Live-Unsorted Extra Tables'!$A:$BJ,BG$1,0)</f>
        <v>1.9393989161842256</v>
      </c>
      <c r="BH189" s="26">
        <f>VLOOKUP($W189,'[1]Live-Unsorted Extra Tables'!$A:$BJ,BH$1,0)</f>
        <v>1609619.9388487937</v>
      </c>
      <c r="BI189" s="45">
        <f>VLOOKUP($W189,'[1]Live-Unsorted Extra Tables'!$A:$BJ,BI$1,0)</f>
        <v>0.39105990354604597</v>
      </c>
      <c r="BK189" s="124">
        <f t="shared" si="20"/>
        <v>5199.9999999999991</v>
      </c>
    </row>
    <row r="190" spans="1:63" ht="16.5">
      <c r="A190" s="22" t="s">
        <v>129</v>
      </c>
      <c r="B190" s="23" t="s">
        <v>110</v>
      </c>
      <c r="C190" s="23" t="s">
        <v>72</v>
      </c>
      <c r="D190" s="24">
        <f>VLOOKUP($W190,'[1]Live-Unsorted Extra Tables'!$A:$BJ,D$1,0)</f>
        <v>15</v>
      </c>
      <c r="E190" s="25">
        <f>VLOOKUP($W190,'[1]Live-Unsorted Extra Tables'!$A:$BJ,E$1,0)</f>
        <v>16035.27</v>
      </c>
      <c r="F190" s="25">
        <f>VLOOKUP($W190,'[1]Live-Unsorted Extra Tables'!$A:$BJ,F$1,0)</f>
        <v>2108.245283902731</v>
      </c>
      <c r="G190" s="26">
        <f>VLOOKUP($W190,'[1]Live-Unsorted Extra Tables'!$A:$BJ,G$1,0)</f>
        <v>18000</v>
      </c>
      <c r="H190" s="27">
        <f>VLOOKUP($W190,'[1]Live-Unsorted Extra Tables'!$A:$BJ,H$1,0)</f>
        <v>0.28888888888888886</v>
      </c>
      <c r="I190" s="26">
        <f>VLOOKUP($W190,'[1]Live-Unsorted Extra Tables'!$A:$BJ,I$1,0)</f>
        <v>2004.4087500000001</v>
      </c>
      <c r="J190" s="26">
        <f>VLOOKUP($W190,'[1]Live-Unsorted Extra Tables'!$A:$BJ,J$1,0)</f>
        <v>7204.4087499999987</v>
      </c>
      <c r="K190" s="26">
        <f>VLOOKUP($W190,'[1]Live-Unsorted Extra Tables'!$A:$BJ,K$1,0)</f>
        <v>12800</v>
      </c>
      <c r="L190" s="26">
        <f>VLOOKUP($W190,'[1]Live-Unsorted Extra Tables'!$A:$BJ,L$1,0)</f>
        <v>20004.408749999999</v>
      </c>
      <c r="M190" s="26">
        <f>VLOOKUP($W190,'[1]Live-Unsorted Extra Tables'!$A:$BJ,M$1,0)</f>
        <v>15008.577151357451</v>
      </c>
      <c r="N190" s="28">
        <f>VLOOKUP($W190,'[1]Live-Unsorted Extra Tables'!$A:$BJ,N$1,0)</f>
        <v>0.82</v>
      </c>
      <c r="O190" s="28">
        <f>VLOOKUP($W190,'[1]Live-Unsorted Extra Tables'!$A:$BJ,O$1,0)</f>
        <v>0.7341167498145803</v>
      </c>
      <c r="P190" s="29">
        <f>VLOOKUP($W190,'[1]Live-Unsorted Extra Tables'!$A:$BJ,P$1,0)</f>
        <v>0.44928515391384111</v>
      </c>
      <c r="Q190" s="30">
        <f>VLOOKUP($W190,'[1]Live-Unsorted Extra Tables'!$A:$BJ,Q$1,0)</f>
        <v>3.4172535828769304</v>
      </c>
      <c r="R190" s="31"/>
      <c r="S190" s="29" t="str">
        <f>VLOOKUP($W190,'[1]Live-Unsorted Extra Tables'!$A:$BJ,S$1,0)</f>
        <v>COM</v>
      </c>
      <c r="T190" s="29" t="str">
        <f>VLOOKUP($W190,'[1]Live-Unsorted Extra Tables'!$A:$BJ,T$1,0)</f>
        <v>Other Commercial</v>
      </c>
      <c r="U190" s="29" t="s">
        <v>120</v>
      </c>
      <c r="V190" s="29" t="str">
        <f>VLOOKUP($W190,'[1]Live-Unsorted Extra Tables'!$A:$BJ,V$1,0)</f>
        <v>Business Energy Solutions</v>
      </c>
      <c r="W190" s="32" t="str">
        <f t="shared" si="21"/>
        <v>Ground Source Heat PumpOther Commercial</v>
      </c>
      <c r="X190" s="41"/>
      <c r="Y190" s="34" t="str">
        <f t="shared" si="19"/>
        <v>Ground Source Heat Pump</v>
      </c>
      <c r="Z190" s="42">
        <f>VLOOKUP($W190,'[1]Live-Unsorted Extra Tables'!$A:$BJ,Z$1,0)</f>
        <v>110.46725814679067</v>
      </c>
      <c r="AA190" s="43">
        <f>VLOOKUP($W190,'[1]Live-Unsorted Extra Tables'!$A:$BJ,AA$1,0)</f>
        <v>840.21167938503254</v>
      </c>
      <c r="AB190" s="44">
        <f>VLOOKUP($W190,'[1]Live-Unsorted Extra Tables'!$A:$BJ,AB$1,0)</f>
        <v>110.46725814679067</v>
      </c>
      <c r="AC190" s="43">
        <f>VLOOKUP($W190,'[1]Live-Unsorted Extra Tables'!$A:$BJ,AC$1,0)</f>
        <v>840.21167938503254</v>
      </c>
      <c r="AD190" s="26">
        <f>VLOOKUP($W190,'[1]Live-Unsorted Extra Tables'!$A:$BJ,AD$1,0)</f>
        <v>786415.30909812369</v>
      </c>
      <c r="AE190" s="26">
        <f>VLOOKUP($W190,'[1]Live-Unsorted Extra Tables'!$A:$BJ,AE$1,0)</f>
        <v>1071240.1117352967</v>
      </c>
      <c r="AF190" s="26">
        <f>VLOOKUP($W190,'[1]Live-Unsorted Extra Tables'!$A:$BJ,AF$1,0)</f>
        <v>-284824.80263717298</v>
      </c>
      <c r="AG190" s="28">
        <f>VLOOKUP($W190,'[1]Live-Unsorted Extra Tables'!$A:$BJ,AG$1,0)</f>
        <v>0.73411674981458019</v>
      </c>
      <c r="AH190" s="26">
        <f>VLOOKUP($W190,'[1]Live-Unsorted Extra Tables'!$A:$BJ,AH$1,0)</f>
        <v>460359.30938135524</v>
      </c>
      <c r="AI190" s="28">
        <f>VLOOKUP($W190,'[1]Live-Unsorted Extra Tables'!$A:$BJ,AI$1,0)</f>
        <v>1.7082641603466917</v>
      </c>
      <c r="AJ190" s="26">
        <f>VLOOKUP($W190,'[1]Live-Unsorted Extra Tables'!$A:$BJ,AJ$1,0)</f>
        <v>2091283.0246106591</v>
      </c>
      <c r="AK190" s="45">
        <f>VLOOKUP($W190,'[1]Live-Unsorted Extra Tables'!$A:$BJ,AK$1,0)</f>
        <v>0.37604441859060811</v>
      </c>
      <c r="AL190" s="42">
        <f>VLOOKUP($W190,'[1]Live-Unsorted Extra Tables'!$A:$BJ,AL$1,0)</f>
        <v>102.8933259362022</v>
      </c>
      <c r="AM190" s="43">
        <f>VLOOKUP($W190,'[1]Live-Unsorted Extra Tables'!$A:$BJ,AM$1,0)</f>
        <v>782.60450773105038</v>
      </c>
      <c r="AN190" s="44">
        <f>VLOOKUP($W190,'[1]Live-Unsorted Extra Tables'!$A:$BJ,AN$1,0)</f>
        <v>213.36058408299286</v>
      </c>
      <c r="AO190" s="43">
        <f>VLOOKUP($W190,'[1]Live-Unsorted Extra Tables'!$A:$BJ,AO$1,0)</f>
        <v>1622.8161871160828</v>
      </c>
      <c r="AP190" s="26">
        <f>VLOOKUP($W190,'[1]Live-Unsorted Extra Tables'!$A:$BJ,AP$1,0)</f>
        <v>775389.12911018671</v>
      </c>
      <c r="AQ190" s="26">
        <f>VLOOKUP($W190,'[1]Live-Unsorted Extra Tables'!$A:$BJ,AQ$1,0)</f>
        <v>997793.00963772321</v>
      </c>
      <c r="AR190" s="26">
        <f>VLOOKUP($W190,'[1]Live-Unsorted Extra Tables'!$A:$BJ,AR$1,0)</f>
        <v>-222403.8805275365</v>
      </c>
      <c r="AS190" s="28">
        <f>VLOOKUP($W190,'[1]Live-Unsorted Extra Tables'!$A:$BJ,AS$1,0)</f>
        <v>0.77710419056925795</v>
      </c>
      <c r="AT190" s="26">
        <f>VLOOKUP($W190,'[1]Live-Unsorted Extra Tables'!$A:$BJ,AT$1,0)</f>
        <v>428795.83745074499</v>
      </c>
      <c r="AU190" s="28">
        <f>VLOOKUP($W190,'[1]Live-Unsorted Extra Tables'!$A:$BJ,AU$1,0)</f>
        <v>1.8082944408229109</v>
      </c>
      <c r="AV190" s="26">
        <f>VLOOKUP($W190,'[1]Live-Unsorted Extra Tables'!$A:$BJ,AV$1,0)</f>
        <v>2034739.4916761359</v>
      </c>
      <c r="AW190" s="45">
        <f>VLOOKUP($W190,'[1]Live-Unsorted Extra Tables'!$A:$BJ,AW$1,0)</f>
        <v>0.38107538202418856</v>
      </c>
      <c r="AX190" s="42">
        <f>VLOOKUP($W190,'[1]Live-Unsorted Extra Tables'!$A:$BJ,AX$1,0)</f>
        <v>105.64957201279499</v>
      </c>
      <c r="AY190" s="43">
        <f>VLOOKUP($W190,'[1]Live-Unsorted Extra Tables'!$A:$BJ,AY$1,0)</f>
        <v>803.56845835011177</v>
      </c>
      <c r="AZ190" s="44">
        <f>VLOOKUP($W190,'[1]Live-Unsorted Extra Tables'!$A:$BJ,AZ$1,0)</f>
        <v>319.01015609578781</v>
      </c>
      <c r="BA190" s="43">
        <f>VLOOKUP($W190,'[1]Live-Unsorted Extra Tables'!$A:$BJ,BA$1,0)</f>
        <v>2426.3846454661943</v>
      </c>
      <c r="BB190" s="26">
        <f>VLOOKUP($W190,'[1]Live-Unsorted Extra Tables'!$A:$BJ,BB$1,0)</f>
        <v>846422.74402617489</v>
      </c>
      <c r="BC190" s="26">
        <f>VLOOKUP($W190,'[1]Live-Unsorted Extra Tables'!$A:$BJ,BC$1,0)</f>
        <v>1024521.3036552659</v>
      </c>
      <c r="BD190" s="26">
        <f>VLOOKUP($W190,'[1]Live-Unsorted Extra Tables'!$A:$BJ,BD$1,0)</f>
        <v>-178098.55962909106</v>
      </c>
      <c r="BE190" s="28">
        <f>VLOOKUP($W190,'[1]Live-Unsorted Extra Tables'!$A:$BJ,BE$1,0)</f>
        <v>0.82616412270425743</v>
      </c>
      <c r="BF190" s="26">
        <f>VLOOKUP($W190,'[1]Live-Unsorted Extra Tables'!$A:$BJ,BF$1,0)</f>
        <v>440282.1688904122</v>
      </c>
      <c r="BG190" s="28">
        <f>VLOOKUP($W190,'[1]Live-Unsorted Extra Tables'!$A:$BJ,BG$1,0)</f>
        <v>1.922455197673137</v>
      </c>
      <c r="BH190" s="26">
        <f>VLOOKUP($W190,'[1]Live-Unsorted Extra Tables'!$A:$BJ,BH$1,0)</f>
        <v>2183508.8522716919</v>
      </c>
      <c r="BI190" s="45">
        <f>VLOOKUP($W190,'[1]Live-Unsorted Extra Tables'!$A:$BJ,BI$1,0)</f>
        <v>0.38764337646058478</v>
      </c>
      <c r="BK190" s="124">
        <f t="shared" si="20"/>
        <v>5199.9999999999991</v>
      </c>
    </row>
    <row r="191" spans="1:63" ht="16.5">
      <c r="A191" s="22" t="s">
        <v>129</v>
      </c>
      <c r="B191" s="23" t="s">
        <v>110</v>
      </c>
      <c r="C191" s="23" t="s">
        <v>49</v>
      </c>
      <c r="D191" s="24">
        <f>VLOOKUP($W191,'[1]Live-Unsorted Extra Tables'!$A:$BJ,D$1,0)</f>
        <v>15</v>
      </c>
      <c r="E191" s="25">
        <f>VLOOKUP($W191,'[1]Live-Unsorted Extra Tables'!$A:$BJ,E$1,0)</f>
        <v>16035.27</v>
      </c>
      <c r="F191" s="25">
        <f>VLOOKUP($W191,'[1]Live-Unsorted Extra Tables'!$A:$BJ,F$1,0)</f>
        <v>1942.9879665829462</v>
      </c>
      <c r="G191" s="26">
        <f>VLOOKUP($W191,'[1]Live-Unsorted Extra Tables'!$A:$BJ,G$1,0)</f>
        <v>18000</v>
      </c>
      <c r="H191" s="27">
        <f>VLOOKUP($W191,'[1]Live-Unsorted Extra Tables'!$A:$BJ,H$1,0)</f>
        <v>0.28888888888888886</v>
      </c>
      <c r="I191" s="26">
        <f>VLOOKUP($W191,'[1]Live-Unsorted Extra Tables'!$A:$BJ,I$1,0)</f>
        <v>2004.4087500000001</v>
      </c>
      <c r="J191" s="26">
        <f>VLOOKUP($W191,'[1]Live-Unsorted Extra Tables'!$A:$BJ,J$1,0)</f>
        <v>7204.4087499999987</v>
      </c>
      <c r="K191" s="26">
        <f>VLOOKUP($W191,'[1]Live-Unsorted Extra Tables'!$A:$BJ,K$1,0)</f>
        <v>12800</v>
      </c>
      <c r="L191" s="26">
        <f>VLOOKUP($W191,'[1]Live-Unsorted Extra Tables'!$A:$BJ,L$1,0)</f>
        <v>20004.408749999999</v>
      </c>
      <c r="M191" s="26">
        <f>VLOOKUP($W191,'[1]Live-Unsorted Extra Tables'!$A:$BJ,M$1,0)</f>
        <v>14749.713198704756</v>
      </c>
      <c r="N191" s="28">
        <f>VLOOKUP($W191,'[1]Live-Unsorted Extra Tables'!$A:$BJ,N$1,0)</f>
        <v>0.82</v>
      </c>
      <c r="O191" s="28">
        <f>VLOOKUP($W191,'[1]Live-Unsorted Extra Tables'!$A:$BJ,O$1,0)</f>
        <v>0.72145489908422211</v>
      </c>
      <c r="P191" s="29">
        <f>VLOOKUP($W191,'[1]Live-Unsorted Extra Tables'!$A:$BJ,P$1,0)</f>
        <v>0.44928515391384111</v>
      </c>
      <c r="Q191" s="30">
        <f>VLOOKUP($W191,'[1]Live-Unsorted Extra Tables'!$A:$BJ,Q$1,0)</f>
        <v>3.7079018881779793</v>
      </c>
      <c r="R191" s="31"/>
      <c r="S191" s="29" t="str">
        <f>VLOOKUP($W191,'[1]Live-Unsorted Extra Tables'!$A:$BJ,S$1,0)</f>
        <v>COM</v>
      </c>
      <c r="T191" s="29" t="str">
        <f>VLOOKUP($W191,'[1]Live-Unsorted Extra Tables'!$A:$BJ,T$1,0)</f>
        <v>Retail</v>
      </c>
      <c r="U191" s="29" t="s">
        <v>120</v>
      </c>
      <c r="V191" s="29" t="str">
        <f>VLOOKUP($W191,'[1]Live-Unsorted Extra Tables'!$A:$BJ,V$1,0)</f>
        <v>Business Energy Solutions</v>
      </c>
      <c r="W191" s="32" t="str">
        <f t="shared" si="21"/>
        <v>Ground Source Heat PumpRetail</v>
      </c>
      <c r="X191" s="41"/>
      <c r="Y191" s="34" t="str">
        <f t="shared" si="19"/>
        <v>Ground Source Heat Pump</v>
      </c>
      <c r="Z191" s="42">
        <f>VLOOKUP($W191,'[1]Live-Unsorted Extra Tables'!$A:$BJ,Z$1,0)</f>
        <v>145.66122301021045</v>
      </c>
      <c r="AA191" s="43">
        <f>VLOOKUP($W191,'[1]Live-Unsorted Extra Tables'!$A:$BJ,AA$1,0)</f>
        <v>1202.1263536730328</v>
      </c>
      <c r="AB191" s="44">
        <f>VLOOKUP($W191,'[1]Live-Unsorted Extra Tables'!$A:$BJ,AB$1,0)</f>
        <v>145.66122301021045</v>
      </c>
      <c r="AC191" s="43">
        <f>VLOOKUP($W191,'[1]Live-Unsorted Extra Tables'!$A:$BJ,AC$1,0)</f>
        <v>1202.1263536730328</v>
      </c>
      <c r="AD191" s="26">
        <f>VLOOKUP($W191,'[1]Live-Unsorted Extra Tables'!$A:$BJ,AD$1,0)</f>
        <v>1105751.1937923059</v>
      </c>
      <c r="AE191" s="26">
        <f>VLOOKUP($W191,'[1]Live-Unsorted Extra Tables'!$A:$BJ,AE$1,0)</f>
        <v>1532668.4941718325</v>
      </c>
      <c r="AF191" s="26">
        <f>VLOOKUP($W191,'[1]Live-Unsorted Extra Tables'!$A:$BJ,AF$1,0)</f>
        <v>-426917.30037952657</v>
      </c>
      <c r="AG191" s="28">
        <f>VLOOKUP($W191,'[1]Live-Unsorted Extra Tables'!$A:$BJ,AG$1,0)</f>
        <v>0.721454899084222</v>
      </c>
      <c r="AH191" s="26">
        <f>VLOOKUP($W191,'[1]Live-Unsorted Extra Tables'!$A:$BJ,AH$1,0)</f>
        <v>658655.516870577</v>
      </c>
      <c r="AI191" s="28">
        <f>VLOOKUP($W191,'[1]Live-Unsorted Extra Tables'!$A:$BJ,AI$1,0)</f>
        <v>1.6788004737984776</v>
      </c>
      <c r="AJ191" s="26">
        <f>VLOOKUP($W191,'[1]Live-Unsorted Extra Tables'!$A:$BJ,AJ$1,0)</f>
        <v>2992086.992546401</v>
      </c>
      <c r="AK191" s="45">
        <f>VLOOKUP($W191,'[1]Live-Unsorted Extra Tables'!$A:$BJ,AK$1,0)</f>
        <v>0.36955850433053811</v>
      </c>
      <c r="AL191" s="42">
        <f>VLOOKUP($W191,'[1]Live-Unsorted Extra Tables'!$A:$BJ,AL$1,0)</f>
        <v>135.67429794934992</v>
      </c>
      <c r="AM191" s="43">
        <f>VLOOKUP($W191,'[1]Live-Unsorted Extra Tables'!$A:$BJ,AM$1,0)</f>
        <v>1119.7053389395744</v>
      </c>
      <c r="AN191" s="44">
        <f>VLOOKUP($W191,'[1]Live-Unsorted Extra Tables'!$A:$BJ,AN$1,0)</f>
        <v>281.33552095956037</v>
      </c>
      <c r="AO191" s="43">
        <f>VLOOKUP($W191,'[1]Live-Unsorted Extra Tables'!$A:$BJ,AO$1,0)</f>
        <v>2321.8316926126072</v>
      </c>
      <c r="AP191" s="26">
        <f>VLOOKUP($W191,'[1]Live-Unsorted Extra Tables'!$A:$BJ,AP$1,0)</f>
        <v>1089206.6203489972</v>
      </c>
      <c r="AQ191" s="26">
        <f>VLOOKUP($W191,'[1]Live-Unsorted Extra Tables'!$A:$BJ,AQ$1,0)</f>
        <v>1427584.6216207754</v>
      </c>
      <c r="AR191" s="26">
        <f>VLOOKUP($W191,'[1]Live-Unsorted Extra Tables'!$A:$BJ,AR$1,0)</f>
        <v>-338378.00127177825</v>
      </c>
      <c r="AS191" s="28">
        <f>VLOOKUP($W191,'[1]Live-Unsorted Extra Tables'!$A:$BJ,AS$1,0)</f>
        <v>0.76297166826607554</v>
      </c>
      <c r="AT191" s="26">
        <f>VLOOKUP($W191,'[1]Live-Unsorted Extra Tables'!$A:$BJ,AT$1,0)</f>
        <v>613496.32383367838</v>
      </c>
      <c r="AU191" s="28">
        <f>VLOOKUP($W191,'[1]Live-Unsorted Extra Tables'!$A:$BJ,AU$1,0)</f>
        <v>1.7754085526424215</v>
      </c>
      <c r="AV191" s="26">
        <f>VLOOKUP($W191,'[1]Live-Unsorted Extra Tables'!$A:$BJ,AV$1,0)</f>
        <v>2911187.7706739809</v>
      </c>
      <c r="AW191" s="45">
        <f>VLOOKUP($W191,'[1]Live-Unsorted Extra Tables'!$A:$BJ,AW$1,0)</f>
        <v>0.37414509339493085</v>
      </c>
      <c r="AX191" s="42">
        <f>VLOOKUP($W191,'[1]Live-Unsorted Extra Tables'!$A:$BJ,AX$1,0)</f>
        <v>139.30866148085082</v>
      </c>
      <c r="AY191" s="43">
        <f>VLOOKUP($W191,'[1]Live-Unsorted Extra Tables'!$A:$BJ,AY$1,0)</f>
        <v>1149.6993489427664</v>
      </c>
      <c r="AZ191" s="44">
        <f>VLOOKUP($W191,'[1]Live-Unsorted Extra Tables'!$A:$BJ,AZ$1,0)</f>
        <v>420.64418244041121</v>
      </c>
      <c r="BA191" s="43">
        <f>VLOOKUP($W191,'[1]Live-Unsorted Extra Tables'!$A:$BJ,BA$1,0)</f>
        <v>3471.5310415553736</v>
      </c>
      <c r="BB191" s="26">
        <f>VLOOKUP($W191,'[1]Live-Unsorted Extra Tables'!$A:$BJ,BB$1,0)</f>
        <v>1188001.0121404985</v>
      </c>
      <c r="BC191" s="26">
        <f>VLOOKUP($W191,'[1]Live-Unsorted Extra Tables'!$A:$BJ,BC$1,0)</f>
        <v>1465825.9213022157</v>
      </c>
      <c r="BD191" s="26">
        <f>VLOOKUP($W191,'[1]Live-Unsorted Extra Tables'!$A:$BJ,BD$1,0)</f>
        <v>-277824.90916171717</v>
      </c>
      <c r="BE191" s="28">
        <f>VLOOKUP($W191,'[1]Live-Unsorted Extra Tables'!$A:$BJ,BE$1,0)</f>
        <v>0.81046527754475639</v>
      </c>
      <c r="BF191" s="26">
        <f>VLOOKUP($W191,'[1]Live-Unsorted Extra Tables'!$A:$BJ,BF$1,0)</f>
        <v>629930.30359072413</v>
      </c>
      <c r="BG191" s="28">
        <f>VLOOKUP($W191,'[1]Live-Unsorted Extra Tables'!$A:$BJ,BG$1,0)</f>
        <v>1.8859245306483332</v>
      </c>
      <c r="BH191" s="26">
        <f>VLOOKUP($W191,'[1]Live-Unsorted Extra Tables'!$A:$BJ,BH$1,0)</f>
        <v>3124038.3812747537</v>
      </c>
      <c r="BI191" s="45">
        <f>VLOOKUP($W191,'[1]Live-Unsorted Extra Tables'!$A:$BJ,BI$1,0)</f>
        <v>0.38027734206509284</v>
      </c>
      <c r="BK191" s="124">
        <f t="shared" si="20"/>
        <v>5199.9999999999991</v>
      </c>
    </row>
    <row r="192" spans="1:63" ht="17.25" thickBot="1">
      <c r="A192" s="47" t="s">
        <v>129</v>
      </c>
      <c r="B192" s="48" t="s">
        <v>110</v>
      </c>
      <c r="C192" s="48" t="s">
        <v>75</v>
      </c>
      <c r="D192" s="49">
        <f>VLOOKUP($W192,'[1]Live-Unsorted Extra Tables'!$A:$BJ,D$1,0)</f>
        <v>15</v>
      </c>
      <c r="E192" s="50">
        <f>VLOOKUP($W192,'[1]Live-Unsorted Extra Tables'!$A:$BJ,E$1,0)</f>
        <v>16035.27</v>
      </c>
      <c r="F192" s="50">
        <f>VLOOKUP($W192,'[1]Live-Unsorted Extra Tables'!$A:$BJ,F$1,0)</f>
        <v>1902.8376016328316</v>
      </c>
      <c r="G192" s="51">
        <f>VLOOKUP($W192,'[1]Live-Unsorted Extra Tables'!$A:$BJ,G$1,0)</f>
        <v>18000</v>
      </c>
      <c r="H192" s="52">
        <f>VLOOKUP($W192,'[1]Live-Unsorted Extra Tables'!$A:$BJ,H$1,0)</f>
        <v>0.28888888888888886</v>
      </c>
      <c r="I192" s="51">
        <f>VLOOKUP($W192,'[1]Live-Unsorted Extra Tables'!$A:$BJ,I$1,0)</f>
        <v>2004.4087500000001</v>
      </c>
      <c r="J192" s="51">
        <f>VLOOKUP($W192,'[1]Live-Unsorted Extra Tables'!$A:$BJ,J$1,0)</f>
        <v>7204.4087499999987</v>
      </c>
      <c r="K192" s="51">
        <f>VLOOKUP($W192,'[1]Live-Unsorted Extra Tables'!$A:$BJ,K$1,0)</f>
        <v>12800</v>
      </c>
      <c r="L192" s="51">
        <f>VLOOKUP($W192,'[1]Live-Unsorted Extra Tables'!$A:$BJ,L$1,0)</f>
        <v>20004.408749999999</v>
      </c>
      <c r="M192" s="51">
        <f>VLOOKUP($W192,'[1]Live-Unsorted Extra Tables'!$A:$BJ,M$1,0)</f>
        <v>14686.820478793767</v>
      </c>
      <c r="N192" s="53">
        <f>VLOOKUP($W192,'[1]Live-Unsorted Extra Tables'!$A:$BJ,N$1,0)</f>
        <v>0.82</v>
      </c>
      <c r="O192" s="53">
        <f>VLOOKUP($W192,'[1]Live-Unsorted Extra Tables'!$A:$BJ,O$1,0)</f>
        <v>0.71837861819080784</v>
      </c>
      <c r="P192" s="54">
        <f>VLOOKUP($W192,'[1]Live-Unsorted Extra Tables'!$A:$BJ,P$1,0)</f>
        <v>0.44928515391384111</v>
      </c>
      <c r="Q192" s="55">
        <f>VLOOKUP($W192,'[1]Live-Unsorted Extra Tables'!$A:$BJ,Q$1,0)</f>
        <v>3.7861395758723027</v>
      </c>
      <c r="R192" s="31"/>
      <c r="S192" s="29" t="str">
        <f>VLOOKUP($W192,'[1]Live-Unsorted Extra Tables'!$A:$BJ,S$1,0)</f>
        <v>COM</v>
      </c>
      <c r="T192" s="29" t="str">
        <f>VLOOKUP($W192,'[1]Live-Unsorted Extra Tables'!$A:$BJ,T$1,0)</f>
        <v>School</v>
      </c>
      <c r="U192" s="29" t="s">
        <v>120</v>
      </c>
      <c r="V192" s="29" t="str">
        <f>VLOOKUP($W192,'[1]Live-Unsorted Extra Tables'!$A:$BJ,V$1,0)</f>
        <v>Business Energy Solutions</v>
      </c>
      <c r="W192" s="32" t="str">
        <f t="shared" si="21"/>
        <v>Ground Source Heat PumpSchool</v>
      </c>
      <c r="X192" s="41"/>
      <c r="Y192" s="34" t="str">
        <f t="shared" si="19"/>
        <v>Ground Source Heat Pump</v>
      </c>
      <c r="Z192" s="42">
        <f>VLOOKUP($W192,'[1]Live-Unsorted Extra Tables'!$A:$BJ,Z$1,0)</f>
        <v>142.1850643533532</v>
      </c>
      <c r="AA192" s="43">
        <f>VLOOKUP($W192,'[1]Live-Unsorted Extra Tables'!$A:$BJ,AA$1,0)</f>
        <v>1198.1978361773693</v>
      </c>
      <c r="AB192" s="44">
        <f>VLOOKUP($W192,'[1]Live-Unsorted Extra Tables'!$A:$BJ,AB$1,0)</f>
        <v>142.1850643533532</v>
      </c>
      <c r="AC192" s="43">
        <f>VLOOKUP($W192,'[1]Live-Unsorted Extra Tables'!$A:$BJ,AC$1,0)</f>
        <v>1198.1978361773693</v>
      </c>
      <c r="AD192" s="26">
        <f>VLOOKUP($W192,'[1]Live-Unsorted Extra Tables'!$A:$BJ,AD$1,0)</f>
        <v>1097438.1172263494</v>
      </c>
      <c r="AE192" s="26">
        <f>VLOOKUP($W192,'[1]Live-Unsorted Extra Tables'!$A:$BJ,AE$1,0)</f>
        <v>1527659.773602644</v>
      </c>
      <c r="AF192" s="26">
        <f>VLOOKUP($W192,'[1]Live-Unsorted Extra Tables'!$A:$BJ,AF$1,0)</f>
        <v>-430221.65637629456</v>
      </c>
      <c r="AG192" s="28">
        <f>VLOOKUP($W192,'[1]Live-Unsorted Extra Tables'!$A:$BJ,AG$1,0)</f>
        <v>0.71837861819080762</v>
      </c>
      <c r="AH192" s="26">
        <f>VLOOKUP($W192,'[1]Live-Unsorted Extra Tables'!$A:$BJ,AH$1,0)</f>
        <v>656503.0478611961</v>
      </c>
      <c r="AI192" s="28">
        <f>VLOOKUP($W192,'[1]Live-Unsorted Extra Tables'!$A:$BJ,AI$1,0)</f>
        <v>1.6716420750850496</v>
      </c>
      <c r="AJ192" s="26">
        <f>VLOOKUP($W192,'[1]Live-Unsorted Extra Tables'!$A:$BJ,AJ$1,0)</f>
        <v>2982308.9304792564</v>
      </c>
      <c r="AK192" s="45">
        <f>VLOOKUP($W192,'[1]Live-Unsorted Extra Tables'!$A:$BJ,AK$1,0)</f>
        <v>0.36798270830044133</v>
      </c>
      <c r="AL192" s="42">
        <f>VLOOKUP($W192,'[1]Live-Unsorted Extra Tables'!$A:$BJ,AL$1,0)</f>
        <v>132.43647407568514</v>
      </c>
      <c r="AM192" s="43">
        <f>VLOOKUP($W192,'[1]Live-Unsorted Extra Tables'!$A:$BJ,AM$1,0)</f>
        <v>1116.046171165262</v>
      </c>
      <c r="AN192" s="44">
        <f>VLOOKUP($W192,'[1]Live-Unsorted Extra Tables'!$A:$BJ,AN$1,0)</f>
        <v>274.62153842903837</v>
      </c>
      <c r="AO192" s="43">
        <f>VLOOKUP($W192,'[1]Live-Unsorted Extra Tables'!$A:$BJ,AO$1,0)</f>
        <v>2314.2440073426314</v>
      </c>
      <c r="AP192" s="26">
        <f>VLOOKUP($W192,'[1]Live-Unsorted Extra Tables'!$A:$BJ,AP$1,0)</f>
        <v>1080761.39958597</v>
      </c>
      <c r="AQ192" s="26">
        <f>VLOOKUP($W192,'[1]Live-Unsorted Extra Tables'!$A:$BJ,AQ$1,0)</f>
        <v>1422919.3123997925</v>
      </c>
      <c r="AR192" s="26">
        <f>VLOOKUP($W192,'[1]Live-Unsorted Extra Tables'!$A:$BJ,AR$1,0)</f>
        <v>-342157.91281382251</v>
      </c>
      <c r="AS192" s="28">
        <f>VLOOKUP($W192,'[1]Live-Unsorted Extra Tables'!$A:$BJ,AS$1,0)</f>
        <v>0.75953807792743788</v>
      </c>
      <c r="AT192" s="26">
        <f>VLOOKUP($W192,'[1]Live-Unsorted Extra Tables'!$A:$BJ,AT$1,0)</f>
        <v>611491.43388650962</v>
      </c>
      <c r="AU192" s="28">
        <f>VLOOKUP($W192,'[1]Live-Unsorted Extra Tables'!$A:$BJ,AU$1,0)</f>
        <v>1.7674187072693401</v>
      </c>
      <c r="AV192" s="26">
        <f>VLOOKUP($W192,'[1]Live-Unsorted Extra Tables'!$A:$BJ,AV$1,0)</f>
        <v>2901674.0851489026</v>
      </c>
      <c r="AW192" s="45">
        <f>VLOOKUP($W192,'[1]Live-Unsorted Extra Tables'!$A:$BJ,AW$1,0)</f>
        <v>0.37246133365474415</v>
      </c>
      <c r="AX192" s="42">
        <f>VLOOKUP($W192,'[1]Live-Unsorted Extra Tables'!$A:$BJ,AX$1,0)</f>
        <v>135.98410467997931</v>
      </c>
      <c r="AY192" s="43">
        <f>VLOOKUP($W192,'[1]Live-Unsorted Extra Tables'!$A:$BJ,AY$1,0)</f>
        <v>1145.9421615279209</v>
      </c>
      <c r="AZ192" s="44">
        <f>VLOOKUP($W192,'[1]Live-Unsorted Extra Tables'!$A:$BJ,AZ$1,0)</f>
        <v>410.60564310901765</v>
      </c>
      <c r="BA192" s="43">
        <f>VLOOKUP($W192,'[1]Live-Unsorted Extra Tables'!$A:$BJ,BA$1,0)</f>
        <v>3460.1861688705521</v>
      </c>
      <c r="BB192" s="26">
        <f>VLOOKUP($W192,'[1]Live-Unsorted Extra Tables'!$A:$BJ,BB$1,0)</f>
        <v>1178546.0630213434</v>
      </c>
      <c r="BC192" s="26">
        <f>VLOOKUP($W192,'[1]Live-Unsorted Extra Tables'!$A:$BJ,BC$1,0)</f>
        <v>1461035.6405136464</v>
      </c>
      <c r="BD192" s="26">
        <f>VLOOKUP($W192,'[1]Live-Unsorted Extra Tables'!$A:$BJ,BD$1,0)</f>
        <v>-282489.57749230298</v>
      </c>
      <c r="BE192" s="28">
        <f>VLOOKUP($W192,'[1]Live-Unsorted Extra Tables'!$A:$BJ,BE$1,0)</f>
        <v>0.80665113864505722</v>
      </c>
      <c r="BF192" s="26">
        <f>VLOOKUP($W192,'[1]Live-Unsorted Extra Tables'!$A:$BJ,BF$1,0)</f>
        <v>627871.70782735595</v>
      </c>
      <c r="BG192" s="28">
        <f>VLOOKUP($W192,'[1]Live-Unsorted Extra Tables'!$A:$BJ,BG$1,0)</f>
        <v>1.8770491620007901</v>
      </c>
      <c r="BH192" s="26">
        <f>VLOOKUP($W192,'[1]Live-Unsorted Extra Tables'!$A:$BJ,BH$1,0)</f>
        <v>3113829.1055189539</v>
      </c>
      <c r="BI192" s="45">
        <f>VLOOKUP($W192,'[1]Live-Unsorted Extra Tables'!$A:$BJ,BI$1,0)</f>
        <v>0.37848771499132278</v>
      </c>
      <c r="BK192" s="125">
        <f t="shared" si="20"/>
        <v>5199.9999999999991</v>
      </c>
    </row>
    <row r="193" spans="1:74" ht="18" thickBot="1">
      <c r="A193" s="56"/>
      <c r="B193" s="23"/>
      <c r="C193" s="23"/>
      <c r="D193" s="23"/>
      <c r="E193" s="56"/>
      <c r="F193" s="56"/>
      <c r="G193" s="29"/>
      <c r="H193" s="27"/>
      <c r="I193" s="26"/>
      <c r="J193" s="26"/>
      <c r="K193" s="26"/>
      <c r="L193" s="26"/>
      <c r="M193" s="26"/>
      <c r="N193" s="28"/>
      <c r="O193" s="57"/>
      <c r="P193" s="29"/>
      <c r="Q193" s="29"/>
      <c r="R193" s="31"/>
      <c r="S193" s="2"/>
      <c r="T193" s="29"/>
      <c r="U193" s="29"/>
      <c r="V193" s="29"/>
      <c r="W193" s="29"/>
      <c r="X193" s="41"/>
      <c r="Y193" s="59" t="s">
        <v>118</v>
      </c>
      <c r="Z193" s="60">
        <f t="shared" ref="Z193:AF193" si="22">SUM(Z152:Z192)</f>
        <v>1266.5790094350509</v>
      </c>
      <c r="AA193" s="61">
        <f t="shared" si="22"/>
        <v>9491.0288535703748</v>
      </c>
      <c r="AB193" s="62">
        <f t="shared" si="22"/>
        <v>1266.5790094350509</v>
      </c>
      <c r="AC193" s="61">
        <f t="shared" si="22"/>
        <v>9491.0288535703748</v>
      </c>
      <c r="AD193" s="63">
        <f t="shared" si="22"/>
        <v>7308882.8865025667</v>
      </c>
      <c r="AE193" s="63">
        <f t="shared" si="22"/>
        <v>7342146.5769433631</v>
      </c>
      <c r="AF193" s="63">
        <f t="shared" si="22"/>
        <v>-33263.690440795966</v>
      </c>
      <c r="AG193" s="64">
        <f>AD193/AE193</f>
        <v>0.9954694870100721</v>
      </c>
      <c r="AH193" s="63">
        <f>SUM(AH152:AH192)</f>
        <v>4154284.6554735149</v>
      </c>
      <c r="AI193" s="64">
        <f>AD193/AH193</f>
        <v>1.7593601528659533</v>
      </c>
      <c r="AJ193" s="63">
        <f>SUM(AJ152:AJ192)</f>
        <v>18150771.475314364</v>
      </c>
      <c r="AK193" s="65">
        <f>AD193/AJ193</f>
        <v>0.40267615602140572</v>
      </c>
      <c r="AL193" s="60">
        <f t="shared" ref="AL193:AR193" si="23">SUM(AL152:AL192)</f>
        <v>1213.9143061628063</v>
      </c>
      <c r="AM193" s="61">
        <f t="shared" si="23"/>
        <v>9032.2815408519709</v>
      </c>
      <c r="AN193" s="62">
        <f t="shared" si="23"/>
        <v>2480.493315597857</v>
      </c>
      <c r="AO193" s="61">
        <f t="shared" si="23"/>
        <v>18523.310394422348</v>
      </c>
      <c r="AP193" s="63">
        <f t="shared" si="23"/>
        <v>7514150.8871704135</v>
      </c>
      <c r="AQ193" s="63">
        <f t="shared" si="23"/>
        <v>6976154.4700852614</v>
      </c>
      <c r="AR193" s="63">
        <f t="shared" si="23"/>
        <v>537996.41708515328</v>
      </c>
      <c r="AS193" s="64">
        <f>AP193/AQ193</f>
        <v>1.077119338367887</v>
      </c>
      <c r="AT193" s="63">
        <f>SUM(AT152:AT192)</f>
        <v>3973493.0295469696</v>
      </c>
      <c r="AU193" s="64">
        <f>AP193/AT193</f>
        <v>1.8910693516498065</v>
      </c>
      <c r="AV193" s="63">
        <f>SUM(AV152:AV192)</f>
        <v>18367792.060450912</v>
      </c>
      <c r="AW193" s="65">
        <f>AP193/AV193</f>
        <v>0.40909385637861734</v>
      </c>
      <c r="AX193" s="62">
        <f t="shared" ref="AX193:BD193" si="24">SUM(AX152:AX192)</f>
        <v>1170.000384137935</v>
      </c>
      <c r="AY193" s="61">
        <f t="shared" si="24"/>
        <v>8637.6413565779785</v>
      </c>
      <c r="AZ193" s="62">
        <f t="shared" si="24"/>
        <v>3546.2176747488288</v>
      </c>
      <c r="BA193" s="61">
        <f t="shared" si="24"/>
        <v>26329.528439173147</v>
      </c>
      <c r="BB193" s="63">
        <f t="shared" si="24"/>
        <v>7682787.8571416168</v>
      </c>
      <c r="BC193" s="63">
        <f t="shared" si="24"/>
        <v>7007954.0264810557</v>
      </c>
      <c r="BD193" s="63">
        <f t="shared" si="24"/>
        <v>674833.83066056226</v>
      </c>
      <c r="BE193" s="64">
        <f>BB193/BC193</f>
        <v>1.0962954134845286</v>
      </c>
      <c r="BF193" s="63">
        <f>SUM(BF152:BF192)</f>
        <v>3933442.1788449716</v>
      </c>
      <c r="BG193" s="64">
        <f>BB193/BF193</f>
        <v>1.9531971001026929</v>
      </c>
      <c r="BH193" s="63">
        <f>SUM(BH152:BH192)</f>
        <v>18575228.973027583</v>
      </c>
      <c r="BI193" s="65">
        <f>BB193/BH193</f>
        <v>0.41360393825010255</v>
      </c>
    </row>
    <row r="194" spans="1:74" ht="16.5">
      <c r="A194" s="56"/>
      <c r="B194" s="23"/>
      <c r="C194" s="23"/>
      <c r="D194" s="23"/>
      <c r="E194" s="56"/>
      <c r="F194" s="56"/>
      <c r="G194" s="29"/>
      <c r="H194" s="27"/>
      <c r="I194" s="26"/>
      <c r="J194" s="26"/>
      <c r="K194" s="26"/>
      <c r="L194" s="26"/>
      <c r="M194" s="26"/>
      <c r="N194" s="28"/>
      <c r="O194" s="57"/>
      <c r="P194" s="29"/>
      <c r="Q194" s="29"/>
      <c r="R194" s="31"/>
      <c r="S194" s="2"/>
      <c r="T194" s="29"/>
      <c r="U194" s="29"/>
      <c r="V194" s="29"/>
      <c r="W194" s="29"/>
      <c r="X194" s="41"/>
      <c r="Y194" s="67" t="s">
        <v>119</v>
      </c>
      <c r="Z194" s="68">
        <f>'[1]Market Incremental Potential'!BB11</f>
        <v>1266.5790094350507</v>
      </c>
      <c r="AA194" s="68">
        <f>'[1]Market Incremental Potential'!O11</f>
        <v>9491.0288535703785</v>
      </c>
      <c r="AB194" s="69">
        <f>'[1]Special Cumul Potential'!BB11</f>
        <v>1266.5790094350507</v>
      </c>
      <c r="AC194" s="68">
        <f>'[1]Special Cumul Potential'!O11</f>
        <v>9491.0288535703785</v>
      </c>
      <c r="AD194" s="70">
        <f>'[1]Costs-Benefits'!DX11</f>
        <v>7308882.8865025658</v>
      </c>
      <c r="AE194" s="70"/>
      <c r="AF194" s="70"/>
      <c r="AG194" s="71">
        <f>'[1]Financial Tests'!CO11</f>
        <v>0.99546948701007221</v>
      </c>
      <c r="AH194" s="70"/>
      <c r="AI194" s="71">
        <f>'[1]Financial Tests'!BQ11</f>
        <v>1.7593601528659524</v>
      </c>
      <c r="AJ194" s="70"/>
      <c r="AK194" s="71">
        <f>'[1]Financial Tests'!CC11</f>
        <v>0.40267615602140555</v>
      </c>
      <c r="AL194" s="68">
        <f>'[1]Market Incremental Potential'!BC11</f>
        <v>1213.9143061628063</v>
      </c>
      <c r="AM194" s="68">
        <f>'[1]Market Incremental Potential'!P11</f>
        <v>9032.2815408519709</v>
      </c>
      <c r="AN194" s="69">
        <f>'[1]Special Cumul Potential'!BC11</f>
        <v>2480.4933155978574</v>
      </c>
      <c r="AO194" s="68">
        <f>'[1]Special Cumul Potential'!P11</f>
        <v>18523.310394422348</v>
      </c>
      <c r="AP194" s="70">
        <f>'[1]Costs-Benefits'!DY11</f>
        <v>7514150.8871704116</v>
      </c>
      <c r="AQ194" s="70"/>
      <c r="AR194" s="70"/>
      <c r="AS194" s="71">
        <f>'[1]Financial Tests'!CP11</f>
        <v>1.0771193383678865</v>
      </c>
      <c r="AT194" s="70"/>
      <c r="AU194" s="71">
        <f>'[1]Financial Tests'!BR11</f>
        <v>1.8910693516498061</v>
      </c>
      <c r="AV194" s="70"/>
      <c r="AW194" s="71">
        <f>'[1]Financial Tests'!CD11</f>
        <v>0.40909385637861717</v>
      </c>
      <c r="AX194" s="68">
        <f>'[1]Market Incremental Potential'!BD11</f>
        <v>1170.0003841379346</v>
      </c>
      <c r="AY194" s="68">
        <f>'[1]Market Incremental Potential'!Q11</f>
        <v>8637.6413565779803</v>
      </c>
      <c r="AZ194" s="69">
        <f>'[1]Special Cumul Potential'!BD11</f>
        <v>3546.2176747488293</v>
      </c>
      <c r="BA194" s="68">
        <f>'[1]Special Cumul Potential'!Q11</f>
        <v>26329.528439173151</v>
      </c>
      <c r="BB194" s="70">
        <f>'[1]Costs-Benefits'!DZ11</f>
        <v>7682787.8571416168</v>
      </c>
      <c r="BC194" s="70"/>
      <c r="BD194" s="70"/>
      <c r="BE194" s="71">
        <f>'[1]Financial Tests'!CQ11</f>
        <v>1.0962954134845286</v>
      </c>
      <c r="BF194" s="70"/>
      <c r="BG194" s="71">
        <f>'[1]Financial Tests'!BS11</f>
        <v>1.953197100102692</v>
      </c>
      <c r="BH194" s="70"/>
      <c r="BI194" s="71">
        <f>'[1]Financial Tests'!CE11</f>
        <v>0.4136039382501025</v>
      </c>
      <c r="BJ194" s="91"/>
      <c r="BK194" s="91"/>
      <c r="BL194" s="91"/>
      <c r="BM194" s="91"/>
      <c r="BN194" s="91"/>
      <c r="BO194" s="91"/>
      <c r="BP194" s="91"/>
      <c r="BQ194" s="91"/>
      <c r="BR194" s="91"/>
      <c r="BS194" s="91"/>
      <c r="BT194" s="91"/>
      <c r="BU194" s="91"/>
      <c r="BV194" s="91"/>
    </row>
    <row r="195" spans="1:74" ht="17.25">
      <c r="A195" s="1"/>
      <c r="B195" s="1"/>
      <c r="C195" s="1"/>
      <c r="D195" s="2"/>
      <c r="E195" s="3"/>
      <c r="F195" s="3"/>
      <c r="G195" s="2"/>
      <c r="H195" s="2"/>
      <c r="I195" s="2"/>
      <c r="J195" s="2"/>
      <c r="K195" s="2"/>
      <c r="L195" s="2"/>
      <c r="M195" s="2"/>
      <c r="N195" s="2"/>
      <c r="O195" s="2"/>
      <c r="P195" s="2"/>
      <c r="Q195" s="2"/>
      <c r="R195" s="72"/>
      <c r="S195" s="2"/>
      <c r="T195" s="29"/>
      <c r="U195" s="29"/>
      <c r="V195" s="29"/>
      <c r="W195" s="29"/>
      <c r="X195" s="2"/>
      <c r="Y195" s="102"/>
      <c r="Z195" s="102"/>
      <c r="AK195" s="102"/>
      <c r="AL195" s="102"/>
      <c r="AW195" s="102"/>
      <c r="AX195" s="102"/>
      <c r="BI195" s="102"/>
    </row>
    <row r="196" spans="1:74" ht="16.5" customHeight="1" thickBot="1">
      <c r="A196" s="4"/>
      <c r="B196" s="4"/>
      <c r="C196" s="4"/>
      <c r="D196" s="2"/>
      <c r="E196" s="3"/>
      <c r="F196" s="3"/>
      <c r="G196" s="2"/>
      <c r="H196" s="2"/>
      <c r="I196" s="2"/>
      <c r="J196" s="2"/>
      <c r="K196" s="2"/>
      <c r="L196" s="2"/>
      <c r="M196" s="2"/>
      <c r="N196" s="2"/>
      <c r="O196" s="2"/>
      <c r="P196" s="2"/>
      <c r="Q196" s="2"/>
      <c r="R196" s="2"/>
      <c r="S196" s="2"/>
      <c r="T196" s="29"/>
      <c r="U196" s="29"/>
      <c r="V196" s="29"/>
      <c r="W196" s="29"/>
      <c r="X196" s="2"/>
      <c r="Y196" s="5" t="str">
        <f>A197</f>
        <v>Custom Incentives</v>
      </c>
      <c r="Z196" s="73"/>
      <c r="AA196" s="2"/>
      <c r="AB196" s="74"/>
      <c r="AC196" s="2"/>
      <c r="AD196" s="2"/>
      <c r="AE196" s="2"/>
      <c r="AF196" s="2"/>
      <c r="AG196" s="2"/>
      <c r="AH196" s="2"/>
      <c r="AI196" s="2"/>
      <c r="AJ196" s="2"/>
      <c r="AK196" s="2"/>
      <c r="AL196" s="74"/>
      <c r="AM196" s="2"/>
      <c r="AN196" s="74"/>
      <c r="AO196" s="2"/>
      <c r="AP196" s="2"/>
      <c r="AQ196" s="2"/>
      <c r="AR196" s="2"/>
      <c r="AS196" s="2"/>
      <c r="AT196" s="2"/>
      <c r="AU196" s="2"/>
      <c r="AV196" s="2"/>
      <c r="AW196" s="2"/>
      <c r="AX196" s="74"/>
      <c r="AY196" s="2"/>
      <c r="AZ196" s="74"/>
      <c r="BA196" s="2"/>
      <c r="BB196" s="2"/>
      <c r="BC196" s="2"/>
      <c r="BD196" s="2"/>
      <c r="BE196" s="2"/>
      <c r="BF196" s="2"/>
      <c r="BG196" s="2"/>
      <c r="BH196" s="2"/>
      <c r="BI196" s="2"/>
    </row>
    <row r="197" spans="1:74" ht="16.5" customHeight="1" thickBot="1">
      <c r="A197" s="5" t="s">
        <v>135</v>
      </c>
      <c r="B197" s="4"/>
      <c r="C197" s="4"/>
      <c r="D197" s="2"/>
      <c r="E197" s="3"/>
      <c r="F197" s="3"/>
      <c r="G197" s="2"/>
      <c r="H197" s="2"/>
      <c r="I197" s="2"/>
      <c r="J197" s="2"/>
      <c r="K197" s="2"/>
      <c r="L197" s="2"/>
      <c r="M197" s="2"/>
      <c r="N197" s="2"/>
      <c r="O197" s="2"/>
      <c r="P197" s="2"/>
      <c r="Q197" s="2"/>
      <c r="R197" s="2"/>
      <c r="S197" s="2"/>
      <c r="T197" s="29"/>
      <c r="U197" s="29"/>
      <c r="V197" s="29"/>
      <c r="W197" s="29"/>
      <c r="X197" s="2"/>
      <c r="Y197" s="6" t="s">
        <v>1</v>
      </c>
      <c r="Z197" s="75" t="s">
        <v>2</v>
      </c>
      <c r="AA197" s="76"/>
      <c r="AB197" s="77"/>
      <c r="AC197" s="76"/>
      <c r="AD197" s="76"/>
      <c r="AE197" s="76"/>
      <c r="AF197" s="76"/>
      <c r="AG197" s="76"/>
      <c r="AH197" s="76"/>
      <c r="AI197" s="76"/>
      <c r="AJ197" s="76"/>
      <c r="AK197" s="78"/>
      <c r="AL197" s="75" t="s">
        <v>3</v>
      </c>
      <c r="AM197" s="76"/>
      <c r="AN197" s="77"/>
      <c r="AO197" s="76"/>
      <c r="AP197" s="76"/>
      <c r="AQ197" s="76"/>
      <c r="AR197" s="76"/>
      <c r="AS197" s="76"/>
      <c r="AT197" s="76"/>
      <c r="AU197" s="76"/>
      <c r="AV197" s="76"/>
      <c r="AW197" s="78"/>
      <c r="AX197" s="75" t="s">
        <v>4</v>
      </c>
      <c r="AY197" s="76"/>
      <c r="AZ197" s="77"/>
      <c r="BA197" s="76"/>
      <c r="BB197" s="76"/>
      <c r="BC197" s="76"/>
      <c r="BD197" s="76"/>
      <c r="BE197" s="76"/>
      <c r="BF197" s="76"/>
      <c r="BG197" s="76"/>
      <c r="BH197" s="76"/>
      <c r="BI197" s="78"/>
      <c r="BK197" s="120" t="s">
        <v>233</v>
      </c>
    </row>
    <row r="198" spans="1:74" ht="16.5" customHeight="1" thickBot="1">
      <c r="A198" s="4"/>
      <c r="B198" s="4"/>
      <c r="C198" s="4"/>
      <c r="D198" s="2"/>
      <c r="E198" s="3"/>
      <c r="F198" s="3"/>
      <c r="G198" s="2"/>
      <c r="H198" s="2"/>
      <c r="I198" s="2"/>
      <c r="J198" s="2"/>
      <c r="K198" s="2"/>
      <c r="L198" s="2"/>
      <c r="M198" s="2"/>
      <c r="N198" s="2"/>
      <c r="O198" s="2"/>
      <c r="P198" s="2"/>
      <c r="Q198" s="2"/>
      <c r="R198" s="2"/>
      <c r="S198" s="2"/>
      <c r="T198" s="29"/>
      <c r="U198" s="29"/>
      <c r="V198" s="29"/>
      <c r="W198" s="29"/>
      <c r="X198" s="2"/>
      <c r="Y198" s="79"/>
      <c r="Z198" s="80"/>
      <c r="AA198" s="11"/>
      <c r="AB198" s="81"/>
      <c r="AC198" s="11"/>
      <c r="AD198" s="11" t="s">
        <v>5</v>
      </c>
      <c r="AE198" s="11" t="s">
        <v>6</v>
      </c>
      <c r="AF198" s="11" t="s">
        <v>7</v>
      </c>
      <c r="AG198" s="11" t="s">
        <v>8</v>
      </c>
      <c r="AH198" s="11" t="s">
        <v>9</v>
      </c>
      <c r="AI198" s="11" t="s">
        <v>10</v>
      </c>
      <c r="AJ198" s="11" t="s">
        <v>11</v>
      </c>
      <c r="AK198" s="12" t="s">
        <v>12</v>
      </c>
      <c r="AL198" s="10"/>
      <c r="AM198" s="11"/>
      <c r="AN198" s="11"/>
      <c r="AO198" s="11"/>
      <c r="AP198" s="11" t="s">
        <v>5</v>
      </c>
      <c r="AQ198" s="11" t="s">
        <v>6</v>
      </c>
      <c r="AR198" s="11" t="s">
        <v>7</v>
      </c>
      <c r="AS198" s="11" t="s">
        <v>8</v>
      </c>
      <c r="AT198" s="11" t="s">
        <v>9</v>
      </c>
      <c r="AU198" s="11" t="s">
        <v>10</v>
      </c>
      <c r="AV198" s="11" t="s">
        <v>11</v>
      </c>
      <c r="AW198" s="12" t="s">
        <v>12</v>
      </c>
      <c r="AX198" s="10"/>
      <c r="AY198" s="11"/>
      <c r="AZ198" s="11"/>
      <c r="BA198" s="11"/>
      <c r="BB198" s="11" t="s">
        <v>5</v>
      </c>
      <c r="BC198" s="11" t="s">
        <v>6</v>
      </c>
      <c r="BD198" s="11" t="s">
        <v>7</v>
      </c>
      <c r="BE198" s="11" t="s">
        <v>8</v>
      </c>
      <c r="BF198" s="11" t="s">
        <v>9</v>
      </c>
      <c r="BG198" s="11" t="s">
        <v>10</v>
      </c>
      <c r="BH198" s="11" t="s">
        <v>11</v>
      </c>
      <c r="BI198" s="12" t="s">
        <v>12</v>
      </c>
      <c r="BK198" s="121"/>
    </row>
    <row r="199" spans="1:74" ht="104.25" thickBot="1">
      <c r="A199" s="115" t="s">
        <v>1</v>
      </c>
      <c r="B199" s="116" t="s">
        <v>13</v>
      </c>
      <c r="C199" s="116" t="s">
        <v>14</v>
      </c>
      <c r="D199" s="117" t="s">
        <v>15</v>
      </c>
      <c r="E199" s="117" t="s">
        <v>16</v>
      </c>
      <c r="F199" s="117" t="s">
        <v>17</v>
      </c>
      <c r="G199" s="117" t="s">
        <v>18</v>
      </c>
      <c r="H199" s="117" t="s">
        <v>19</v>
      </c>
      <c r="I199" s="117" t="s">
        <v>20</v>
      </c>
      <c r="J199" s="117" t="s">
        <v>21</v>
      </c>
      <c r="K199" s="117" t="s">
        <v>22</v>
      </c>
      <c r="L199" s="117" t="s">
        <v>23</v>
      </c>
      <c r="M199" s="117" t="s">
        <v>24</v>
      </c>
      <c r="N199" s="117" t="s">
        <v>25</v>
      </c>
      <c r="O199" s="117" t="s">
        <v>26</v>
      </c>
      <c r="P199" s="117" t="s">
        <v>27</v>
      </c>
      <c r="Q199" s="118" t="s">
        <v>28</v>
      </c>
      <c r="R199" s="13" t="s">
        <v>29</v>
      </c>
      <c r="S199" s="119" t="s">
        <v>30</v>
      </c>
      <c r="T199" s="119" t="s">
        <v>31</v>
      </c>
      <c r="U199" s="119" t="s">
        <v>32</v>
      </c>
      <c r="V199" s="119" t="s">
        <v>33</v>
      </c>
      <c r="W199" s="119" t="s">
        <v>34</v>
      </c>
      <c r="X199" s="2"/>
      <c r="Y199" s="15"/>
      <c r="Z199" s="82" t="s">
        <v>35</v>
      </c>
      <c r="AA199" s="17" t="s">
        <v>36</v>
      </c>
      <c r="AB199" s="83" t="s">
        <v>37</v>
      </c>
      <c r="AC199" s="17" t="s">
        <v>38</v>
      </c>
      <c r="AD199" s="17" t="s">
        <v>39</v>
      </c>
      <c r="AE199" s="17" t="s">
        <v>40</v>
      </c>
      <c r="AF199" s="19" t="s">
        <v>41</v>
      </c>
      <c r="AG199" s="20" t="s">
        <v>42</v>
      </c>
      <c r="AH199" s="17" t="s">
        <v>43</v>
      </c>
      <c r="AI199" s="20" t="s">
        <v>44</v>
      </c>
      <c r="AJ199" s="17" t="s">
        <v>45</v>
      </c>
      <c r="AK199" s="21" t="s">
        <v>46</v>
      </c>
      <c r="AL199" s="16" t="s">
        <v>35</v>
      </c>
      <c r="AM199" s="17" t="s">
        <v>36</v>
      </c>
      <c r="AN199" s="18" t="s">
        <v>37</v>
      </c>
      <c r="AO199" s="17" t="s">
        <v>38</v>
      </c>
      <c r="AP199" s="17" t="s">
        <v>39</v>
      </c>
      <c r="AQ199" s="17" t="s">
        <v>40</v>
      </c>
      <c r="AR199" s="19" t="s">
        <v>41</v>
      </c>
      <c r="AS199" s="20" t="s">
        <v>42</v>
      </c>
      <c r="AT199" s="17" t="s">
        <v>43</v>
      </c>
      <c r="AU199" s="20" t="s">
        <v>44</v>
      </c>
      <c r="AV199" s="17" t="s">
        <v>45</v>
      </c>
      <c r="AW199" s="21" t="s">
        <v>46</v>
      </c>
      <c r="AX199" s="16" t="s">
        <v>35</v>
      </c>
      <c r="AY199" s="17" t="s">
        <v>36</v>
      </c>
      <c r="AZ199" s="18" t="s">
        <v>37</v>
      </c>
      <c r="BA199" s="17" t="s">
        <v>38</v>
      </c>
      <c r="BB199" s="17" t="s">
        <v>39</v>
      </c>
      <c r="BC199" s="17" t="s">
        <v>40</v>
      </c>
      <c r="BD199" s="19" t="s">
        <v>41</v>
      </c>
      <c r="BE199" s="20" t="s">
        <v>42</v>
      </c>
      <c r="BF199" s="17" t="s">
        <v>43</v>
      </c>
      <c r="BG199" s="20" t="s">
        <v>44</v>
      </c>
      <c r="BH199" s="17" t="s">
        <v>45</v>
      </c>
      <c r="BI199" s="21" t="s">
        <v>46</v>
      </c>
      <c r="BK199" s="122" t="s">
        <v>234</v>
      </c>
    </row>
    <row r="200" spans="1:74" ht="16.5">
      <c r="A200" s="22" t="s">
        <v>136</v>
      </c>
      <c r="B200" s="23" t="s">
        <v>48</v>
      </c>
      <c r="C200" s="23" t="s">
        <v>137</v>
      </c>
      <c r="D200" s="24">
        <f>VLOOKUP($W200,'[1]Live-Unsorted Extra Tables'!$A:$BJ,D$1,0)</f>
        <v>15</v>
      </c>
      <c r="E200" s="25">
        <f>VLOOKUP($W200,'[1]Live-Unsorted Extra Tables'!$A:$BJ,E$1,0)</f>
        <v>37581615</v>
      </c>
      <c r="F200" s="25">
        <f>VLOOKUP($W200,'[1]Live-Unsorted Extra Tables'!$A:$BJ,F$1,0)</f>
        <v>4941061.9581209496</v>
      </c>
      <c r="G200" s="26">
        <f>VLOOKUP($W200,'[1]Live-Unsorted Extra Tables'!$A:$BJ,G$1,0)</f>
        <v>10728000.000000002</v>
      </c>
      <c r="H200" s="27">
        <f>VLOOKUP($W200,'[1]Live-Unsorted Extra Tables'!$A:$BJ,H$1,0)</f>
        <v>0.5</v>
      </c>
      <c r="I200" s="26">
        <f>VLOOKUP($W200,'[1]Live-Unsorted Extra Tables'!$A:$BJ,I$1,0)</f>
        <v>2254896.9</v>
      </c>
      <c r="J200" s="26">
        <f>VLOOKUP($W200,'[1]Live-Unsorted Extra Tables'!$A:$BJ,J$1,0)</f>
        <v>7618896.9000000004</v>
      </c>
      <c r="K200" s="26">
        <f>VLOOKUP($W200,'[1]Live-Unsorted Extra Tables'!$A:$BJ,K$1,0)</f>
        <v>5364000.0000000009</v>
      </c>
      <c r="L200" s="26">
        <f>VLOOKUP($W200,'[1]Live-Unsorted Extra Tables'!$A:$BJ,L$1,0)</f>
        <v>12982896.900000002</v>
      </c>
      <c r="M200" s="26">
        <f>VLOOKUP($W200,'[1]Live-Unsorted Extra Tables'!$A:$BJ,M$1,0)</f>
        <v>35175370.804489881</v>
      </c>
      <c r="N200" s="28">
        <f>VLOOKUP($W200,'[1]Live-Unsorted Extra Tables'!$A:$BJ,N$1,0)</f>
        <v>0.88</v>
      </c>
      <c r="O200" s="28">
        <f>VLOOKUP($W200,'[1]Live-Unsorted Extra Tables'!$A:$BJ,O$1,0)</f>
        <v>2.6466785212700317</v>
      </c>
      <c r="P200" s="29">
        <f>VLOOKUP($W200,'[1]Live-Unsorted Extra Tables'!$A:$BJ,P$1,0)</f>
        <v>0.20272936381259826</v>
      </c>
      <c r="Q200" s="30">
        <f>VLOOKUP($W200,'[1]Live-Unsorted Extra Tables'!$A:$BJ,Q$1,0)</f>
        <v>1.5419553457486723</v>
      </c>
      <c r="R200" s="31"/>
      <c r="S200" s="29" t="str">
        <f>VLOOKUP($W200,'[1]Live-Unsorted Extra Tables'!$A:$BJ,S$1,0)</f>
        <v>COM</v>
      </c>
      <c r="T200" s="29" t="str">
        <f>VLOOKUP($W200,'[1]Live-Unsorted Extra Tables'!$A:$BJ,T$1,0)</f>
        <v>COM</v>
      </c>
      <c r="U200" s="29" t="s">
        <v>135</v>
      </c>
      <c r="V200" s="29" t="str">
        <f>VLOOKUP($W200,'[1]Live-Unsorted Extra Tables'!$A:$BJ,V$1,0)</f>
        <v>Custom</v>
      </c>
      <c r="W200" s="32" t="str">
        <f>A200&amp;C200</f>
        <v>Custom EfficiencyCOM</v>
      </c>
      <c r="X200" s="41"/>
      <c r="Y200" s="34" t="str">
        <f>A200</f>
        <v>Custom Efficiency</v>
      </c>
      <c r="Z200" s="35">
        <f>VLOOKUP($W200,'[1]Live-Unsorted Extra Tables'!$A:$BJ,Z$1,0)</f>
        <v>2588.7979308687973</v>
      </c>
      <c r="AA200" s="36">
        <f>VLOOKUP($W200,'[1]Live-Unsorted Extra Tables'!$A:$BJ,AA$1,0)</f>
        <v>19690.343487962837</v>
      </c>
      <c r="AB200" s="37">
        <f>VLOOKUP($W200,'[1]Live-Unsorted Extra Tables'!$A:$BJ,AB$1,0)</f>
        <v>2588.7979308687973</v>
      </c>
      <c r="AC200" s="36">
        <f>VLOOKUP($W200,'[1]Live-Unsorted Extra Tables'!$A:$BJ,AC$1,0)</f>
        <v>19690.343487962837</v>
      </c>
      <c r="AD200" s="38">
        <f>VLOOKUP($W200,'[1]Live-Unsorted Extra Tables'!$A:$BJ,AD$1,0)</f>
        <v>18429626.652736064</v>
      </c>
      <c r="AE200" s="38">
        <f>VLOOKUP($W200,'[1]Live-Unsorted Extra Tables'!$A:$BJ,AE$1,0)</f>
        <v>6963303.8182107769</v>
      </c>
      <c r="AF200" s="38">
        <f>VLOOKUP($W200,'[1]Live-Unsorted Extra Tables'!$A:$BJ,AF$1,0)</f>
        <v>11466322.834525287</v>
      </c>
      <c r="AG200" s="39">
        <f>VLOOKUP($W200,'[1]Live-Unsorted Extra Tables'!$A:$BJ,AG$1,0)</f>
        <v>2.6466785212700317</v>
      </c>
      <c r="AH200" s="38">
        <f>VLOOKUP($W200,'[1]Live-Unsorted Extra Tables'!$A:$BJ,AH$1,0)</f>
        <v>4536148.6460980037</v>
      </c>
      <c r="AI200" s="39">
        <f>VLOOKUP($W200,'[1]Live-Unsorted Extra Tables'!$A:$BJ,AI$1,0)</f>
        <v>4.0628356984265128</v>
      </c>
      <c r="AJ200" s="38">
        <f>VLOOKUP($W200,'[1]Live-Unsorted Extra Tables'!$A:$BJ,AJ$1,0)</f>
        <v>42756812.49004022</v>
      </c>
      <c r="AK200" s="40">
        <f>VLOOKUP($W200,'[1]Live-Unsorted Extra Tables'!$A:$BJ,AK$1,0)</f>
        <v>0.43103368982496215</v>
      </c>
      <c r="AL200" s="35">
        <f>VLOOKUP($W200,'[1]Live-Unsorted Extra Tables'!$A:$BJ,AL$1,0)</f>
        <v>2633.0657774684037</v>
      </c>
      <c r="AM200" s="36">
        <f>VLOOKUP($W200,'[1]Live-Unsorted Extra Tables'!$A:$BJ,AM$1,0)</f>
        <v>20027.043813092569</v>
      </c>
      <c r="AN200" s="37">
        <f>VLOOKUP($W200,'[1]Live-Unsorted Extra Tables'!$A:$BJ,AN$1,0)</f>
        <v>5221.8637083372014</v>
      </c>
      <c r="AO200" s="36">
        <f>VLOOKUP($W200,'[1]Live-Unsorted Extra Tables'!$A:$BJ,AO$1,0)</f>
        <v>39717.387301055409</v>
      </c>
      <c r="AP200" s="38">
        <f>VLOOKUP($W200,'[1]Live-Unsorted Extra Tables'!$A:$BJ,AP$1,0)</f>
        <v>19842400.481319495</v>
      </c>
      <c r="AQ200" s="38">
        <f>VLOOKUP($W200,'[1]Live-Unsorted Extra Tables'!$A:$BJ,AQ$1,0)</f>
        <v>7082374.7049630536</v>
      </c>
      <c r="AR200" s="38">
        <f>VLOOKUP($W200,'[1]Live-Unsorted Extra Tables'!$A:$BJ,AR$1,0)</f>
        <v>12760025.77635644</v>
      </c>
      <c r="AS200" s="39">
        <f>VLOOKUP($W200,'[1]Live-Unsorted Extra Tables'!$A:$BJ,AS$1,0)</f>
        <v>2.801659232660298</v>
      </c>
      <c r="AT200" s="38">
        <f>VLOOKUP($W200,'[1]Live-Unsorted Extra Tables'!$A:$BJ,AT$1,0)</f>
        <v>4613715.7400855552</v>
      </c>
      <c r="AU200" s="39">
        <f>VLOOKUP($W200,'[1]Live-Unsorted Extra Tables'!$A:$BJ,AU$1,0)</f>
        <v>4.300741874693724</v>
      </c>
      <c r="AV200" s="38">
        <f>VLOOKUP($W200,'[1]Live-Unsorted Extra Tables'!$A:$BJ,AV$1,0)</f>
        <v>45710212.89389798</v>
      </c>
      <c r="AW200" s="40">
        <f>VLOOKUP($W200,'[1]Live-Unsorted Extra Tables'!$A:$BJ,AW$1,0)</f>
        <v>0.43409118499135951</v>
      </c>
      <c r="AX200" s="35">
        <f>VLOOKUP($W200,'[1]Live-Unsorted Extra Tables'!$A:$BJ,AX$1,0)</f>
        <v>2686.679588355164</v>
      </c>
      <c r="AY200" s="36">
        <f>VLOOKUP($W200,'[1]Live-Unsorted Extra Tables'!$A:$BJ,AY$1,0)</f>
        <v>20434.829349179083</v>
      </c>
      <c r="AZ200" s="37">
        <f>VLOOKUP($W200,'[1]Live-Unsorted Extra Tables'!$A:$BJ,AZ$1,0)</f>
        <v>7908.5432966923654</v>
      </c>
      <c r="BA200" s="36">
        <f>VLOOKUP($W200,'[1]Live-Unsorted Extra Tables'!$A:$BJ,BA$1,0)</f>
        <v>60152.216650234492</v>
      </c>
      <c r="BB200" s="38">
        <f>VLOOKUP($W200,'[1]Live-Unsorted Extra Tables'!$A:$BJ,BB$1,0)</f>
        <v>21524618.284485668</v>
      </c>
      <c r="BC200" s="38">
        <f>VLOOKUP($W200,'[1]Live-Unsorted Extra Tables'!$A:$BJ,BC$1,0)</f>
        <v>7226584.2045168951</v>
      </c>
      <c r="BD200" s="38">
        <f>VLOOKUP($W200,'[1]Live-Unsorted Extra Tables'!$A:$BJ,BD$1,0)</f>
        <v>14298034.079968773</v>
      </c>
      <c r="BE200" s="39">
        <f>VLOOKUP($W200,'[1]Live-Unsorted Extra Tables'!$A:$BJ,BE$1,0)</f>
        <v>2.9785328275884404</v>
      </c>
      <c r="BF200" s="38">
        <f>VLOOKUP($W200,'[1]Live-Unsorted Extra Tables'!$A:$BJ,BF$1,0)</f>
        <v>4707659.0381569173</v>
      </c>
      <c r="BG200" s="39">
        <f>VLOOKUP($W200,'[1]Live-Unsorted Extra Tables'!$A:$BJ,BG$1,0)</f>
        <v>4.5722551506008626</v>
      </c>
      <c r="BH200" s="38">
        <f>VLOOKUP($W200,'[1]Live-Unsorted Extra Tables'!$A:$BJ,BH$1,0)</f>
        <v>49038094.636602581</v>
      </c>
      <c r="BI200" s="40">
        <f>VLOOKUP($W200,'[1]Live-Unsorted Extra Tables'!$A:$BJ,BI$1,0)</f>
        <v>0.43893667655715668</v>
      </c>
      <c r="BK200" s="123">
        <f t="shared" ref="BK200:BK202" si="25">G200*H200</f>
        <v>5364000.0000000009</v>
      </c>
    </row>
    <row r="201" spans="1:74" ht="16.5">
      <c r="A201" s="22" t="s">
        <v>136</v>
      </c>
      <c r="B201" s="23" t="s">
        <v>85</v>
      </c>
      <c r="C201" s="23" t="s">
        <v>86</v>
      </c>
      <c r="D201" s="24">
        <f>VLOOKUP($W201,'[1]Live-Unsorted Extra Tables'!$A:$BJ,D$1,0)</f>
        <v>15</v>
      </c>
      <c r="E201" s="25">
        <f>VLOOKUP($W201,'[1]Live-Unsorted Extra Tables'!$A:$BJ,E$1,0)</f>
        <v>37581615</v>
      </c>
      <c r="F201" s="25">
        <f>VLOOKUP($W201,'[1]Live-Unsorted Extra Tables'!$A:$BJ,F$1,0)</f>
        <v>4290138.6986301569</v>
      </c>
      <c r="G201" s="26">
        <f>VLOOKUP($W201,'[1]Live-Unsorted Extra Tables'!$A:$BJ,G$1,0)</f>
        <v>10728000.000000002</v>
      </c>
      <c r="H201" s="27">
        <f>VLOOKUP($W201,'[1]Live-Unsorted Extra Tables'!$A:$BJ,H$1,0)</f>
        <v>0.5</v>
      </c>
      <c r="I201" s="26">
        <f>VLOOKUP($W201,'[1]Live-Unsorted Extra Tables'!$A:$BJ,I$1,0)</f>
        <v>2254896.9</v>
      </c>
      <c r="J201" s="26">
        <f>VLOOKUP($W201,'[1]Live-Unsorted Extra Tables'!$A:$BJ,J$1,0)</f>
        <v>7618896.9000000004</v>
      </c>
      <c r="K201" s="26">
        <f>VLOOKUP($W201,'[1]Live-Unsorted Extra Tables'!$A:$BJ,K$1,0)</f>
        <v>5364000.0000000009</v>
      </c>
      <c r="L201" s="26">
        <f>VLOOKUP($W201,'[1]Live-Unsorted Extra Tables'!$A:$BJ,L$1,0)</f>
        <v>12982896.900000002</v>
      </c>
      <c r="M201" s="26">
        <f>VLOOKUP($W201,'[1]Live-Unsorted Extra Tables'!$A:$BJ,M$1,0)</f>
        <v>34155745.346699707</v>
      </c>
      <c r="N201" s="28">
        <f>VLOOKUP($W201,'[1]Live-Unsorted Extra Tables'!$A:$BJ,N$1,0)</f>
        <v>0.88</v>
      </c>
      <c r="O201" s="28">
        <f>VLOOKUP($W201,'[1]Live-Unsorted Extra Tables'!$A:$BJ,O$1,0)</f>
        <v>2.569959477883887</v>
      </c>
      <c r="P201" s="29">
        <f>VLOOKUP($W201,'[1]Live-Unsorted Extra Tables'!$A:$BJ,P$1,0)</f>
        <v>0.20272936381259826</v>
      </c>
      <c r="Q201" s="30">
        <f>VLOOKUP($W201,'[1]Live-Unsorted Extra Tables'!$A:$BJ,Q$1,0)</f>
        <v>1.7759092269983525</v>
      </c>
      <c r="R201" s="31"/>
      <c r="S201" s="29" t="str">
        <f>VLOOKUP($W201,'[1]Live-Unsorted Extra Tables'!$A:$BJ,S$1,0)</f>
        <v>IND</v>
      </c>
      <c r="T201" s="29" t="str">
        <f>VLOOKUP($W201,'[1]Live-Unsorted Extra Tables'!$A:$BJ,T$1,0)</f>
        <v xml:space="preserve">Industrial </v>
      </c>
      <c r="U201" s="29" t="s">
        <v>135</v>
      </c>
      <c r="V201" s="29" t="str">
        <f>VLOOKUP($W201,'[1]Live-Unsorted Extra Tables'!$A:$BJ,V$1,0)</f>
        <v>Custom</v>
      </c>
      <c r="W201" s="32" t="str">
        <f>A201&amp;C201</f>
        <v xml:space="preserve">Custom EfficiencyIndustrial </v>
      </c>
      <c r="X201" s="41"/>
      <c r="Y201" s="34" t="str">
        <f>A201</f>
        <v>Custom Efficiency</v>
      </c>
      <c r="Z201" s="42">
        <f>VLOOKUP($W201,'[1]Live-Unsorted Extra Tables'!$A:$BJ,Z$1,0)</f>
        <v>1490.4589217815271</v>
      </c>
      <c r="AA201" s="43">
        <f>VLOOKUP($W201,'[1]Live-Unsorted Extra Tables'!$A:$BJ,AA$1,0)</f>
        <v>13056.420154806117</v>
      </c>
      <c r="AB201" s="44">
        <f>VLOOKUP($W201,'[1]Live-Unsorted Extra Tables'!$A:$BJ,AB$1,0)</f>
        <v>1490.4589217815271</v>
      </c>
      <c r="AC201" s="43">
        <f>VLOOKUP($W201,'[1]Live-Unsorted Extra Tables'!$A:$BJ,AC$1,0)</f>
        <v>13056.420154806117</v>
      </c>
      <c r="AD201" s="26">
        <f>VLOOKUP($W201,'[1]Live-Unsorted Extra Tables'!$A:$BJ,AD$1,0)</f>
        <v>11866221.341128506</v>
      </c>
      <c r="AE201" s="26">
        <f>VLOOKUP($W201,'[1]Live-Unsorted Extra Tables'!$A:$BJ,AE$1,0)</f>
        <v>4617279.5498313429</v>
      </c>
      <c r="AF201" s="26">
        <f>VLOOKUP($W201,'[1]Live-Unsorted Extra Tables'!$A:$BJ,AF$1,0)</f>
        <v>7248941.7912971629</v>
      </c>
      <c r="AG201" s="28">
        <f>VLOOKUP($W201,'[1]Live-Unsorted Extra Tables'!$A:$BJ,AG$1,0)</f>
        <v>2.5699594778838866</v>
      </c>
      <c r="AH201" s="26">
        <f>VLOOKUP($W201,'[1]Live-Unsorted Extra Tables'!$A:$BJ,AH$1,0)</f>
        <v>3007863.3541520797</v>
      </c>
      <c r="AI201" s="28">
        <f>VLOOKUP($W201,'[1]Live-Unsorted Extra Tables'!$A:$BJ,AI$1,0)</f>
        <v>3.9450666283587235</v>
      </c>
      <c r="AJ201" s="26">
        <f>VLOOKUP($W201,'[1]Live-Unsorted Extra Tables'!$A:$BJ,AJ$1,0)</f>
        <v>15073663.494318657</v>
      </c>
      <c r="AK201" s="45">
        <f>VLOOKUP($W201,'[1]Live-Unsorted Extra Tables'!$A:$BJ,AK$1,0)</f>
        <v>0.78721548650737405</v>
      </c>
      <c r="AL201" s="42">
        <f>VLOOKUP($W201,'[1]Live-Unsorted Extra Tables'!$A:$BJ,AL$1,0)</f>
        <v>1476.7999739023849</v>
      </c>
      <c r="AM201" s="43">
        <f>VLOOKUP($W201,'[1]Live-Unsorted Extra Tables'!$A:$BJ,AM$1,0)</f>
        <v>12936.767771384832</v>
      </c>
      <c r="AN201" s="44">
        <f>VLOOKUP($W201,'[1]Live-Unsorted Extra Tables'!$A:$BJ,AN$1,0)</f>
        <v>2967.2588956839118</v>
      </c>
      <c r="AO201" s="43">
        <f>VLOOKUP($W201,'[1]Live-Unsorted Extra Tables'!$A:$BJ,AO$1,0)</f>
        <v>25993.187926190949</v>
      </c>
      <c r="AP201" s="26">
        <f>VLOOKUP($W201,'[1]Live-Unsorted Extra Tables'!$A:$BJ,AP$1,0)</f>
        <v>12425740.598499876</v>
      </c>
      <c r="AQ201" s="26">
        <f>VLOOKUP($W201,'[1]Live-Unsorted Extra Tables'!$A:$BJ,AQ$1,0)</f>
        <v>4574965.6156511297</v>
      </c>
      <c r="AR201" s="26">
        <f>VLOOKUP($W201,'[1]Live-Unsorted Extra Tables'!$A:$BJ,AR$1,0)</f>
        <v>7850774.9828487458</v>
      </c>
      <c r="AS201" s="28">
        <f>VLOOKUP($W201,'[1]Live-Unsorted Extra Tables'!$A:$BJ,AS$1,0)</f>
        <v>2.716029286863042</v>
      </c>
      <c r="AT201" s="26">
        <f>VLOOKUP($W201,'[1]Live-Unsorted Extra Tables'!$A:$BJ,AT$1,0)</f>
        <v>2980298.5228229226</v>
      </c>
      <c r="AU201" s="28">
        <f>VLOOKUP($W201,'[1]Live-Unsorted Extra Tables'!$A:$BJ,AU$1,0)</f>
        <v>4.16929394936259</v>
      </c>
      <c r="AV201" s="26">
        <f>VLOOKUP($W201,'[1]Live-Unsorted Extra Tables'!$A:$BJ,AV$1,0)</f>
        <v>15125488.907374009</v>
      </c>
      <c r="AW201" s="45">
        <f>VLOOKUP($W201,'[1]Live-Unsorted Extra Tables'!$A:$BJ,AW$1,0)</f>
        <v>0.82151001363281906</v>
      </c>
      <c r="AX201" s="42">
        <f>VLOOKUP($W201,'[1]Live-Unsorted Extra Tables'!$A:$BJ,AX$1,0)</f>
        <v>1467.7465415684089</v>
      </c>
      <c r="AY201" s="43">
        <f>VLOOKUP($W201,'[1]Live-Unsorted Extra Tables'!$A:$BJ,AY$1,0)</f>
        <v>12857.459704139204</v>
      </c>
      <c r="AZ201" s="44">
        <f>VLOOKUP($W201,'[1]Live-Unsorted Extra Tables'!$A:$BJ,AZ$1,0)</f>
        <v>4435.0054372523209</v>
      </c>
      <c r="BA201" s="43">
        <f>VLOOKUP($W201,'[1]Live-Unsorted Extra Tables'!$A:$BJ,BA$1,0)</f>
        <v>38850.647630330153</v>
      </c>
      <c r="BB201" s="26">
        <f>VLOOKUP($W201,'[1]Live-Unsorted Extra Tables'!$A:$BJ,BB$1,0)</f>
        <v>13110642.918822603</v>
      </c>
      <c r="BC201" s="26">
        <f>VLOOKUP($W201,'[1]Live-Unsorted Extra Tables'!$A:$BJ,BC$1,0)</f>
        <v>4546919.0674634874</v>
      </c>
      <c r="BD201" s="26">
        <f>VLOOKUP($W201,'[1]Live-Unsorted Extra Tables'!$A:$BJ,BD$1,0)</f>
        <v>8563723.8513591159</v>
      </c>
      <c r="BE201" s="28">
        <f>VLOOKUP($W201,'[1]Live-Unsorted Extra Tables'!$A:$BJ,BE$1,0)</f>
        <v>2.8834124215314909</v>
      </c>
      <c r="BF201" s="26">
        <f>VLOOKUP($W201,'[1]Live-Unsorted Extra Tables'!$A:$BJ,BF$1,0)</f>
        <v>2962027.9841662035</v>
      </c>
      <c r="BG201" s="28">
        <f>VLOOKUP($W201,'[1]Live-Unsorted Extra Tables'!$A:$BJ,BG$1,0)</f>
        <v>4.4262387083804633</v>
      </c>
      <c r="BH201" s="26">
        <f>VLOOKUP($W201,'[1]Live-Unsorted Extra Tables'!$A:$BJ,BH$1,0)</f>
        <v>15166737.356971337</v>
      </c>
      <c r="BI201" s="45">
        <f>VLOOKUP($W201,'[1]Live-Unsorted Extra Tables'!$A:$BJ,BI$1,0)</f>
        <v>0.86443396560805763</v>
      </c>
      <c r="BK201" s="124">
        <f t="shared" si="25"/>
        <v>5364000.0000000009</v>
      </c>
    </row>
    <row r="202" spans="1:74" ht="33">
      <c r="A202" s="22" t="s">
        <v>140</v>
      </c>
      <c r="B202" s="23" t="s">
        <v>48</v>
      </c>
      <c r="C202" s="23" t="s">
        <v>139</v>
      </c>
      <c r="D202" s="24">
        <f>VLOOKUP($W202,'[1]Live-Unsorted Extra Tables'!$A:$BJ,D$1,0)</f>
        <v>25</v>
      </c>
      <c r="E202" s="25">
        <f>VLOOKUP($W202,'[1]Live-Unsorted Extra Tables'!$A:$BJ,E$1,0)</f>
        <v>4756.7347199999995</v>
      </c>
      <c r="F202" s="25">
        <f>VLOOKUP($W202,'[1]Live-Unsorted Extra Tables'!$A:$BJ,F$1,0)</f>
        <v>625.39411810442698</v>
      </c>
      <c r="G202" s="26">
        <f>VLOOKUP($W202,'[1]Live-Unsorted Extra Tables'!$A:$BJ,G$1,0)</f>
        <v>3473</v>
      </c>
      <c r="H202" s="27">
        <f>VLOOKUP($W202,'[1]Live-Unsorted Extra Tables'!$A:$BJ,H$1,0)</f>
        <v>0.5</v>
      </c>
      <c r="I202" s="26">
        <f>VLOOKUP($W202,'[1]Live-Unsorted Extra Tables'!$A:$BJ,I$1,0)</f>
        <v>252.10694015999997</v>
      </c>
      <c r="J202" s="26">
        <f>VLOOKUP($W202,'[1]Live-Unsorted Extra Tables'!$A:$BJ,J$1,0)</f>
        <v>1988.60694016</v>
      </c>
      <c r="K202" s="26">
        <f>VLOOKUP($W202,'[1]Live-Unsorted Extra Tables'!$A:$BJ,K$1,0)</f>
        <v>1736.5</v>
      </c>
      <c r="L202" s="26">
        <f>VLOOKUP($W202,'[1]Live-Unsorted Extra Tables'!$A:$BJ,L$1,0)</f>
        <v>3725.1069401599998</v>
      </c>
      <c r="M202" s="26">
        <f>VLOOKUP($W202,'[1]Live-Unsorted Extra Tables'!$A:$BJ,M$1,0)</f>
        <v>6642.4333030576436</v>
      </c>
      <c r="N202" s="28">
        <f>VLOOKUP($W202,'[1]Live-Unsorted Extra Tables'!$A:$BJ,N$1,0)</f>
        <v>0.76</v>
      </c>
      <c r="O202" s="28">
        <f>VLOOKUP($W202,'[1]Live-Unsorted Extra Tables'!$A:$BJ,O$1,0)</f>
        <v>1.7458404034860093</v>
      </c>
      <c r="P202" s="29">
        <f>VLOOKUP($W202,'[1]Live-Unsorted Extra Tables'!$A:$BJ,P$1,0)</f>
        <v>0.418061350320583</v>
      </c>
      <c r="Q202" s="30">
        <f>VLOOKUP($W202,'[1]Live-Unsorted Extra Tables'!$A:$BJ,Q$1,0)</f>
        <v>3.1797659789117918</v>
      </c>
      <c r="R202" s="31"/>
      <c r="S202" s="29" t="str">
        <f>VLOOKUP($W202,'[1]Live-Unsorted Extra Tables'!$A:$BJ,S$1,0)</f>
        <v>COM</v>
      </c>
      <c r="T202" s="29" t="str">
        <f>VLOOKUP($W202,'[1]Live-Unsorted Extra Tables'!$A:$BJ,T$1,0)</f>
        <v>New Construction - BNI</v>
      </c>
      <c r="U202" s="29" t="s">
        <v>135</v>
      </c>
      <c r="V202" s="29" t="str">
        <f>VLOOKUP($W202,'[1]Live-Unsorted Extra Tables'!$A:$BJ,V$1,0)</f>
        <v>New Construction - BNI</v>
      </c>
      <c r="W202" s="32" t="str">
        <f>A202&amp;C202</f>
        <v>Whole Building 40% Over BaselineNew Construction - BNI</v>
      </c>
      <c r="X202" s="41"/>
      <c r="Y202" s="34" t="str">
        <f>A202</f>
        <v>Whole Building 40% Over Baseline</v>
      </c>
      <c r="Z202" s="42">
        <f>VLOOKUP($W202,'[1]Live-Unsorted Extra Tables'!$A:$BJ,Z$1,0)</f>
        <v>109.42238984271037</v>
      </c>
      <c r="AA202" s="43">
        <f>VLOOKUP($W202,'[1]Live-Unsorted Extra Tables'!$A:$BJ,AA$1,0)</f>
        <v>832.26443268736477</v>
      </c>
      <c r="AB202" s="44">
        <f>VLOOKUP($W202,'[1]Live-Unsorted Extra Tables'!$A:$BJ,AB$1,0)</f>
        <v>109.42238984271037</v>
      </c>
      <c r="AC202" s="43">
        <f>VLOOKUP($W202,'[1]Live-Unsorted Extra Tables'!$A:$BJ,AC$1,0)</f>
        <v>832.26443268736477</v>
      </c>
      <c r="AD202" s="26">
        <f>VLOOKUP($W202,'[1]Live-Unsorted Extra Tables'!$A:$BJ,AD$1,0)</f>
        <v>1162196.6138639173</v>
      </c>
      <c r="AE202" s="26">
        <f>VLOOKUP($W202,'[1]Live-Unsorted Extra Tables'!$A:$BJ,AE$1,0)</f>
        <v>665694.64857343177</v>
      </c>
      <c r="AF202" s="26">
        <f>VLOOKUP($W202,'[1]Live-Unsorted Extra Tables'!$A:$BJ,AF$1,0)</f>
        <v>496501.96529048553</v>
      </c>
      <c r="AG202" s="28">
        <f>VLOOKUP($W202,'[1]Live-Unsorted Extra Tables'!$A:$BJ,AG$1,0)</f>
        <v>1.7458404034860093</v>
      </c>
      <c r="AH202" s="26">
        <f>VLOOKUP($W202,'[1]Live-Unsorted Extra Tables'!$A:$BJ,AH$1,0)</f>
        <v>457812.62178036</v>
      </c>
      <c r="AI202" s="28">
        <f>VLOOKUP($W202,'[1]Live-Unsorted Extra Tables'!$A:$BJ,AI$1,0)</f>
        <v>2.5385857850408771</v>
      </c>
      <c r="AJ202" s="26">
        <f>VLOOKUP($W202,'[1]Live-Unsorted Extra Tables'!$A:$BJ,AJ$1,0)</f>
        <v>3019796.5923926886</v>
      </c>
      <c r="AK202" s="45">
        <f>VLOOKUP($W202,'[1]Live-Unsorted Extra Tables'!$A:$BJ,AK$1,0)</f>
        <v>0.38485923747038503</v>
      </c>
      <c r="AL202" s="42">
        <f>VLOOKUP($W202,'[1]Live-Unsorted Extra Tables'!$A:$BJ,AL$1,0)</f>
        <v>97.814215032223473</v>
      </c>
      <c r="AM202" s="43">
        <f>VLOOKUP($W202,'[1]Live-Unsorted Extra Tables'!$A:$BJ,AM$1,0)</f>
        <v>743.97289530572846</v>
      </c>
      <c r="AN202" s="44">
        <f>VLOOKUP($W202,'[1]Live-Unsorted Extra Tables'!$A:$BJ,AN$1,0)</f>
        <v>207.23660487493385</v>
      </c>
      <c r="AO202" s="43">
        <f>VLOOKUP($W202,'[1]Live-Unsorted Extra Tables'!$A:$BJ,AO$1,0)</f>
        <v>1576.2373279930932</v>
      </c>
      <c r="AP202" s="26">
        <f>VLOOKUP($W202,'[1]Live-Unsorted Extra Tables'!$A:$BJ,AP$1,0)</f>
        <v>1091542.8928543935</v>
      </c>
      <c r="AQ202" s="26">
        <f>VLOOKUP($W202,'[1]Live-Unsorted Extra Tables'!$A:$BJ,AQ$1,0)</f>
        <v>595073.81985497696</v>
      </c>
      <c r="AR202" s="26">
        <f>VLOOKUP($W202,'[1]Live-Unsorted Extra Tables'!$A:$BJ,AR$1,0)</f>
        <v>496469.0729994165</v>
      </c>
      <c r="AS202" s="28">
        <f>VLOOKUP($W202,'[1]Live-Unsorted Extra Tables'!$A:$BJ,AS$1,0)</f>
        <v>1.8342982944879158</v>
      </c>
      <c r="AT202" s="26">
        <f>VLOOKUP($W202,'[1]Live-Unsorted Extra Tables'!$A:$BJ,AT$1,0)</f>
        <v>409245.14896503487</v>
      </c>
      <c r="AU202" s="28">
        <f>VLOOKUP($W202,'[1]Live-Unsorted Extra Tables'!$A:$BJ,AU$1,0)</f>
        <v>2.6672103398534182</v>
      </c>
      <c r="AV202" s="26">
        <f>VLOOKUP($W202,'[1]Live-Unsorted Extra Tables'!$A:$BJ,AV$1,0)</f>
        <v>2825743.2121711951</v>
      </c>
      <c r="AW202" s="45">
        <f>VLOOKUP($W202,'[1]Live-Unsorted Extra Tables'!$A:$BJ,AW$1,0)</f>
        <v>0.38628523927894098</v>
      </c>
      <c r="AX202" s="42">
        <f>VLOOKUP($W202,'[1]Live-Unsorted Extra Tables'!$A:$BJ,AX$1,0)</f>
        <v>100.1644875509926</v>
      </c>
      <c r="AY202" s="43">
        <f>VLOOKUP($W202,'[1]Live-Unsorted Extra Tables'!$A:$BJ,AY$1,0)</f>
        <v>761.84901944545732</v>
      </c>
      <c r="AZ202" s="44">
        <f>VLOOKUP($W202,'[1]Live-Unsorted Extra Tables'!$A:$BJ,AZ$1,0)</f>
        <v>307.40109242592644</v>
      </c>
      <c r="BA202" s="43">
        <f>VLOOKUP($W202,'[1]Live-Unsorted Extra Tables'!$A:$BJ,BA$1,0)</f>
        <v>2338.0863474385505</v>
      </c>
      <c r="BB202" s="26">
        <f>VLOOKUP($W202,'[1]Live-Unsorted Extra Tables'!$A:$BJ,BB$1,0)</f>
        <v>1176397.9210206254</v>
      </c>
      <c r="BC202" s="26">
        <f>VLOOKUP($W202,'[1]Live-Unsorted Extra Tables'!$A:$BJ,BC$1,0)</f>
        <v>609372.20833545888</v>
      </c>
      <c r="BD202" s="26">
        <f>VLOOKUP($W202,'[1]Live-Unsorted Extra Tables'!$A:$BJ,BD$1,0)</f>
        <v>567025.71268516651</v>
      </c>
      <c r="BE202" s="28">
        <f>VLOOKUP($W202,'[1]Live-Unsorted Extra Tables'!$A:$BJ,BE$1,0)</f>
        <v>1.9305079964740028</v>
      </c>
      <c r="BF202" s="26">
        <f>VLOOKUP($W202,'[1]Live-Unsorted Extra Tables'!$A:$BJ,BF$1,0)</f>
        <v>419078.46027602628</v>
      </c>
      <c r="BG202" s="28">
        <f>VLOOKUP($W202,'[1]Live-Unsorted Extra Tables'!$A:$BJ,BG$1,0)</f>
        <v>2.8071066221007643</v>
      </c>
      <c r="BH202" s="26">
        <f>VLOOKUP($W202,'[1]Live-Unsorted Extra Tables'!$A:$BJ,BH$1,0)</f>
        <v>3025324.4920066521</v>
      </c>
      <c r="BI202" s="45">
        <f>VLOOKUP($W202,'[1]Live-Unsorted Extra Tables'!$A:$BJ,BI$1,0)</f>
        <v>0.38885016272761486</v>
      </c>
      <c r="BK202" s="124">
        <f t="shared" si="25"/>
        <v>1736.5</v>
      </c>
    </row>
    <row r="203" spans="1:74" ht="33.75" thickBot="1">
      <c r="A203" s="47" t="s">
        <v>138</v>
      </c>
      <c r="B203" s="48" t="s">
        <v>48</v>
      </c>
      <c r="C203" s="48" t="s">
        <v>139</v>
      </c>
      <c r="D203" s="49">
        <f>VLOOKUP($W203,'[1]Live-Unsorted Extra Tables'!$A:$BJ,D$1,0)</f>
        <v>25</v>
      </c>
      <c r="E203" s="50">
        <f>VLOOKUP($W203,'[1]Live-Unsorted Extra Tables'!$A:$BJ,E$1,0)</f>
        <v>2378.3673599999997</v>
      </c>
      <c r="F203" s="50">
        <f>VLOOKUP($W203,'[1]Live-Unsorted Extra Tables'!$A:$BJ,F$1,0)</f>
        <v>312.69705905221349</v>
      </c>
      <c r="G203" s="51">
        <f>VLOOKUP($W203,'[1]Live-Unsorted Extra Tables'!$A:$BJ,G$1,0)</f>
        <v>1737</v>
      </c>
      <c r="H203" s="52">
        <f>VLOOKUP($W203,'[1]Live-Unsorted Extra Tables'!$A:$BJ,H$1,0)</f>
        <v>0.5</v>
      </c>
      <c r="I203" s="51">
        <f>VLOOKUP($W203,'[1]Live-Unsorted Extra Tables'!$A:$BJ,I$1,0)</f>
        <v>126.05347007999998</v>
      </c>
      <c r="J203" s="51">
        <f>VLOOKUP($W203,'[1]Live-Unsorted Extra Tables'!$A:$BJ,J$1,0)</f>
        <v>994.55347008000001</v>
      </c>
      <c r="K203" s="51">
        <f>VLOOKUP($W203,'[1]Live-Unsorted Extra Tables'!$A:$BJ,K$1,0)</f>
        <v>868.5</v>
      </c>
      <c r="L203" s="51">
        <f>VLOOKUP($W203,'[1]Live-Unsorted Extra Tables'!$A:$BJ,L$1,0)</f>
        <v>1863.0534700799999</v>
      </c>
      <c r="M203" s="51">
        <f>VLOOKUP($W203,'[1]Live-Unsorted Extra Tables'!$A:$BJ,M$1,0)</f>
        <v>3321.2166515288218</v>
      </c>
      <c r="N203" s="53">
        <f>VLOOKUP($W203,'[1]Live-Unsorted Extra Tables'!$A:$BJ,N$1,0)</f>
        <v>0.76</v>
      </c>
      <c r="O203" s="53">
        <f>VLOOKUP($W203,'[1]Live-Unsorted Extra Tables'!$A:$BJ,O$1,0)</f>
        <v>1.7453816622858349</v>
      </c>
      <c r="P203" s="54">
        <f>VLOOKUP($W203,'[1]Live-Unsorted Extra Tables'!$A:$BJ,P$1,0)</f>
        <v>0.4181664644439117</v>
      </c>
      <c r="Q203" s="55">
        <f>VLOOKUP($W203,'[1]Live-Unsorted Extra Tables'!$A:$BJ,Q$1,0)</f>
        <v>3.1805654747585317</v>
      </c>
      <c r="R203" s="31"/>
      <c r="S203" s="29" t="str">
        <f>VLOOKUP($W203,'[1]Live-Unsorted Extra Tables'!$A:$BJ,S$1,0)</f>
        <v>COM</v>
      </c>
      <c r="T203" s="29" t="str">
        <f>VLOOKUP($W203,'[1]Live-Unsorted Extra Tables'!$A:$BJ,T$1,0)</f>
        <v>New Construction - BNI</v>
      </c>
      <c r="U203" s="29" t="s">
        <v>135</v>
      </c>
      <c r="V203" s="29" t="str">
        <f>VLOOKUP($W203,'[1]Live-Unsorted Extra Tables'!$A:$BJ,V$1,0)</f>
        <v>New Construction - BNI</v>
      </c>
      <c r="W203" s="32" t="str">
        <f>A203&amp;C203</f>
        <v>Whole Building 20% Over BaselineNew Construction - BNI</v>
      </c>
      <c r="X203" s="41"/>
      <c r="Y203" s="34" t="str">
        <f>A203</f>
        <v>Whole Building 20% Over Baseline</v>
      </c>
      <c r="Z203" s="42">
        <f>VLOOKUP($W203,'[1]Live-Unsorted Extra Tables'!$A:$BJ,Z$1,0)</f>
        <v>54.711233213228482</v>
      </c>
      <c r="AA203" s="43">
        <f>VLOOKUP($W203,'[1]Live-Unsorted Extra Tables'!$A:$BJ,AA$1,0)</f>
        <v>416.13250759087822</v>
      </c>
      <c r="AB203" s="44">
        <f>VLOOKUP($W203,'[1]Live-Unsorted Extra Tables'!$A:$BJ,AB$1,0)</f>
        <v>54.711233213228482</v>
      </c>
      <c r="AC203" s="43">
        <f>VLOOKUP($W203,'[1]Live-Unsorted Extra Tables'!$A:$BJ,AC$1,0)</f>
        <v>416.13250759087822</v>
      </c>
      <c r="AD203" s="26">
        <f>VLOOKUP($W203,'[1]Live-Unsorted Extra Tables'!$A:$BJ,AD$1,0)</f>
        <v>581098.71363743767</v>
      </c>
      <c r="AE203" s="26">
        <f>VLOOKUP($W203,'[1]Live-Unsorted Extra Tables'!$A:$BJ,AE$1,0)</f>
        <v>332935.04005101282</v>
      </c>
      <c r="AF203" s="26">
        <f>VLOOKUP($W203,'[1]Live-Unsorted Extra Tables'!$A:$BJ,AF$1,0)</f>
        <v>248163.67358642485</v>
      </c>
      <c r="AG203" s="28">
        <f>VLOOKUP($W203,'[1]Live-Unsorted Extra Tables'!$A:$BJ,AG$1,0)</f>
        <v>1.7453816622858345</v>
      </c>
      <c r="AH203" s="26">
        <f>VLOOKUP($W203,'[1]Live-Unsorted Extra Tables'!$A:$BJ,AH$1,0)</f>
        <v>228964.02557823263</v>
      </c>
      <c r="AI203" s="28">
        <f>VLOOKUP($W203,'[1]Live-Unsorted Extra Tables'!$A:$BJ,AI$1,0)</f>
        <v>2.537947663044068</v>
      </c>
      <c r="AJ203" s="26">
        <f>VLOOKUP($W203,'[1]Live-Unsorted Extra Tables'!$A:$BJ,AJ$1,0)</f>
        <v>1509956.9074391674</v>
      </c>
      <c r="AK203" s="45">
        <f>VLOOKUP($W203,'[1]Live-Unsorted Extra Tables'!$A:$BJ,AK$1,0)</f>
        <v>0.38484456793072341</v>
      </c>
      <c r="AL203" s="42">
        <f>VLOOKUP($W203,'[1]Live-Unsorted Extra Tables'!$A:$BJ,AL$1,0)</f>
        <v>48.90708553253441</v>
      </c>
      <c r="AM203" s="43">
        <f>VLOOKUP($W203,'[1]Live-Unsorted Extra Tables'!$A:$BJ,AM$1,0)</f>
        <v>371.98628044623001</v>
      </c>
      <c r="AN203" s="44">
        <f>VLOOKUP($W203,'[1]Live-Unsorted Extra Tables'!$A:$BJ,AN$1,0)</f>
        <v>103.61831874576289</v>
      </c>
      <c r="AO203" s="43">
        <f>VLOOKUP($W203,'[1]Live-Unsorted Extra Tables'!$A:$BJ,AO$1,0)</f>
        <v>788.11878803710829</v>
      </c>
      <c r="AP203" s="26">
        <f>VLOOKUP($W203,'[1]Live-Unsorted Extra Tables'!$A:$BJ,AP$1,0)</f>
        <v>545771.20110480092</v>
      </c>
      <c r="AQ203" s="26">
        <f>VLOOKUP($W203,'[1]Live-Unsorted Extra Tables'!$A:$BJ,AQ$1,0)</f>
        <v>297614.97820918536</v>
      </c>
      <c r="AR203" s="26">
        <f>VLOOKUP($W203,'[1]Live-Unsorted Extra Tables'!$A:$BJ,AR$1,0)</f>
        <v>248156.22289561556</v>
      </c>
      <c r="AS203" s="28">
        <f>VLOOKUP($W203,'[1]Live-Unsorted Extra Tables'!$A:$BJ,AS$1,0)</f>
        <v>1.8338163098807259</v>
      </c>
      <c r="AT203" s="26">
        <f>VLOOKUP($W203,'[1]Live-Unsorted Extra Tables'!$A:$BJ,AT$1,0)</f>
        <v>204673.93120505448</v>
      </c>
      <c r="AU203" s="28">
        <f>VLOOKUP($W203,'[1]Live-Unsorted Extra Tables'!$A:$BJ,AU$1,0)</f>
        <v>2.6665398856194096</v>
      </c>
      <c r="AV203" s="26">
        <f>VLOOKUP($W203,'[1]Live-Unsorted Extra Tables'!$A:$BJ,AV$1,0)</f>
        <v>1412922.4197043334</v>
      </c>
      <c r="AW203" s="45">
        <f>VLOOKUP($W203,'[1]Live-Unsorted Extra Tables'!$A:$BJ,AW$1,0)</f>
        <v>0.38627117348665779</v>
      </c>
      <c r="AX203" s="42">
        <f>VLOOKUP($W203,'[1]Live-Unsorted Extra Tables'!$A:$BJ,AX$1,0)</f>
        <v>50.082174441622186</v>
      </c>
      <c r="AY203" s="43">
        <f>VLOOKUP($W203,'[1]Live-Unsorted Extra Tables'!$A:$BJ,AY$1,0)</f>
        <v>380.923982370717</v>
      </c>
      <c r="AZ203" s="44">
        <f>VLOOKUP($W203,'[1]Live-Unsorted Extra Tables'!$A:$BJ,AZ$1,0)</f>
        <v>153.70049318738506</v>
      </c>
      <c r="BA203" s="43">
        <f>VLOOKUP($W203,'[1]Live-Unsorted Extra Tables'!$A:$BJ,BA$1,0)</f>
        <v>1169.0427704078252</v>
      </c>
      <c r="BB203" s="26">
        <f>VLOOKUP($W203,'[1]Live-Unsorted Extra Tables'!$A:$BJ,BB$1,0)</f>
        <v>588198.14620748593</v>
      </c>
      <c r="BC203" s="26">
        <f>VLOOKUP($W203,'[1]Live-Unsorted Extra Tables'!$A:$BJ,BC$1,0)</f>
        <v>304765.76334111416</v>
      </c>
      <c r="BD203" s="26">
        <f>VLOOKUP($W203,'[1]Live-Unsorted Extra Tables'!$A:$BJ,BD$1,0)</f>
        <v>283432.38286637177</v>
      </c>
      <c r="BE203" s="28">
        <f>VLOOKUP($W203,'[1]Live-Unsorted Extra Tables'!$A:$BJ,BE$1,0)</f>
        <v>1.9300007315754013</v>
      </c>
      <c r="BF203" s="26">
        <f>VLOOKUP($W203,'[1]Live-Unsorted Extra Tables'!$A:$BJ,BF$1,0)</f>
        <v>209591.62490770748</v>
      </c>
      <c r="BG203" s="28">
        <f>VLOOKUP($W203,'[1]Live-Unsorted Extra Tables'!$A:$BJ,BG$1,0)</f>
        <v>2.8064010022656953</v>
      </c>
      <c r="BH203" s="26">
        <f>VLOOKUP($W203,'[1]Live-Unsorted Extra Tables'!$A:$BJ,BH$1,0)</f>
        <v>1512712.8367291056</v>
      </c>
      <c r="BI203" s="45">
        <f>VLOOKUP($W203,'[1]Live-Unsorted Extra Tables'!$A:$BJ,BI$1,0)</f>
        <v>0.38883661983019163</v>
      </c>
      <c r="BK203" s="125">
        <f t="shared" ref="BK203" si="26">G203*H203</f>
        <v>868.5</v>
      </c>
    </row>
    <row r="204" spans="1:74" ht="18" thickBot="1">
      <c r="A204" s="56"/>
      <c r="B204" s="23"/>
      <c r="C204" s="23"/>
      <c r="D204" s="23"/>
      <c r="E204" s="56"/>
      <c r="F204" s="56"/>
      <c r="G204" s="29"/>
      <c r="H204" s="27"/>
      <c r="I204" s="26"/>
      <c r="J204" s="26"/>
      <c r="K204" s="26"/>
      <c r="L204" s="26"/>
      <c r="M204" s="26"/>
      <c r="N204" s="28"/>
      <c r="O204" s="57"/>
      <c r="P204" s="29"/>
      <c r="Q204" s="29"/>
      <c r="R204" s="31"/>
      <c r="S204" s="2"/>
      <c r="T204" s="29"/>
      <c r="U204" s="29"/>
      <c r="V204" s="29"/>
      <c r="W204" s="29"/>
      <c r="X204" s="41"/>
      <c r="Y204" s="59" t="s">
        <v>118</v>
      </c>
      <c r="Z204" s="60">
        <f t="shared" ref="Z204:AF204" si="27">SUM(Z200:Z203)</f>
        <v>4243.3904757062637</v>
      </c>
      <c r="AA204" s="61">
        <f t="shared" si="27"/>
        <v>33995.160583047196</v>
      </c>
      <c r="AB204" s="62">
        <f t="shared" si="27"/>
        <v>4243.3904757062637</v>
      </c>
      <c r="AC204" s="61">
        <f t="shared" si="27"/>
        <v>33995.160583047196</v>
      </c>
      <c r="AD204" s="63">
        <f t="shared" si="27"/>
        <v>32039143.321365926</v>
      </c>
      <c r="AE204" s="63">
        <f t="shared" si="27"/>
        <v>12579213.056666564</v>
      </c>
      <c r="AF204" s="63">
        <f t="shared" si="27"/>
        <v>19459930.264699362</v>
      </c>
      <c r="AG204" s="64">
        <f>AD204/AE204</f>
        <v>2.5469910698735041</v>
      </c>
      <c r="AH204" s="63">
        <f>SUM(AH200:AH203)</f>
        <v>8230788.647608676</v>
      </c>
      <c r="AI204" s="64">
        <f>AD204/AH204</f>
        <v>3.8925970150715008</v>
      </c>
      <c r="AJ204" s="63">
        <f>SUM(AJ200:AJ203)</f>
        <v>62360229.484190732</v>
      </c>
      <c r="AK204" s="65">
        <f>AD204/AJ204</f>
        <v>0.51377526327879108</v>
      </c>
      <c r="AL204" s="60">
        <f t="shared" ref="AL204:AR204" si="28">SUM(AL200:AL203)</f>
        <v>4256.5870519355467</v>
      </c>
      <c r="AM204" s="61">
        <f t="shared" si="28"/>
        <v>34079.770760229359</v>
      </c>
      <c r="AN204" s="62">
        <f t="shared" si="28"/>
        <v>8499.9775276418095</v>
      </c>
      <c r="AO204" s="61">
        <f t="shared" si="28"/>
        <v>68074.931343276563</v>
      </c>
      <c r="AP204" s="63">
        <f t="shared" si="28"/>
        <v>33905455.173778564</v>
      </c>
      <c r="AQ204" s="63">
        <f t="shared" si="28"/>
        <v>12550029.118678344</v>
      </c>
      <c r="AR204" s="63">
        <f t="shared" si="28"/>
        <v>21355426.055100217</v>
      </c>
      <c r="AS204" s="64">
        <f>AP204/AQ204</f>
        <v>2.7016236259816089</v>
      </c>
      <c r="AT204" s="63">
        <f>SUM(AT200:AT203)</f>
        <v>8207933.3430785667</v>
      </c>
      <c r="AU204" s="64">
        <f>AP204/AT204</f>
        <v>4.1308151219782658</v>
      </c>
      <c r="AV204" s="63">
        <f>SUM(AV200:AV203)</f>
        <v>65074367.43314752</v>
      </c>
      <c r="AW204" s="65">
        <f>AP204/AV204</f>
        <v>0.52102627364930532</v>
      </c>
      <c r="AX204" s="62">
        <f t="shared" ref="AX204:BD204" si="29">SUM(AX200:AX203)</f>
        <v>4304.6727919161885</v>
      </c>
      <c r="AY204" s="61">
        <f t="shared" si="29"/>
        <v>34435.062055134462</v>
      </c>
      <c r="AZ204" s="62">
        <f t="shared" si="29"/>
        <v>12804.650319557997</v>
      </c>
      <c r="BA204" s="61">
        <f t="shared" si="29"/>
        <v>102509.99339841104</v>
      </c>
      <c r="BB204" s="63">
        <f t="shared" si="29"/>
        <v>36399857.270536385</v>
      </c>
      <c r="BC204" s="63">
        <f t="shared" si="29"/>
        <v>12687641.243656956</v>
      </c>
      <c r="BD204" s="63">
        <f t="shared" si="29"/>
        <v>23712216.026879426</v>
      </c>
      <c r="BE204" s="64">
        <f>BB204/BC204</f>
        <v>2.8689223293363599</v>
      </c>
      <c r="BF204" s="63">
        <f>SUM(BF200:BF203)</f>
        <v>8298357.1075068545</v>
      </c>
      <c r="BG204" s="64">
        <f>BB204/BF204</f>
        <v>4.3863932100015761</v>
      </c>
      <c r="BH204" s="63">
        <f>SUM(BH200:BH203)</f>
        <v>68742869.322309673</v>
      </c>
      <c r="BI204" s="65">
        <f>BB204/BH204</f>
        <v>0.52950738933911867</v>
      </c>
    </row>
    <row r="205" spans="1:74" ht="16.5" customHeight="1">
      <c r="A205" s="1"/>
      <c r="B205" s="1"/>
      <c r="C205" s="1"/>
      <c r="D205" s="2"/>
      <c r="E205" s="3"/>
      <c r="F205" s="3"/>
      <c r="G205" s="2"/>
      <c r="H205" s="2"/>
      <c r="I205" s="2"/>
      <c r="J205" s="2"/>
      <c r="K205" s="2"/>
      <c r="L205" s="2"/>
      <c r="M205" s="2"/>
      <c r="N205" s="2"/>
      <c r="O205" s="2"/>
      <c r="P205" s="2"/>
      <c r="Q205" s="2"/>
      <c r="R205" s="72"/>
      <c r="S205" s="2"/>
      <c r="T205" s="29"/>
      <c r="U205" s="29"/>
      <c r="V205" s="29"/>
      <c r="W205" s="29"/>
      <c r="X205" s="2"/>
      <c r="Y205" s="67" t="s">
        <v>119</v>
      </c>
      <c r="Z205" s="68">
        <f>'[1]Market Incremental Potential'!BB10</f>
        <v>4243.3904757062637</v>
      </c>
      <c r="AA205" s="68">
        <f>'[1]Market Incremental Potential'!O10</f>
        <v>33995.160583047196</v>
      </c>
      <c r="AB205" s="69">
        <f>'[1]Special Cumul Potential'!BB10</f>
        <v>4243.3904757062637</v>
      </c>
      <c r="AC205" s="68">
        <f>'[1]Special Cumul Potential'!O10</f>
        <v>33995.160583047196</v>
      </c>
      <c r="AD205" s="70">
        <f>'[1]Costs-Benefits'!DX10</f>
        <v>32039143.321365926</v>
      </c>
      <c r="AE205" s="70"/>
      <c r="AF205" s="70"/>
      <c r="AG205" s="71">
        <f>'[1]Financial Tests'!CO10</f>
        <v>2.5469910698735041</v>
      </c>
      <c r="AH205" s="70"/>
      <c r="AI205" s="71">
        <f>'[1]Financial Tests'!BQ10</f>
        <v>3.8925970150714999</v>
      </c>
      <c r="AJ205" s="70"/>
      <c r="AK205" s="71">
        <f>'[1]Financial Tests'!BS10</f>
        <v>4.3863932100015761</v>
      </c>
      <c r="AL205" s="68">
        <f>'[1]Market Incremental Potential'!BC10</f>
        <v>4256.5870519355467</v>
      </c>
      <c r="AM205" s="68">
        <f>'[1]Market Incremental Potential'!P10</f>
        <v>34079.770760229359</v>
      </c>
      <c r="AN205" s="69">
        <f>'[1]Special Cumul Potential'!BC10</f>
        <v>8499.9775276418095</v>
      </c>
      <c r="AO205" s="68">
        <f>'[1]Special Cumul Potential'!P10</f>
        <v>68074.931343276563</v>
      </c>
      <c r="AP205" s="70">
        <f>'[1]Costs-Benefits'!DY10</f>
        <v>33905455.173778564</v>
      </c>
      <c r="AQ205" s="70"/>
      <c r="AR205" s="70"/>
      <c r="AS205" s="71">
        <f>'[1]Financial Tests'!CP10</f>
        <v>2.7016236259816084</v>
      </c>
      <c r="AT205" s="70"/>
      <c r="AU205" s="71">
        <f>'[1]Financial Tests'!BR10</f>
        <v>4.1308151219782649</v>
      </c>
      <c r="AV205" s="70"/>
      <c r="AW205" s="71">
        <f>'[1]Financial Tests'!BT10</f>
        <v>0</v>
      </c>
      <c r="AX205" s="68">
        <f>'[1]Market Incremental Potential'!BD10</f>
        <v>4304.6727919161885</v>
      </c>
      <c r="AY205" s="68">
        <f>'[1]Market Incremental Potential'!Q10</f>
        <v>34435.062055134462</v>
      </c>
      <c r="AZ205" s="69">
        <f>'[1]Special Cumul Potential'!BD10</f>
        <v>12804.650319557997</v>
      </c>
      <c r="BA205" s="68">
        <f>'[1]Special Cumul Potential'!Q10</f>
        <v>102509.99339841104</v>
      </c>
      <c r="BB205" s="70">
        <f>'[1]Costs-Benefits'!DZ10</f>
        <v>36399857.270536385</v>
      </c>
      <c r="BC205" s="70"/>
      <c r="BD205" s="70"/>
      <c r="BE205" s="71">
        <f>'[1]Financial Tests'!CQ10</f>
        <v>2.8689223293363599</v>
      </c>
      <c r="BF205" s="70"/>
      <c r="BG205" s="71">
        <f>'[1]Financial Tests'!BS10</f>
        <v>4.3863932100015761</v>
      </c>
      <c r="BH205" s="70"/>
      <c r="BI205" s="71">
        <f>'[1]Financial Tests'!BU10</f>
        <v>0</v>
      </c>
      <c r="BJ205" s="91"/>
      <c r="BK205" s="91"/>
      <c r="BL205" s="91"/>
      <c r="BM205" s="91"/>
      <c r="BN205" s="91"/>
      <c r="BO205" s="91"/>
      <c r="BP205" s="91"/>
      <c r="BQ205" s="91"/>
      <c r="BR205" s="91"/>
      <c r="BS205" s="91"/>
      <c r="BT205" s="91"/>
    </row>
    <row r="206" spans="1:74" s="95" customFormat="1" ht="16.5" customHeight="1">
      <c r="A206" s="1"/>
      <c r="B206" s="1"/>
      <c r="C206" s="1"/>
      <c r="D206" s="2"/>
      <c r="E206" s="3"/>
      <c r="F206" s="3"/>
      <c r="G206" s="2"/>
      <c r="H206" s="2"/>
      <c r="I206" s="2"/>
      <c r="J206" s="2"/>
      <c r="K206" s="2"/>
      <c r="L206" s="2"/>
      <c r="M206" s="2"/>
      <c r="N206" s="2"/>
      <c r="O206" s="2"/>
      <c r="P206" s="2"/>
      <c r="Q206" s="2"/>
      <c r="R206" s="72"/>
      <c r="S206" s="2"/>
      <c r="T206" s="29"/>
      <c r="U206" s="29"/>
      <c r="V206" s="29"/>
      <c r="W206" s="29"/>
      <c r="X206" s="2"/>
      <c r="Y206" s="92"/>
      <c r="Z206" s="93"/>
      <c r="AA206" s="93"/>
      <c r="AB206" s="94"/>
      <c r="AC206" s="93"/>
      <c r="AD206" s="26"/>
      <c r="AE206" s="26"/>
      <c r="AF206" s="26"/>
      <c r="AG206" s="28"/>
      <c r="AH206" s="26"/>
      <c r="AI206" s="28"/>
      <c r="AJ206" s="26"/>
      <c r="AK206" s="28"/>
      <c r="AL206" s="93"/>
      <c r="AM206" s="93"/>
      <c r="AN206" s="94"/>
      <c r="AO206" s="93"/>
      <c r="AP206" s="26"/>
      <c r="AQ206" s="26"/>
      <c r="AR206" s="26"/>
      <c r="AS206" s="28"/>
      <c r="AT206" s="26"/>
      <c r="AU206" s="28"/>
      <c r="AV206" s="26"/>
      <c r="AW206" s="28"/>
      <c r="AX206" s="93"/>
      <c r="AY206" s="93"/>
      <c r="AZ206" s="94"/>
      <c r="BA206" s="93"/>
      <c r="BB206" s="26"/>
      <c r="BC206" s="26"/>
      <c r="BD206" s="26"/>
      <c r="BE206" s="28"/>
      <c r="BF206" s="26"/>
      <c r="BG206" s="28"/>
      <c r="BH206" s="26"/>
      <c r="BI206" s="28"/>
    </row>
    <row r="207" spans="1:74" ht="16.5" customHeight="1" thickBot="1">
      <c r="A207" s="4"/>
      <c r="B207" s="4"/>
      <c r="C207" s="4"/>
      <c r="D207" s="2"/>
      <c r="E207" s="3"/>
      <c r="F207" s="3"/>
      <c r="G207" s="2"/>
      <c r="H207" s="2"/>
      <c r="I207" s="2"/>
      <c r="J207" s="2"/>
      <c r="K207" s="2"/>
      <c r="L207" s="2"/>
      <c r="M207" s="2"/>
      <c r="N207" s="2"/>
      <c r="O207" s="2"/>
      <c r="P207" s="2"/>
      <c r="Q207" s="2"/>
      <c r="R207" s="2"/>
      <c r="S207" s="2"/>
      <c r="T207" s="29"/>
      <c r="U207" s="29"/>
      <c r="V207" s="29"/>
      <c r="W207" s="29"/>
      <c r="X207" s="2"/>
      <c r="Y207" s="5" t="str">
        <f>A208</f>
        <v>Residential - Efficient Product Rebates</v>
      </c>
      <c r="Z207" s="73"/>
      <c r="AA207" s="2"/>
      <c r="AB207" s="74"/>
      <c r="AC207" s="2"/>
      <c r="AD207" s="2"/>
      <c r="AE207" s="2"/>
      <c r="AF207" s="2"/>
      <c r="AG207" s="2"/>
      <c r="AH207" s="2"/>
      <c r="AI207" s="2"/>
      <c r="AJ207" s="2"/>
      <c r="AK207" s="2"/>
      <c r="AL207" s="74"/>
      <c r="AM207" s="2"/>
      <c r="AN207" s="74"/>
      <c r="AO207" s="2"/>
      <c r="AP207" s="2"/>
      <c r="AQ207" s="2"/>
      <c r="AR207" s="2"/>
      <c r="AS207" s="2"/>
      <c r="AT207" s="2"/>
      <c r="AU207" s="2"/>
      <c r="AV207" s="2"/>
      <c r="AW207" s="2"/>
      <c r="AX207" s="74"/>
      <c r="AY207" s="2"/>
      <c r="AZ207" s="74"/>
      <c r="BA207" s="2"/>
      <c r="BB207" s="2"/>
      <c r="BC207" s="2"/>
      <c r="BD207" s="2"/>
      <c r="BE207" s="2"/>
      <c r="BF207" s="2"/>
      <c r="BG207" s="2"/>
      <c r="BH207" s="2"/>
      <c r="BI207" s="2"/>
    </row>
    <row r="208" spans="1:74" ht="16.5" customHeight="1" thickBot="1">
      <c r="A208" s="5" t="s">
        <v>141</v>
      </c>
      <c r="B208" s="4"/>
      <c r="C208" s="4"/>
      <c r="D208" s="2"/>
      <c r="E208" s="3"/>
      <c r="F208" s="3"/>
      <c r="G208" s="2"/>
      <c r="H208" s="2"/>
      <c r="I208" s="2"/>
      <c r="J208" s="2"/>
      <c r="K208" s="2"/>
      <c r="L208" s="2"/>
      <c r="M208" s="2"/>
      <c r="N208" s="2"/>
      <c r="O208" s="2"/>
      <c r="P208" s="2"/>
      <c r="Q208" s="2"/>
      <c r="R208" s="2"/>
      <c r="S208" s="2"/>
      <c r="T208" s="29"/>
      <c r="U208" s="29"/>
      <c r="V208" s="29"/>
      <c r="W208" s="29"/>
      <c r="X208" s="2"/>
      <c r="Y208" s="6" t="s">
        <v>1</v>
      </c>
      <c r="Z208" s="75" t="s">
        <v>2</v>
      </c>
      <c r="AA208" s="76"/>
      <c r="AB208" s="77"/>
      <c r="AC208" s="76"/>
      <c r="AD208" s="76"/>
      <c r="AE208" s="76"/>
      <c r="AF208" s="76"/>
      <c r="AG208" s="76"/>
      <c r="AH208" s="76"/>
      <c r="AI208" s="76"/>
      <c r="AJ208" s="76"/>
      <c r="AK208" s="78"/>
      <c r="AL208" s="75" t="s">
        <v>3</v>
      </c>
      <c r="AM208" s="76"/>
      <c r="AN208" s="77"/>
      <c r="AO208" s="76"/>
      <c r="AP208" s="76"/>
      <c r="AQ208" s="76"/>
      <c r="AR208" s="76"/>
      <c r="AS208" s="76"/>
      <c r="AT208" s="76"/>
      <c r="AU208" s="76"/>
      <c r="AV208" s="76"/>
      <c r="AW208" s="78"/>
      <c r="AX208" s="75" t="s">
        <v>4</v>
      </c>
      <c r="AY208" s="76"/>
      <c r="AZ208" s="77"/>
      <c r="BA208" s="76"/>
      <c r="BB208" s="76"/>
      <c r="BC208" s="76"/>
      <c r="BD208" s="76"/>
      <c r="BE208" s="76"/>
      <c r="BF208" s="76"/>
      <c r="BG208" s="76"/>
      <c r="BH208" s="76"/>
      <c r="BI208" s="78"/>
      <c r="BK208" s="120" t="s">
        <v>233</v>
      </c>
    </row>
    <row r="209" spans="1:74" ht="16.5" customHeight="1" thickBot="1">
      <c r="A209" s="4"/>
      <c r="B209" s="4"/>
      <c r="C209" s="4"/>
      <c r="D209" s="2"/>
      <c r="E209" s="3"/>
      <c r="F209" s="3"/>
      <c r="G209" s="2"/>
      <c r="H209" s="2"/>
      <c r="I209" s="2"/>
      <c r="J209" s="2"/>
      <c r="K209" s="2"/>
      <c r="L209" s="2"/>
      <c r="M209" s="2"/>
      <c r="N209" s="2"/>
      <c r="O209" s="2"/>
      <c r="P209" s="2"/>
      <c r="Q209" s="2"/>
      <c r="R209" s="2"/>
      <c r="S209" s="2"/>
      <c r="T209" s="29"/>
      <c r="U209" s="29"/>
      <c r="V209" s="29"/>
      <c r="W209" s="29"/>
      <c r="X209" s="2"/>
      <c r="Y209" s="79"/>
      <c r="Z209" s="80"/>
      <c r="AA209" s="11"/>
      <c r="AB209" s="81"/>
      <c r="AC209" s="11"/>
      <c r="AD209" s="11" t="s">
        <v>5</v>
      </c>
      <c r="AE209" s="11" t="s">
        <v>6</v>
      </c>
      <c r="AF209" s="11" t="s">
        <v>7</v>
      </c>
      <c r="AG209" s="11" t="s">
        <v>8</v>
      </c>
      <c r="AH209" s="11" t="s">
        <v>9</v>
      </c>
      <c r="AI209" s="11" t="s">
        <v>10</v>
      </c>
      <c r="AJ209" s="11" t="s">
        <v>11</v>
      </c>
      <c r="AK209" s="12" t="s">
        <v>12</v>
      </c>
      <c r="AL209" s="10"/>
      <c r="AM209" s="11"/>
      <c r="AN209" s="11"/>
      <c r="AO209" s="11"/>
      <c r="AP209" s="11" t="s">
        <v>5</v>
      </c>
      <c r="AQ209" s="11" t="s">
        <v>6</v>
      </c>
      <c r="AR209" s="11" t="s">
        <v>7</v>
      </c>
      <c r="AS209" s="11" t="s">
        <v>8</v>
      </c>
      <c r="AT209" s="11" t="s">
        <v>9</v>
      </c>
      <c r="AU209" s="11" t="s">
        <v>10</v>
      </c>
      <c r="AV209" s="11" t="s">
        <v>11</v>
      </c>
      <c r="AW209" s="12" t="s">
        <v>12</v>
      </c>
      <c r="AX209" s="10"/>
      <c r="AY209" s="11"/>
      <c r="AZ209" s="11"/>
      <c r="BA209" s="11"/>
      <c r="BB209" s="11" t="s">
        <v>5</v>
      </c>
      <c r="BC209" s="11" t="s">
        <v>6</v>
      </c>
      <c r="BD209" s="11" t="s">
        <v>7</v>
      </c>
      <c r="BE209" s="11" t="s">
        <v>8</v>
      </c>
      <c r="BF209" s="11" t="s">
        <v>9</v>
      </c>
      <c r="BG209" s="11" t="s">
        <v>10</v>
      </c>
      <c r="BH209" s="11" t="s">
        <v>11</v>
      </c>
      <c r="BI209" s="12" t="s">
        <v>12</v>
      </c>
      <c r="BK209" s="121"/>
    </row>
    <row r="210" spans="1:74" ht="104.25" thickBot="1">
      <c r="A210" s="115" t="s">
        <v>1</v>
      </c>
      <c r="B210" s="116" t="s">
        <v>13</v>
      </c>
      <c r="C210" s="116" t="s">
        <v>14</v>
      </c>
      <c r="D210" s="117" t="s">
        <v>15</v>
      </c>
      <c r="E210" s="117" t="s">
        <v>16</v>
      </c>
      <c r="F210" s="117" t="s">
        <v>17</v>
      </c>
      <c r="G210" s="117" t="s">
        <v>18</v>
      </c>
      <c r="H210" s="117" t="s">
        <v>19</v>
      </c>
      <c r="I210" s="117" t="s">
        <v>20</v>
      </c>
      <c r="J210" s="117" t="s">
        <v>21</v>
      </c>
      <c r="K210" s="117" t="s">
        <v>22</v>
      </c>
      <c r="L210" s="117" t="s">
        <v>23</v>
      </c>
      <c r="M210" s="117" t="s">
        <v>24</v>
      </c>
      <c r="N210" s="117" t="s">
        <v>25</v>
      </c>
      <c r="O210" s="117" t="s">
        <v>26</v>
      </c>
      <c r="P210" s="117" t="s">
        <v>27</v>
      </c>
      <c r="Q210" s="118" t="s">
        <v>28</v>
      </c>
      <c r="R210" s="13" t="s">
        <v>29</v>
      </c>
      <c r="S210" s="119" t="s">
        <v>30</v>
      </c>
      <c r="T210" s="119" t="s">
        <v>31</v>
      </c>
      <c r="U210" s="119" t="s">
        <v>32</v>
      </c>
      <c r="V210" s="119" t="s">
        <v>33</v>
      </c>
      <c r="W210" s="119" t="s">
        <v>34</v>
      </c>
      <c r="X210" s="2"/>
      <c r="Y210" s="15"/>
      <c r="Z210" s="82" t="s">
        <v>35</v>
      </c>
      <c r="AA210" s="17" t="s">
        <v>36</v>
      </c>
      <c r="AB210" s="83" t="s">
        <v>37</v>
      </c>
      <c r="AC210" s="17" t="s">
        <v>38</v>
      </c>
      <c r="AD210" s="17" t="s">
        <v>39</v>
      </c>
      <c r="AE210" s="17" t="s">
        <v>40</v>
      </c>
      <c r="AF210" s="19" t="s">
        <v>41</v>
      </c>
      <c r="AG210" s="20" t="s">
        <v>42</v>
      </c>
      <c r="AH210" s="17" t="s">
        <v>43</v>
      </c>
      <c r="AI210" s="20" t="s">
        <v>44</v>
      </c>
      <c r="AJ210" s="17" t="s">
        <v>45</v>
      </c>
      <c r="AK210" s="21" t="s">
        <v>46</v>
      </c>
      <c r="AL210" s="16" t="s">
        <v>35</v>
      </c>
      <c r="AM210" s="17" t="s">
        <v>36</v>
      </c>
      <c r="AN210" s="18" t="s">
        <v>37</v>
      </c>
      <c r="AO210" s="17" t="s">
        <v>38</v>
      </c>
      <c r="AP210" s="17" t="s">
        <v>39</v>
      </c>
      <c r="AQ210" s="17" t="s">
        <v>40</v>
      </c>
      <c r="AR210" s="19" t="s">
        <v>41</v>
      </c>
      <c r="AS210" s="20" t="s">
        <v>42</v>
      </c>
      <c r="AT210" s="17" t="s">
        <v>43</v>
      </c>
      <c r="AU210" s="20" t="s">
        <v>44</v>
      </c>
      <c r="AV210" s="17" t="s">
        <v>45</v>
      </c>
      <c r="AW210" s="21" t="s">
        <v>46</v>
      </c>
      <c r="AX210" s="16" t="s">
        <v>35</v>
      </c>
      <c r="AY210" s="17" t="s">
        <v>36</v>
      </c>
      <c r="AZ210" s="18" t="s">
        <v>37</v>
      </c>
      <c r="BA210" s="17" t="s">
        <v>38</v>
      </c>
      <c r="BB210" s="17" t="s">
        <v>39</v>
      </c>
      <c r="BC210" s="17" t="s">
        <v>40</v>
      </c>
      <c r="BD210" s="19" t="s">
        <v>41</v>
      </c>
      <c r="BE210" s="20" t="s">
        <v>42</v>
      </c>
      <c r="BF210" s="17" t="s">
        <v>43</v>
      </c>
      <c r="BG210" s="20" t="s">
        <v>44</v>
      </c>
      <c r="BH210" s="17" t="s">
        <v>45</v>
      </c>
      <c r="BI210" s="21" t="s">
        <v>46</v>
      </c>
      <c r="BK210" s="122" t="s">
        <v>234</v>
      </c>
    </row>
    <row r="211" spans="1:74" ht="16.5">
      <c r="A211" s="22" t="s">
        <v>158</v>
      </c>
      <c r="B211" s="23" t="s">
        <v>143</v>
      </c>
      <c r="C211" s="23" t="s">
        <v>144</v>
      </c>
      <c r="D211" s="24">
        <f>VLOOKUP($W211,'[1]Live-Unsorted Extra Tables'!$A:$BJ,D$1,0)</f>
        <v>12</v>
      </c>
      <c r="E211" s="25">
        <f>VLOOKUP($W211,'[1]Live-Unsorted Extra Tables'!$A:$BJ,E$1,0)</f>
        <v>1369.3203000000001</v>
      </c>
      <c r="F211" s="25">
        <f>VLOOKUP($W211,'[1]Live-Unsorted Extra Tables'!$A:$BJ,F$1,0)</f>
        <v>458.22281418688141</v>
      </c>
      <c r="G211" s="26">
        <f>VLOOKUP($W211,'[1]Live-Unsorted Extra Tables'!$A:$BJ,G$1,0)</f>
        <v>50</v>
      </c>
      <c r="H211" s="27">
        <f>VLOOKUP($W211,'[1]Live-Unsorted Extra Tables'!$A:$BJ,H$1,0)</f>
        <v>0.3</v>
      </c>
      <c r="I211" s="26">
        <f>VLOOKUP($W211,'[1]Live-Unsorted Extra Tables'!$A:$BJ,I$1,0)</f>
        <v>136.93203000000003</v>
      </c>
      <c r="J211" s="26">
        <f>VLOOKUP($W211,'[1]Live-Unsorted Extra Tables'!$A:$BJ,J$1,0)</f>
        <v>151.93203000000003</v>
      </c>
      <c r="K211" s="26">
        <f>VLOOKUP($W211,'[1]Live-Unsorted Extra Tables'!$A:$BJ,K$1,0)</f>
        <v>35</v>
      </c>
      <c r="L211" s="26">
        <f>VLOOKUP($W211,'[1]Live-Unsorted Extra Tables'!$A:$BJ,L$1,0)</f>
        <v>186.93203000000003</v>
      </c>
      <c r="M211" s="26">
        <f>VLOOKUP($W211,'[1]Live-Unsorted Extra Tables'!$A:$BJ,M$1,0)</f>
        <v>1424.2983869803788</v>
      </c>
      <c r="N211" s="28">
        <f>VLOOKUP($W211,'[1]Live-Unsorted Extra Tables'!$A:$BJ,N$1,0)</f>
        <v>0.6</v>
      </c>
      <c r="O211" s="28">
        <f>VLOOKUP($W211,'[1]Live-Unsorted Extra Tables'!$A:$BJ,O$1,0)</f>
        <v>5.1193233089433292</v>
      </c>
      <c r="P211" s="29">
        <f>VLOOKUP($W211,'[1]Live-Unsorted Extra Tables'!$A:$BJ,P$1,0)</f>
        <v>0.11095433990133646</v>
      </c>
      <c r="Q211" s="30">
        <f>VLOOKUP($W211,'[1]Live-Unsorted Extra Tables'!$A:$BJ,Q$1,0)</f>
        <v>0.3315680173402194</v>
      </c>
      <c r="R211" s="31"/>
      <c r="S211" s="29" t="str">
        <f>VLOOKUP($W211,'[1]Live-Unsorted Extra Tables'!$A:$BJ,S$1,0)</f>
        <v>RES-SF</v>
      </c>
      <c r="T211" s="29" t="str">
        <f>VLOOKUP($W211,'[1]Live-Unsorted Extra Tables'!$A:$BJ,T$1,0)</f>
        <v>RES-SF</v>
      </c>
      <c r="U211" s="29" t="s">
        <v>141</v>
      </c>
      <c r="V211" s="29" t="str">
        <f>VLOOKUP($W211,'[1]Live-Unsorted Extra Tables'!$A:$BJ,V$1,0)</f>
        <v>Appliance Retirement</v>
      </c>
      <c r="W211" s="32" t="str">
        <f t="shared" ref="W211:W222" si="30">A211&amp;C211</f>
        <v>Dehumidifier (Retirement)RES-SF</v>
      </c>
      <c r="X211" s="41"/>
      <c r="Y211" s="96" t="str">
        <f t="shared" ref="Y211:Y222" si="31">A211</f>
        <v>Dehumidifier (Retirement)</v>
      </c>
      <c r="Z211" s="35">
        <f>VLOOKUP($W211,'[1]Live-Unsorted Extra Tables'!$A:$BJ,Z$1,0)</f>
        <v>136.89806778165806</v>
      </c>
      <c r="AA211" s="36">
        <f>VLOOKUP($W211,'[1]Live-Unsorted Extra Tables'!$A:$BJ,AA$1,0)</f>
        <v>409.09639904517684</v>
      </c>
      <c r="AB211" s="37">
        <f>VLOOKUP($W211,'[1]Live-Unsorted Extra Tables'!$A:$BJ,AB$1,0)</f>
        <v>136.89806778165806</v>
      </c>
      <c r="AC211" s="36">
        <f>VLOOKUP($W211,'[1]Live-Unsorted Extra Tables'!$A:$BJ,AC$1,0)</f>
        <v>409.09639904517684</v>
      </c>
      <c r="AD211" s="38">
        <f>VLOOKUP($W211,'[1]Live-Unsorted Extra Tables'!$A:$BJ,AD$1,0)</f>
        <v>425521.58270021022</v>
      </c>
      <c r="AE211" s="38">
        <f>VLOOKUP($W211,'[1]Live-Unsorted Extra Tables'!$A:$BJ,AE$1,0)</f>
        <v>83120.669866041615</v>
      </c>
      <c r="AF211" s="38">
        <f>VLOOKUP($W211,'[1]Live-Unsorted Extra Tables'!$A:$BJ,AF$1,0)</f>
        <v>342400.91283416859</v>
      </c>
      <c r="AG211" s="39">
        <f>VLOOKUP($W211,'[1]Live-Unsorted Extra Tables'!$A:$BJ,AG$1,0)</f>
        <v>5.1193233089433292</v>
      </c>
      <c r="AH211" s="38">
        <f>VLOOKUP($W211,'[1]Live-Unsorted Extra Tables'!$A:$BJ,AH$1,0)</f>
        <v>75651.701520118891</v>
      </c>
      <c r="AI211" s="39">
        <f>VLOOKUP($W211,'[1]Live-Unsorted Extra Tables'!$A:$BJ,AI$1,0)</f>
        <v>5.6247456983772741</v>
      </c>
      <c r="AJ211" s="38">
        <f>VLOOKUP($W211,'[1]Live-Unsorted Extra Tables'!$A:$BJ,AJ$1,0)</f>
        <v>761580.35519878159</v>
      </c>
      <c r="AK211" s="40">
        <f>VLOOKUP($W211,'[1]Live-Unsorted Extra Tables'!$A:$BJ,AK$1,0)</f>
        <v>0.55873497759687352</v>
      </c>
      <c r="AL211" s="35">
        <f>VLOOKUP($W211,'[1]Live-Unsorted Extra Tables'!$A:$BJ,AL$1,0)</f>
        <v>154.71186546998385</v>
      </c>
      <c r="AM211" s="36">
        <f>VLOOKUP($W211,'[1]Live-Unsorted Extra Tables'!$A:$BJ,AM$1,0)</f>
        <v>462.32987856540268</v>
      </c>
      <c r="AN211" s="37">
        <f>VLOOKUP($W211,'[1]Live-Unsorted Extra Tables'!$A:$BJ,AN$1,0)</f>
        <v>291.60993325164191</v>
      </c>
      <c r="AO211" s="36">
        <f>VLOOKUP($W211,'[1]Live-Unsorted Extra Tables'!$A:$BJ,AO$1,0)</f>
        <v>871.42627761057952</v>
      </c>
      <c r="AP211" s="38">
        <f>VLOOKUP($W211,'[1]Live-Unsorted Extra Tables'!$A:$BJ,AP$1,0)</f>
        <v>520822.47717921046</v>
      </c>
      <c r="AQ211" s="38">
        <f>VLOOKUP($W211,'[1]Live-Unsorted Extra Tables'!$A:$BJ,AQ$1,0)</f>
        <v>93936.70854873053</v>
      </c>
      <c r="AR211" s="38">
        <f>VLOOKUP($W211,'[1]Live-Unsorted Extra Tables'!$A:$BJ,AR$1,0)</f>
        <v>426885.76863047993</v>
      </c>
      <c r="AS211" s="39">
        <f>VLOOKUP($W211,'[1]Live-Unsorted Extra Tables'!$A:$BJ,AS$1,0)</f>
        <v>5.5443977676632032</v>
      </c>
      <c r="AT211" s="38">
        <f>VLOOKUP($W211,'[1]Live-Unsorted Extra Tables'!$A:$BJ,AT$1,0)</f>
        <v>85495.844154815495</v>
      </c>
      <c r="AU211" s="39">
        <f>VLOOKUP($W211,'[1]Live-Unsorted Extra Tables'!$A:$BJ,AU$1,0)</f>
        <v>6.0917870608553493</v>
      </c>
      <c r="AV211" s="38">
        <f>VLOOKUP($W211,'[1]Live-Unsorted Extra Tables'!$A:$BJ,AV$1,0)</f>
        <v>903985.77640918968</v>
      </c>
      <c r="AW211" s="40">
        <f>VLOOKUP($W211,'[1]Live-Unsorted Extra Tables'!$A:$BJ,AW$1,0)</f>
        <v>0.57614012385020075</v>
      </c>
      <c r="AX211" s="35">
        <f>VLOOKUP($W211,'[1]Live-Unsorted Extra Tables'!$A:$BJ,AX$1,0)</f>
        <v>155.92685542518205</v>
      </c>
      <c r="AY211" s="36">
        <f>VLOOKUP($W211,'[1]Live-Unsorted Extra Tables'!$A:$BJ,AY$1,0)</f>
        <v>465.96066768903296</v>
      </c>
      <c r="AZ211" s="37">
        <f>VLOOKUP($W211,'[1]Live-Unsorted Extra Tables'!$A:$BJ,AZ$1,0)</f>
        <v>447.53678867682402</v>
      </c>
      <c r="BA211" s="36">
        <f>VLOOKUP($W211,'[1]Live-Unsorted Extra Tables'!$A:$BJ,BA$1,0)</f>
        <v>1337.3869452996125</v>
      </c>
      <c r="BB211" s="38">
        <f>VLOOKUP($W211,'[1]Live-Unsorted Extra Tables'!$A:$BJ,BB$1,0)</f>
        <v>569411.38358184963</v>
      </c>
      <c r="BC211" s="38">
        <f>VLOOKUP($W211,'[1]Live-Unsorted Extra Tables'!$A:$BJ,BC$1,0)</f>
        <v>94674.416396569999</v>
      </c>
      <c r="BD211" s="38">
        <f>VLOOKUP($W211,'[1]Live-Unsorted Extra Tables'!$A:$BJ,BD$1,0)</f>
        <v>474736.96718527965</v>
      </c>
      <c r="BE211" s="39">
        <f>VLOOKUP($W211,'[1]Live-Unsorted Extra Tables'!$A:$BJ,BE$1,0)</f>
        <v>6.0144166212412911</v>
      </c>
      <c r="BF211" s="38">
        <f>VLOOKUP($W211,'[1]Live-Unsorted Extra Tables'!$A:$BJ,BF$1,0)</f>
        <v>86167.263839037754</v>
      </c>
      <c r="BG211" s="39">
        <f>VLOOKUP($W211,'[1]Live-Unsorted Extra Tables'!$A:$BJ,BG$1,0)</f>
        <v>6.6082101045418122</v>
      </c>
      <c r="BH211" s="38">
        <f>VLOOKUP($W211,'[1]Live-Unsorted Extra Tables'!$A:$BJ,BH$1,0)</f>
        <v>957168.42062628921</v>
      </c>
      <c r="BI211" s="40">
        <f>VLOOKUP($W211,'[1]Live-Unsorted Extra Tables'!$A:$BJ,BI$1,0)</f>
        <v>0.59489152725000627</v>
      </c>
      <c r="BK211" s="123">
        <f t="shared" ref="BK211:BK221" si="32">G211*H211</f>
        <v>15</v>
      </c>
    </row>
    <row r="212" spans="1:74" ht="16.5">
      <c r="A212" s="22" t="s">
        <v>142</v>
      </c>
      <c r="B212" s="23" t="s">
        <v>143</v>
      </c>
      <c r="C212" s="23" t="s">
        <v>144</v>
      </c>
      <c r="D212" s="24">
        <f>VLOOKUP($W212,'[1]Live-Unsorted Extra Tables'!$A:$BJ,D$1,0)</f>
        <v>5</v>
      </c>
      <c r="E212" s="25">
        <f>VLOOKUP($W212,'[1]Live-Unsorted Extra Tables'!$A:$BJ,E$1,0)</f>
        <v>967.81862399999989</v>
      </c>
      <c r="F212" s="25">
        <f>VLOOKUP($W212,'[1]Live-Unsorted Extra Tables'!$A:$BJ,F$1,0)</f>
        <v>133.92913350161183</v>
      </c>
      <c r="G212" s="26">
        <f>VLOOKUP($W212,'[1]Live-Unsorted Extra Tables'!$A:$BJ,G$1,0)</f>
        <v>100</v>
      </c>
      <c r="H212" s="27">
        <f>VLOOKUP($W212,'[1]Live-Unsorted Extra Tables'!$A:$BJ,H$1,0)</f>
        <v>0.45</v>
      </c>
      <c r="I212" s="26">
        <f>VLOOKUP($W212,'[1]Live-Unsorted Extra Tables'!$A:$BJ,I$1,0)</f>
        <v>96.781862399999994</v>
      </c>
      <c r="J212" s="26">
        <f>VLOOKUP($W212,'[1]Live-Unsorted Extra Tables'!$A:$BJ,J$1,0)</f>
        <v>141.78186239999999</v>
      </c>
      <c r="K212" s="26">
        <f>VLOOKUP($W212,'[1]Live-Unsorted Extra Tables'!$A:$BJ,K$1,0)</f>
        <v>55</v>
      </c>
      <c r="L212" s="26">
        <f>VLOOKUP($W212,'[1]Live-Unsorted Extra Tables'!$A:$BJ,L$1,0)</f>
        <v>196.78186239999999</v>
      </c>
      <c r="M212" s="26">
        <f>VLOOKUP($W212,'[1]Live-Unsorted Extra Tables'!$A:$BJ,M$1,0)</f>
        <v>313.01353220416979</v>
      </c>
      <c r="N212" s="28">
        <f>VLOOKUP($W212,'[1]Live-Unsorted Extra Tables'!$A:$BJ,N$1,0)</f>
        <v>0.6</v>
      </c>
      <c r="O212" s="28">
        <f>VLOOKUP($W212,'[1]Live-Unsorted Extra Tables'!$A:$BJ,O$1,0)</f>
        <v>1.1978944276305643</v>
      </c>
      <c r="P212" s="29">
        <f>VLOOKUP($W212,'[1]Live-Unsorted Extra Tables'!$A:$BJ,P$1,0)</f>
        <v>0.14649631540878472</v>
      </c>
      <c r="Q212" s="30">
        <f>VLOOKUP($W212,'[1]Live-Unsorted Extra Tables'!$A:$BJ,Q$1,0)</f>
        <v>1.0586334630343417</v>
      </c>
      <c r="R212" s="31"/>
      <c r="S212" s="29" t="str">
        <f>VLOOKUP($W212,'[1]Live-Unsorted Extra Tables'!$A:$BJ,S$1,0)</f>
        <v>RES-SF</v>
      </c>
      <c r="T212" s="29" t="str">
        <f>VLOOKUP($W212,'[1]Live-Unsorted Extra Tables'!$A:$BJ,T$1,0)</f>
        <v>RES-SF</v>
      </c>
      <c r="U212" s="29" t="s">
        <v>141</v>
      </c>
      <c r="V212" s="29" t="str">
        <f>VLOOKUP($W212,'[1]Live-Unsorted Extra Tables'!$A:$BJ,V$1,0)</f>
        <v>Appliance Retirement</v>
      </c>
      <c r="W212" s="32" t="str">
        <f t="shared" si="30"/>
        <v>Refrigerator RetirementRES-SF</v>
      </c>
      <c r="X212" s="41"/>
      <c r="Y212" s="34" t="str">
        <f t="shared" si="31"/>
        <v>Refrigerator Retirement</v>
      </c>
      <c r="Z212" s="42">
        <f>VLOOKUP($W212,'[1]Live-Unsorted Extra Tables'!$A:$BJ,Z$1,0)</f>
        <v>293.01855520113452</v>
      </c>
      <c r="AA212" s="43">
        <f>VLOOKUP($W212,'[1]Live-Unsorted Extra Tables'!$A:$BJ,AA$1,0)</f>
        <v>2117.4542647049761</v>
      </c>
      <c r="AB212" s="44">
        <f>VLOOKUP($W212,'[1]Live-Unsorted Extra Tables'!$A:$BJ,AB$1,0)</f>
        <v>293.01855520113452</v>
      </c>
      <c r="AC212" s="43">
        <f>VLOOKUP($W212,'[1]Live-Unsorted Extra Tables'!$A:$BJ,AC$1,0)</f>
        <v>2117.4542647049761</v>
      </c>
      <c r="AD212" s="26">
        <f>VLOOKUP($W212,'[1]Live-Unsorted Extra Tables'!$A:$BJ,AD$1,0)</f>
        <v>684830.63069892721</v>
      </c>
      <c r="AE212" s="26">
        <f>VLOOKUP($W212,'[1]Live-Unsorted Extra Tables'!$A:$BJ,AE$1,0)</f>
        <v>571695.31379616016</v>
      </c>
      <c r="AF212" s="26">
        <f>VLOOKUP($W212,'[1]Live-Unsorted Extra Tables'!$A:$BJ,AF$1,0)</f>
        <v>113135.31690276705</v>
      </c>
      <c r="AG212" s="28">
        <f>VLOOKUP($W212,'[1]Live-Unsorted Extra Tables'!$A:$BJ,AG$1,0)</f>
        <v>1.1978944276305645</v>
      </c>
      <c r="AH212" s="26">
        <f>VLOOKUP($W212,'[1]Live-Unsorted Extra Tables'!$A:$BJ,AH$1,0)</f>
        <v>516998.74637649406</v>
      </c>
      <c r="AI212" s="28">
        <f>VLOOKUP($W212,'[1]Live-Unsorted Extra Tables'!$A:$BJ,AI$1,0)</f>
        <v>1.3246272558661349</v>
      </c>
      <c r="AJ212" s="26">
        <f>VLOOKUP($W212,'[1]Live-Unsorted Extra Tables'!$A:$BJ,AJ$1,0)</f>
        <v>2056158.3544629989</v>
      </c>
      <c r="AK212" s="45">
        <f>VLOOKUP($W212,'[1]Live-Unsorted Extra Tables'!$A:$BJ,AK$1,0)</f>
        <v>0.33306317541762609</v>
      </c>
      <c r="AL212" s="42">
        <f>VLOOKUP($W212,'[1]Live-Unsorted Extra Tables'!$A:$BJ,AL$1,0)</f>
        <v>323.62538699141197</v>
      </c>
      <c r="AM212" s="43">
        <f>VLOOKUP($W212,'[1]Live-Unsorted Extra Tables'!$A:$BJ,AM$1,0)</f>
        <v>2338.6299047901057</v>
      </c>
      <c r="AN212" s="44">
        <f>VLOOKUP($W212,'[1]Live-Unsorted Extra Tables'!$A:$BJ,AN$1,0)</f>
        <v>616.64394219254643</v>
      </c>
      <c r="AO212" s="43">
        <f>VLOOKUP($W212,'[1]Live-Unsorted Extra Tables'!$A:$BJ,AO$1,0)</f>
        <v>4456.0841694950814</v>
      </c>
      <c r="AP212" s="26">
        <f>VLOOKUP($W212,'[1]Live-Unsorted Extra Tables'!$A:$BJ,AP$1,0)</f>
        <v>814822.84639575332</v>
      </c>
      <c r="AQ212" s="26">
        <f>VLOOKUP($W212,'[1]Live-Unsorted Extra Tables'!$A:$BJ,AQ$1,0)</f>
        <v>637826.12762419716</v>
      </c>
      <c r="AR212" s="26">
        <f>VLOOKUP($W212,'[1]Live-Unsorted Extra Tables'!$A:$BJ,AR$1,0)</f>
        <v>176996.71877155616</v>
      </c>
      <c r="AS212" s="28">
        <f>VLOOKUP($W212,'[1]Live-Unsorted Extra Tables'!$A:$BJ,AS$1,0)</f>
        <v>1.2774999503874847</v>
      </c>
      <c r="AT212" s="26">
        <f>VLOOKUP($W212,'[1]Live-Unsorted Extra Tables'!$A:$BJ,AT$1,0)</f>
        <v>575812.50841773557</v>
      </c>
      <c r="AU212" s="28">
        <f>VLOOKUP($W212,'[1]Live-Unsorted Extra Tables'!$A:$BJ,AU$1,0)</f>
        <v>1.4150836157324713</v>
      </c>
      <c r="AV212" s="26">
        <f>VLOOKUP($W212,'[1]Live-Unsorted Extra Tables'!$A:$BJ,AV$1,0)</f>
        <v>2370708.1792119788</v>
      </c>
      <c r="AW212" s="45">
        <f>VLOOKUP($W212,'[1]Live-Unsorted Extra Tables'!$A:$BJ,AW$1,0)</f>
        <v>0.34370440594109719</v>
      </c>
      <c r="AX212" s="42">
        <f>VLOOKUP($W212,'[1]Live-Unsorted Extra Tables'!$A:$BJ,AX$1,0)</f>
        <v>318.41715786399834</v>
      </c>
      <c r="AY212" s="43">
        <f>VLOOKUP($W212,'[1]Live-Unsorted Extra Tables'!$A:$BJ,AY$1,0)</f>
        <v>2300.9934248414802</v>
      </c>
      <c r="AZ212" s="44">
        <f>VLOOKUP($W212,'[1]Live-Unsorted Extra Tables'!$A:$BJ,AZ$1,0)</f>
        <v>935.06110005654477</v>
      </c>
      <c r="BA212" s="43">
        <f>VLOOKUP($W212,'[1]Live-Unsorted Extra Tables'!$A:$BJ,BA$1,0)</f>
        <v>6757.0775943365616</v>
      </c>
      <c r="BB212" s="26">
        <f>VLOOKUP($W212,'[1]Live-Unsorted Extra Tables'!$A:$BJ,BB$1,0)</f>
        <v>907529.48810142372</v>
      </c>
      <c r="BC212" s="26">
        <f>VLOOKUP($W212,'[1]Live-Unsorted Extra Tables'!$A:$BJ,BC$1,0)</f>
        <v>634217.59222219477</v>
      </c>
      <c r="BD212" s="26">
        <f>VLOOKUP($W212,'[1]Live-Unsorted Extra Tables'!$A:$BJ,BD$1,0)</f>
        <v>273311.89587922895</v>
      </c>
      <c r="BE212" s="28">
        <f>VLOOKUP($W212,'[1]Live-Unsorted Extra Tables'!$A:$BJ,BE$1,0)</f>
        <v>1.4309434163148782</v>
      </c>
      <c r="BF212" s="26">
        <f>VLOOKUP($W212,'[1]Live-Unsorted Extra Tables'!$A:$BJ,BF$1,0)</f>
        <v>571537.92020170775</v>
      </c>
      <c r="BG212" s="28">
        <f>VLOOKUP($W212,'[1]Live-Unsorted Extra Tables'!$A:$BJ,BG$1,0)</f>
        <v>1.5878727482878783</v>
      </c>
      <c r="BH212" s="26">
        <f>VLOOKUP($W212,'[1]Live-Unsorted Extra Tables'!$A:$BJ,BH$1,0)</f>
        <v>2436204.4742282513</v>
      </c>
      <c r="BI212" s="45">
        <f>VLOOKUP($W212,'[1]Live-Unsorted Extra Tables'!$A:$BJ,BI$1,0)</f>
        <v>0.3725177823544199</v>
      </c>
      <c r="BK212" s="124">
        <f t="shared" si="32"/>
        <v>45</v>
      </c>
    </row>
    <row r="213" spans="1:74" ht="16.5">
      <c r="A213" s="22" t="s">
        <v>145</v>
      </c>
      <c r="B213" s="23" t="s">
        <v>143</v>
      </c>
      <c r="C213" s="23" t="s">
        <v>144</v>
      </c>
      <c r="D213" s="24">
        <f>VLOOKUP($W213,'[1]Live-Unsorted Extra Tables'!$A:$BJ,D$1,0)</f>
        <v>4</v>
      </c>
      <c r="E213" s="25">
        <f>VLOOKUP($W213,'[1]Live-Unsorted Extra Tables'!$A:$BJ,E$1,0)</f>
        <v>1050.8931839999998</v>
      </c>
      <c r="F213" s="25">
        <f>VLOOKUP($W213,'[1]Live-Unsorted Extra Tables'!$A:$BJ,F$1,0)</f>
        <v>145.42519646312354</v>
      </c>
      <c r="G213" s="26">
        <f>VLOOKUP($W213,'[1]Live-Unsorted Extra Tables'!$A:$BJ,G$1,0)</f>
        <v>140</v>
      </c>
      <c r="H213" s="27">
        <f>VLOOKUP($W213,'[1]Live-Unsorted Extra Tables'!$A:$BJ,H$1,0)</f>
        <v>0.32142857142857145</v>
      </c>
      <c r="I213" s="26">
        <f>VLOOKUP($W213,'[1]Live-Unsorted Extra Tables'!$A:$BJ,I$1,0)</f>
        <v>105.08931839999998</v>
      </c>
      <c r="J213" s="26">
        <f>VLOOKUP($W213,'[1]Live-Unsorted Extra Tables'!$A:$BJ,J$1,0)</f>
        <v>150.08931839999997</v>
      </c>
      <c r="K213" s="26">
        <f>VLOOKUP($W213,'[1]Live-Unsorted Extra Tables'!$A:$BJ,K$1,0)</f>
        <v>95</v>
      </c>
      <c r="L213" s="26">
        <f>VLOOKUP($W213,'[1]Live-Unsorted Extra Tables'!$A:$BJ,L$1,0)</f>
        <v>245.08931839999997</v>
      </c>
      <c r="M213" s="26">
        <f>VLOOKUP($W213,'[1]Live-Unsorted Extra Tables'!$A:$BJ,M$1,0)</f>
        <v>269.86545010462379</v>
      </c>
      <c r="N213" s="28">
        <f>VLOOKUP($W213,'[1]Live-Unsorted Extra Tables'!$A:$BJ,N$1,0)</f>
        <v>0.6</v>
      </c>
      <c r="O213" s="28">
        <f>VLOOKUP($W213,'[1]Live-Unsorted Extra Tables'!$A:$BJ,O$1,0)</f>
        <v>0.8563110356146606</v>
      </c>
      <c r="P213" s="29">
        <f>VLOOKUP($W213,'[1]Live-Unsorted Extra Tables'!$A:$BJ,P$1,0)</f>
        <v>0.14282071735275428</v>
      </c>
      <c r="Q213" s="30">
        <f>VLOOKUP($W213,'[1]Live-Unsorted Extra Tables'!$A:$BJ,Q$1,0)</f>
        <v>1.0320723096843754</v>
      </c>
      <c r="R213" s="31"/>
      <c r="S213" s="29" t="str">
        <f>VLOOKUP($W213,'[1]Live-Unsorted Extra Tables'!$A:$BJ,S$1,0)</f>
        <v>RES-SF</v>
      </c>
      <c r="T213" s="29" t="str">
        <f>VLOOKUP($W213,'[1]Live-Unsorted Extra Tables'!$A:$BJ,T$1,0)</f>
        <v>RES-SF</v>
      </c>
      <c r="U213" s="29" t="s">
        <v>141</v>
      </c>
      <c r="V213" s="29" t="str">
        <f>VLOOKUP($W213,'[1]Live-Unsorted Extra Tables'!$A:$BJ,V$1,0)</f>
        <v>Appliance Retirement</v>
      </c>
      <c r="W213" s="113" t="str">
        <f t="shared" si="30"/>
        <v>Freezer RetirementRES-SF</v>
      </c>
      <c r="X213" s="66"/>
      <c r="Y213" s="34" t="str">
        <f t="shared" si="31"/>
        <v>Freezer Retirement</v>
      </c>
      <c r="Z213" s="42">
        <f>VLOOKUP($W213,'[1]Live-Unsorted Extra Tables'!$A:$BJ,Z$1,0)</f>
        <v>278.07305041075807</v>
      </c>
      <c r="AA213" s="43">
        <f>VLOOKUP($W213,'[1]Live-Unsorted Extra Tables'!$A:$BJ,AA$1,0)</f>
        <v>2009.4528351203257</v>
      </c>
      <c r="AB213" s="44">
        <f>VLOOKUP($W213,'[1]Live-Unsorted Extra Tables'!$A:$BJ,AB$1,0)</f>
        <v>278.07305041075807</v>
      </c>
      <c r="AC213" s="43">
        <f>VLOOKUP($W213,'[1]Live-Unsorted Extra Tables'!$A:$BJ,AC$1,0)</f>
        <v>2009.4528351203257</v>
      </c>
      <c r="AD213" s="26">
        <f>VLOOKUP($W213,'[1]Live-Unsorted Extra Tables'!$A:$BJ,AD$1,0)</f>
        <v>516019.99334478431</v>
      </c>
      <c r="AE213" s="26">
        <f>VLOOKUP($W213,'[1]Live-Unsorted Extra Tables'!$A:$BJ,AE$1,0)</f>
        <v>602608.13172211999</v>
      </c>
      <c r="AF213" s="26">
        <f>VLOOKUP($W213,'[1]Live-Unsorted Extra Tables'!$A:$BJ,AF$1,0)</f>
        <v>-86588.138377335679</v>
      </c>
      <c r="AG213" s="28">
        <f>VLOOKUP($W213,'[1]Live-Unsorted Extra Tables'!$A:$BJ,AG$1,0)</f>
        <v>0.85631103561466049</v>
      </c>
      <c r="AH213" s="26">
        <f>VLOOKUP($W213,'[1]Live-Unsorted Extra Tables'!$A:$BJ,AH$1,0)</f>
        <v>478319.15899735142</v>
      </c>
      <c r="AI213" s="28">
        <f>VLOOKUP($W213,'[1]Live-Unsorted Extra Tables'!$A:$BJ,AI$1,0)</f>
        <v>1.0788194109273421</v>
      </c>
      <c r="AJ213" s="26">
        <f>VLOOKUP($W213,'[1]Live-Unsorted Extra Tables'!$A:$BJ,AJ$1,0)</f>
        <v>1653535.2137941886</v>
      </c>
      <c r="AK213" s="45">
        <f>VLOOKUP($W213,'[1]Live-Unsorted Extra Tables'!$A:$BJ,AK$1,0)</f>
        <v>0.31207076150542268</v>
      </c>
      <c r="AL213" s="42">
        <f>VLOOKUP($W213,'[1]Live-Unsorted Extra Tables'!$A:$BJ,AL$1,0)</f>
        <v>308.0699107760671</v>
      </c>
      <c r="AM213" s="43">
        <f>VLOOKUP($W213,'[1]Live-Unsorted Extra Tables'!$A:$BJ,AM$1,0)</f>
        <v>2226.2206089723395</v>
      </c>
      <c r="AN213" s="44">
        <f>VLOOKUP($W213,'[1]Live-Unsorted Extra Tables'!$A:$BJ,AN$1,0)</f>
        <v>586.14296118682512</v>
      </c>
      <c r="AO213" s="43">
        <f>VLOOKUP($W213,'[1]Live-Unsorted Extra Tables'!$A:$BJ,AO$1,0)</f>
        <v>4235.6734440926648</v>
      </c>
      <c r="AP213" s="26">
        <f>VLOOKUP($W213,'[1]Live-Unsorted Extra Tables'!$A:$BJ,AP$1,0)</f>
        <v>627158.1368272861</v>
      </c>
      <c r="AQ213" s="26">
        <f>VLOOKUP($W213,'[1]Live-Unsorted Extra Tables'!$A:$BJ,AQ$1,0)</f>
        <v>675487.62806720915</v>
      </c>
      <c r="AR213" s="26">
        <f>VLOOKUP($W213,'[1]Live-Unsorted Extra Tables'!$A:$BJ,AR$1,0)</f>
        <v>-48329.491239923052</v>
      </c>
      <c r="AS213" s="28">
        <f>VLOOKUP($W213,'[1]Live-Unsorted Extra Tables'!$A:$BJ,AS$1,0)</f>
        <v>0.92845244053068809</v>
      </c>
      <c r="AT213" s="26">
        <f>VLOOKUP($W213,'[1]Live-Unsorted Extra Tables'!$A:$BJ,AT$1,0)</f>
        <v>534135.44311124552</v>
      </c>
      <c r="AU213" s="28">
        <f>VLOOKUP($W213,'[1]Live-Unsorted Extra Tables'!$A:$BJ,AU$1,0)</f>
        <v>1.1741556283443759</v>
      </c>
      <c r="AV213" s="26">
        <f>VLOOKUP($W213,'[1]Live-Unsorted Extra Tables'!$A:$BJ,AV$1,0)</f>
        <v>1908861.5799897597</v>
      </c>
      <c r="AW213" s="45">
        <f>VLOOKUP($W213,'[1]Live-Unsorted Extra Tables'!$A:$BJ,AW$1,0)</f>
        <v>0.32855087210181605</v>
      </c>
      <c r="AX213" s="42">
        <f>VLOOKUP($W213,'[1]Live-Unsorted Extra Tables'!$A:$BJ,AX$1,0)</f>
        <v>304.00691712778234</v>
      </c>
      <c r="AY213" s="43">
        <f>VLOOKUP($W213,'[1]Live-Unsorted Extra Tables'!$A:$BJ,AY$1,0)</f>
        <v>2196.8599999756689</v>
      </c>
      <c r="AZ213" s="44">
        <f>VLOOKUP($W213,'[1]Live-Unsorted Extra Tables'!$A:$BJ,AZ$1,0)</f>
        <v>890.14987831460746</v>
      </c>
      <c r="BA213" s="43">
        <f>VLOOKUP($W213,'[1]Live-Unsorted Extra Tables'!$A:$BJ,BA$1,0)</f>
        <v>6432.5334440683337</v>
      </c>
      <c r="BB213" s="26">
        <f>VLOOKUP($W213,'[1]Live-Unsorted Extra Tables'!$A:$BJ,BB$1,0)</f>
        <v>680578.04056436475</v>
      </c>
      <c r="BC213" s="26">
        <f>VLOOKUP($W213,'[1]Live-Unsorted Extra Tables'!$A:$BJ,BC$1,0)</f>
        <v>674772.62767875008</v>
      </c>
      <c r="BD213" s="26">
        <f>VLOOKUP($W213,'[1]Live-Unsorted Extra Tables'!$A:$BJ,BD$1,0)</f>
        <v>5805.4128856146708</v>
      </c>
      <c r="BE213" s="28">
        <f>VLOOKUP($W213,'[1]Live-Unsorted Extra Tables'!$A:$BJ,BE$1,0)</f>
        <v>1.0086035097564428</v>
      </c>
      <c r="BF213" s="26">
        <f>VLOOKUP($W213,'[1]Live-Unsorted Extra Tables'!$A:$BJ,BF$1,0)</f>
        <v>531480.45530220959</v>
      </c>
      <c r="BG213" s="28">
        <f>VLOOKUP($W213,'[1]Live-Unsorted Extra Tables'!$A:$BJ,BG$1,0)</f>
        <v>1.2805325836062504</v>
      </c>
      <c r="BH213" s="26">
        <f>VLOOKUP($W213,'[1]Live-Unsorted Extra Tables'!$A:$BJ,BH$1,0)</f>
        <v>1963861.1677716102</v>
      </c>
      <c r="BI213" s="45">
        <f>VLOOKUP($W213,'[1]Live-Unsorted Extra Tables'!$A:$BJ,BI$1,0)</f>
        <v>0.34655099440487203</v>
      </c>
      <c r="BK213" s="124">
        <f t="shared" si="32"/>
        <v>45</v>
      </c>
    </row>
    <row r="214" spans="1:74" s="102" customFormat="1" ht="16.5">
      <c r="A214" s="56" t="s">
        <v>146</v>
      </c>
      <c r="B214" s="23" t="s">
        <v>147</v>
      </c>
      <c r="C214" s="23" t="s">
        <v>144</v>
      </c>
      <c r="D214" s="24">
        <f>VLOOKUP($W214,'[1]Live-Unsorted Extra Tables'!$A:$BJ,D$1,0)</f>
        <v>3</v>
      </c>
      <c r="E214" s="25">
        <f>VLOOKUP($W214,'[1]Live-Unsorted Extra Tables'!$A:$BJ,E$1,0)</f>
        <v>220.44300000000001</v>
      </c>
      <c r="F214" s="25">
        <f>VLOOKUP($W214,'[1]Live-Unsorted Extra Tables'!$A:$BJ,F$1,0)</f>
        <v>60.226538461961034</v>
      </c>
      <c r="G214" s="26">
        <f>VLOOKUP($W214,'[1]Live-Unsorted Extra Tables'!$A:$BJ,G$1,0)</f>
        <v>50</v>
      </c>
      <c r="H214" s="27">
        <f>VLOOKUP($W214,'[1]Live-Unsorted Extra Tables'!$A:$BJ,H$1,0)</f>
        <v>0.3</v>
      </c>
      <c r="I214" s="26">
        <f>VLOOKUP($W214,'[1]Live-Unsorted Extra Tables'!$A:$BJ,I$1,0)</f>
        <v>22.044300000000003</v>
      </c>
      <c r="J214" s="26">
        <f>VLOOKUP($W214,'[1]Live-Unsorted Extra Tables'!$A:$BJ,J$1,0)</f>
        <v>37.044300000000007</v>
      </c>
      <c r="K214" s="26">
        <f>VLOOKUP($W214,'[1]Live-Unsorted Extra Tables'!$A:$BJ,K$1,0)</f>
        <v>35</v>
      </c>
      <c r="L214" s="26">
        <f>VLOOKUP($W214,'[1]Live-Unsorted Extra Tables'!$A:$BJ,L$1,0)</f>
        <v>72.044300000000007</v>
      </c>
      <c r="M214" s="26">
        <f>VLOOKUP($W214,'[1]Live-Unsorted Extra Tables'!$A:$BJ,M$1,0)</f>
        <v>35.814336248747317</v>
      </c>
      <c r="N214" s="28">
        <f>VLOOKUP($W214,'[1]Live-Unsorted Extra Tables'!$A:$BJ,N$1,0)</f>
        <v>0.6</v>
      </c>
      <c r="O214" s="28">
        <f>VLOOKUP($W214,'[1]Live-Unsorted Extra Tables'!$A:$BJ,O$1,0)</f>
        <v>0.41289059030957059</v>
      </c>
      <c r="P214" s="29">
        <f>VLOOKUP($W214,'[1]Live-Unsorted Extra Tables'!$A:$BJ,P$1,0)</f>
        <v>0.16804480069677877</v>
      </c>
      <c r="Q214" s="30">
        <f>VLOOKUP($W214,'[1]Live-Unsorted Extra Tables'!$A:$BJ,Q$1,0)</f>
        <v>0.61508266863779848</v>
      </c>
      <c r="R214" s="31"/>
      <c r="S214" s="29" t="str">
        <f>VLOOKUP($W214,'[1]Live-Unsorted Extra Tables'!$A:$BJ,S$1,0)</f>
        <v>RES-SF</v>
      </c>
      <c r="T214" s="29" t="str">
        <f>VLOOKUP($W214,'[1]Live-Unsorted Extra Tables'!$A:$BJ,T$1,0)</f>
        <v>RES-SF</v>
      </c>
      <c r="U214" s="29" t="s">
        <v>141</v>
      </c>
      <c r="V214" s="29" t="str">
        <f>VLOOKUP($W214,'[1]Live-Unsorted Extra Tables'!$A:$BJ,V$1,0)</f>
        <v>Appliance Retirement</v>
      </c>
      <c r="W214" s="32" t="str">
        <f t="shared" si="30"/>
        <v>Room A/C RetirementRES-SF</v>
      </c>
      <c r="X214" s="41"/>
      <c r="Y214" s="34" t="str">
        <f t="shared" si="31"/>
        <v>Room A/C Retirement</v>
      </c>
      <c r="Z214" s="42">
        <f>VLOOKUP($W214,'[1]Live-Unsorted Extra Tables'!$A:$BJ,Z$1,0)</f>
        <v>0</v>
      </c>
      <c r="AA214" s="43">
        <f>VLOOKUP($W214,'[1]Live-Unsorted Extra Tables'!$A:$BJ,AA$1,0)</f>
        <v>0</v>
      </c>
      <c r="AB214" s="44">
        <f>VLOOKUP($W214,'[1]Live-Unsorted Extra Tables'!$A:$BJ,AB$1,0)</f>
        <v>0</v>
      </c>
      <c r="AC214" s="43">
        <f>VLOOKUP($W214,'[1]Live-Unsorted Extra Tables'!$A:$BJ,AC$1,0)</f>
        <v>0</v>
      </c>
      <c r="AD214" s="26">
        <f>VLOOKUP($W214,'[1]Live-Unsorted Extra Tables'!$A:$BJ,AD$1,0)</f>
        <v>0</v>
      </c>
      <c r="AE214" s="26">
        <f>VLOOKUP($W214,'[1]Live-Unsorted Extra Tables'!$A:$BJ,AE$1,0)</f>
        <v>0</v>
      </c>
      <c r="AF214" s="26">
        <f>VLOOKUP($W214,'[1]Live-Unsorted Extra Tables'!$A:$BJ,AF$1,0)</f>
        <v>0</v>
      </c>
      <c r="AG214" s="28">
        <f>VLOOKUP($W214,'[1]Live-Unsorted Extra Tables'!$A:$BJ,AG$1,0)</f>
        <v>0</v>
      </c>
      <c r="AH214" s="26">
        <f>VLOOKUP($W214,'[1]Live-Unsorted Extra Tables'!$A:$BJ,AH$1,0)</f>
        <v>0</v>
      </c>
      <c r="AI214" s="28">
        <f>VLOOKUP($W214,'[1]Live-Unsorted Extra Tables'!$A:$BJ,AI$1,0)</f>
        <v>0</v>
      </c>
      <c r="AJ214" s="26">
        <f>VLOOKUP($W214,'[1]Live-Unsorted Extra Tables'!$A:$BJ,AJ$1,0)</f>
        <v>0</v>
      </c>
      <c r="AK214" s="28">
        <f>VLOOKUP($W214,'[1]Live-Unsorted Extra Tables'!$A:$BJ,AK$1,0)</f>
        <v>0</v>
      </c>
      <c r="AL214" s="42">
        <f>VLOOKUP($W214,'[1]Live-Unsorted Extra Tables'!$A:$BJ,AL$1,0)</f>
        <v>0</v>
      </c>
      <c r="AM214" s="43">
        <f>VLOOKUP($W214,'[1]Live-Unsorted Extra Tables'!$A:$BJ,AM$1,0)</f>
        <v>0</v>
      </c>
      <c r="AN214" s="44">
        <f>VLOOKUP($W214,'[1]Live-Unsorted Extra Tables'!$A:$BJ,AN$1,0)</f>
        <v>0</v>
      </c>
      <c r="AO214" s="43">
        <f>VLOOKUP($W214,'[1]Live-Unsorted Extra Tables'!$A:$BJ,AO$1,0)</f>
        <v>0</v>
      </c>
      <c r="AP214" s="26">
        <f>VLOOKUP($W214,'[1]Live-Unsorted Extra Tables'!$A:$BJ,AP$1,0)</f>
        <v>0</v>
      </c>
      <c r="AQ214" s="26">
        <f>VLOOKUP($W214,'[1]Live-Unsorted Extra Tables'!$A:$BJ,AQ$1,0)</f>
        <v>0</v>
      </c>
      <c r="AR214" s="26">
        <f>VLOOKUP($W214,'[1]Live-Unsorted Extra Tables'!$A:$BJ,AR$1,0)</f>
        <v>0</v>
      </c>
      <c r="AS214" s="28">
        <f>VLOOKUP($W214,'[1]Live-Unsorted Extra Tables'!$A:$BJ,AS$1,0)</f>
        <v>0</v>
      </c>
      <c r="AT214" s="26">
        <f>VLOOKUP($W214,'[1]Live-Unsorted Extra Tables'!$A:$BJ,AT$1,0)</f>
        <v>0</v>
      </c>
      <c r="AU214" s="28">
        <f>VLOOKUP($W214,'[1]Live-Unsorted Extra Tables'!$A:$BJ,AU$1,0)</f>
        <v>0</v>
      </c>
      <c r="AV214" s="26">
        <f>VLOOKUP($W214,'[1]Live-Unsorted Extra Tables'!$A:$BJ,AV$1,0)</f>
        <v>0</v>
      </c>
      <c r="AW214" s="28">
        <f>VLOOKUP($W214,'[1]Live-Unsorted Extra Tables'!$A:$BJ,AW$1,0)</f>
        <v>0</v>
      </c>
      <c r="AX214" s="42">
        <f>VLOOKUP($W214,'[1]Live-Unsorted Extra Tables'!$A:$BJ,AX$1,0)</f>
        <v>1.3545880598158309</v>
      </c>
      <c r="AY214" s="43">
        <f>VLOOKUP($W214,'[1]Live-Unsorted Extra Tables'!$A:$BJ,AY$1,0)</f>
        <v>4.9581042393559169</v>
      </c>
      <c r="AZ214" s="44">
        <f>VLOOKUP($W214,'[1]Live-Unsorted Extra Tables'!$A:$BJ,AZ$1,0)</f>
        <v>1.3545880598158309</v>
      </c>
      <c r="BA214" s="43">
        <f>VLOOKUP($W214,'[1]Live-Unsorted Extra Tables'!$A:$BJ,BA$1,0)</f>
        <v>4.9581042393559169</v>
      </c>
      <c r="BB214" s="26">
        <f>VLOOKUP($W214,'[1]Live-Unsorted Extra Tables'!$A:$BJ,BB$1,0)</f>
        <v>1558.8855491863023</v>
      </c>
      <c r="BC214" s="26">
        <f>VLOOKUP($W214,'[1]Live-Unsorted Extra Tables'!$A:$BJ,BC$1,0)</f>
        <v>1950.9280892287434</v>
      </c>
      <c r="BD214" s="26">
        <f>VLOOKUP($W214,'[1]Live-Unsorted Extra Tables'!$A:$BJ,BD$1,0)</f>
        <v>-392.04254004244103</v>
      </c>
      <c r="BE214" s="28">
        <f>VLOOKUP($W214,'[1]Live-Unsorted Extra Tables'!$A:$BJ,BE$1,0)</f>
        <v>0.79904818521659271</v>
      </c>
      <c r="BF214" s="26">
        <f>VLOOKUP($W214,'[1]Live-Unsorted Extra Tables'!$A:$BJ,BF$1,0)</f>
        <v>1388.6393978940314</v>
      </c>
      <c r="BG214" s="28">
        <f>VLOOKUP($W214,'[1]Live-Unsorted Extra Tables'!$A:$BJ,BG$1,0)</f>
        <v>1.1225992518651431</v>
      </c>
      <c r="BH214" s="26">
        <f>VLOOKUP($W214,'[1]Live-Unsorted Extra Tables'!$A:$BJ,BH$1,0)</f>
        <v>3827.1132115846272</v>
      </c>
      <c r="BI214" s="45">
        <f>VLOOKUP($W214,'[1]Live-Unsorted Extra Tables'!$A:$BJ,BI$1,0)</f>
        <v>0.40732674028758126</v>
      </c>
      <c r="BJ214"/>
      <c r="BK214" s="124">
        <f t="shared" si="32"/>
        <v>15</v>
      </c>
      <c r="BL214"/>
      <c r="BM214"/>
      <c r="BN214"/>
      <c r="BO214"/>
      <c r="BP214"/>
      <c r="BQ214"/>
      <c r="BR214"/>
      <c r="BS214"/>
      <c r="BT214"/>
      <c r="BU214"/>
      <c r="BV214"/>
    </row>
    <row r="215" spans="1:74" ht="16.5">
      <c r="A215" s="22" t="s">
        <v>156</v>
      </c>
      <c r="B215" s="23" t="s">
        <v>154</v>
      </c>
      <c r="C215" s="23" t="s">
        <v>144</v>
      </c>
      <c r="D215" s="24">
        <f>VLOOKUP($W215,'[1]Live-Unsorted Extra Tables'!$A:$BJ,D$1,0)</f>
        <v>10</v>
      </c>
      <c r="E215" s="25">
        <f>VLOOKUP($W215,'[1]Live-Unsorted Extra Tables'!$A:$BJ,E$1,0)</f>
        <v>429.69600000000003</v>
      </c>
      <c r="F215" s="25">
        <f>VLOOKUP($W215,'[1]Live-Unsorted Extra Tables'!$A:$BJ,F$1,0)</f>
        <v>-2.4434086912651158E-7</v>
      </c>
      <c r="G215" s="26">
        <f>VLOOKUP($W215,'[1]Live-Unsorted Extra Tables'!$A:$BJ,G$1,0)</f>
        <v>30</v>
      </c>
      <c r="H215" s="27">
        <f>VLOOKUP($W215,'[1]Live-Unsorted Extra Tables'!$A:$BJ,H$1,0)</f>
        <v>0.33333333333333331</v>
      </c>
      <c r="I215" s="26">
        <f>VLOOKUP($W215,'[1]Live-Unsorted Extra Tables'!$A:$BJ,I$1,0)</f>
        <v>42.969600000000007</v>
      </c>
      <c r="J215" s="26">
        <f>VLOOKUP($W215,'[1]Live-Unsorted Extra Tables'!$A:$BJ,J$1,0)</f>
        <v>52.969600000000007</v>
      </c>
      <c r="K215" s="26">
        <f>VLOOKUP($W215,'[1]Live-Unsorted Extra Tables'!$A:$BJ,K$1,0)</f>
        <v>20</v>
      </c>
      <c r="L215" s="26">
        <f>VLOOKUP($W215,'[1]Live-Unsorted Extra Tables'!$A:$BJ,L$1,0)</f>
        <v>72.969600000000014</v>
      </c>
      <c r="M215" s="26">
        <f>VLOOKUP($W215,'[1]Live-Unsorted Extra Tables'!$A:$BJ,M$1,0)</f>
        <v>218.34749338542198</v>
      </c>
      <c r="N215" s="28">
        <f>VLOOKUP($W215,'[1]Live-Unsorted Extra Tables'!$A:$BJ,N$1,0)</f>
        <v>1</v>
      </c>
      <c r="O215" s="28">
        <f>VLOOKUP($W215,'[1]Live-Unsorted Extra Tables'!$A:$BJ,O$1,0)</f>
        <v>2.9923076649100713</v>
      </c>
      <c r="P215" s="29">
        <f>VLOOKUP($W215,'[1]Live-Unsorted Extra Tables'!$A:$BJ,P$1,0)</f>
        <v>0.12327226690497468</v>
      </c>
      <c r="Q215" s="30">
        <f>VLOOKUP($W215,'[1]Live-Unsorted Extra Tables'!$A:$BJ,Q$1,0)</f>
        <v>-216785674.00271508</v>
      </c>
      <c r="R215" s="31"/>
      <c r="S215" s="29" t="str">
        <f>VLOOKUP($W215,'[1]Live-Unsorted Extra Tables'!$A:$BJ,S$1,0)</f>
        <v>RES-SF</v>
      </c>
      <c r="T215" s="29" t="str">
        <f>VLOOKUP($W215,'[1]Live-Unsorted Extra Tables'!$A:$BJ,T$1,0)</f>
        <v>RES-SF</v>
      </c>
      <c r="U215" s="29" t="s">
        <v>141</v>
      </c>
      <c r="V215" s="29" t="str">
        <f>VLOOKUP($W215,'[1]Live-Unsorted Extra Tables'!$A:$BJ,V$1,0)</f>
        <v>Instant Savings</v>
      </c>
      <c r="W215" s="32" t="str">
        <f t="shared" si="30"/>
        <v>Heavy Duty Outdoor TimerRES-SF</v>
      </c>
      <c r="X215" s="41"/>
      <c r="Y215" s="34" t="str">
        <f t="shared" si="31"/>
        <v>Heavy Duty Outdoor Timer</v>
      </c>
      <c r="Z215" s="42">
        <f>VLOOKUP($W215,'[1]Live-Unsorted Extra Tables'!$A:$BJ,Z$1,0)</f>
        <v>-6.8097248258420346E-8</v>
      </c>
      <c r="AA215" s="43">
        <f>VLOOKUP($W215,'[1]Live-Unsorted Extra Tables'!$A:$BJ,AA$1,0)</f>
        <v>119.75530451477503</v>
      </c>
      <c r="AB215" s="44">
        <f>VLOOKUP($W215,'[1]Live-Unsorted Extra Tables'!$A:$BJ,AB$1,0)</f>
        <v>-6.8097248258420346E-8</v>
      </c>
      <c r="AC215" s="43">
        <f>VLOOKUP($W215,'[1]Live-Unsorted Extra Tables'!$A:$BJ,AC$1,0)</f>
        <v>119.75530451477503</v>
      </c>
      <c r="AD215" s="26">
        <f>VLOOKUP($W215,'[1]Live-Unsorted Extra Tables'!$A:$BJ,AD$1,0)</f>
        <v>60852.953158533099</v>
      </c>
      <c r="AE215" s="26">
        <f>VLOOKUP($W215,'[1]Live-Unsorted Extra Tables'!$A:$BJ,AE$1,0)</f>
        <v>20336.462681340596</v>
      </c>
      <c r="AF215" s="26">
        <f>VLOOKUP($W215,'[1]Live-Unsorted Extra Tables'!$A:$BJ,AF$1,0)</f>
        <v>40516.490477192507</v>
      </c>
      <c r="AG215" s="28">
        <f>VLOOKUP($W215,'[1]Live-Unsorted Extra Tables'!$A:$BJ,AG$1,0)</f>
        <v>2.9923076649100722</v>
      </c>
      <c r="AH215" s="26">
        <f>VLOOKUP($W215,'[1]Live-Unsorted Extra Tables'!$A:$BJ,AH$1,0)</f>
        <v>14762.507861431866</v>
      </c>
      <c r="AI215" s="28">
        <f>VLOOKUP($W215,'[1]Live-Unsorted Extra Tables'!$A:$BJ,AI$1,0)</f>
        <v>4.1221284167790957</v>
      </c>
      <c r="AJ215" s="26">
        <f>VLOOKUP($W215,'[1]Live-Unsorted Extra Tables'!$A:$BJ,AJ$1,0)</f>
        <v>183987.67693317618</v>
      </c>
      <c r="AK215" s="45">
        <f>VLOOKUP($W215,'[1]Live-Unsorted Extra Tables'!$A:$BJ,AK$1,0)</f>
        <v>0.3307447225426664</v>
      </c>
      <c r="AL215" s="42">
        <f>VLOOKUP($W215,'[1]Live-Unsorted Extra Tables'!$A:$BJ,AL$1,0)</f>
        <v>-7.4119883732575295E-8</v>
      </c>
      <c r="AM215" s="43">
        <f>VLOOKUP($W215,'[1]Live-Unsorted Extra Tables'!$A:$BJ,AM$1,0)</f>
        <v>130.34666559961491</v>
      </c>
      <c r="AN215" s="44">
        <f>VLOOKUP($W215,'[1]Live-Unsorted Extra Tables'!$A:$BJ,AN$1,0)</f>
        <v>-1.4221713199099563E-7</v>
      </c>
      <c r="AO215" s="43">
        <f>VLOOKUP($W215,'[1]Live-Unsorted Extra Tables'!$A:$BJ,AO$1,0)</f>
        <v>250.10197011438993</v>
      </c>
      <c r="AP215" s="26">
        <f>VLOOKUP($W215,'[1]Live-Unsorted Extra Tables'!$A:$BJ,AP$1,0)</f>
        <v>68833.031482914332</v>
      </c>
      <c r="AQ215" s="26">
        <f>VLOOKUP($W215,'[1]Live-Unsorted Extra Tables'!$A:$BJ,AQ$1,0)</f>
        <v>22135.053735984649</v>
      </c>
      <c r="AR215" s="26">
        <f>VLOOKUP($W215,'[1]Live-Unsorted Extra Tables'!$A:$BJ,AR$1,0)</f>
        <v>46697.977746929682</v>
      </c>
      <c r="AS215" s="28">
        <f>VLOOKUP($W215,'[1]Live-Unsorted Extra Tables'!$A:$BJ,AS$1,0)</f>
        <v>3.1096844084463835</v>
      </c>
      <c r="AT215" s="26">
        <f>VLOOKUP($W215,'[1]Live-Unsorted Extra Tables'!$A:$BJ,AT$1,0)</f>
        <v>16068.128951969211</v>
      </c>
      <c r="AU215" s="28">
        <f>VLOOKUP($W215,'[1]Live-Unsorted Extra Tables'!$A:$BJ,AU$1,0)</f>
        <v>4.2838236915243684</v>
      </c>
      <c r="AV215" s="26">
        <f>VLOOKUP($W215,'[1]Live-Unsorted Extra Tables'!$A:$BJ,AV$1,0)</f>
        <v>210549.59309026648</v>
      </c>
      <c r="AW215" s="45">
        <f>VLOOKUP($W215,'[1]Live-Unsorted Extra Tables'!$A:$BJ,AW$1,0)</f>
        <v>0.32692075283852173</v>
      </c>
      <c r="AX215" s="42">
        <f>VLOOKUP($W215,'[1]Live-Unsorted Extra Tables'!$A:$BJ,AX$1,0)</f>
        <v>-7.8516353062325951E-8</v>
      </c>
      <c r="AY215" s="43">
        <f>VLOOKUP($W215,'[1]Live-Unsorted Extra Tables'!$A:$BJ,AY$1,0)</f>
        <v>138.0782632315215</v>
      </c>
      <c r="AZ215" s="44">
        <f>VLOOKUP($W215,'[1]Live-Unsorted Extra Tables'!$A:$BJ,AZ$1,0)</f>
        <v>-2.2073348505332161E-7</v>
      </c>
      <c r="BA215" s="43">
        <f>VLOOKUP($W215,'[1]Live-Unsorted Extra Tables'!$A:$BJ,BA$1,0)</f>
        <v>388.18023334591146</v>
      </c>
      <c r="BB215" s="26">
        <f>VLOOKUP($W215,'[1]Live-Unsorted Extra Tables'!$A:$BJ,BB$1,0)</f>
        <v>76343.784932505951</v>
      </c>
      <c r="BC215" s="26">
        <f>VLOOKUP($W215,'[1]Live-Unsorted Extra Tables'!$A:$BJ,BC$1,0)</f>
        <v>23448.008910250108</v>
      </c>
      <c r="BD215" s="26">
        <f>VLOOKUP($W215,'[1]Live-Unsorted Extra Tables'!$A:$BJ,BD$1,0)</f>
        <v>52895.776022255843</v>
      </c>
      <c r="BE215" s="28">
        <f>VLOOKUP($W215,'[1]Live-Unsorted Extra Tables'!$A:$BJ,BE$1,0)</f>
        <v>3.2558749540193532</v>
      </c>
      <c r="BF215" s="26">
        <f>VLOOKUP($W215,'[1]Live-Unsorted Extra Tables'!$A:$BJ,BF$1,0)</f>
        <v>17021.220518851471</v>
      </c>
      <c r="BG215" s="28">
        <f>VLOOKUP($W215,'[1]Live-Unsorted Extra Tables'!$A:$BJ,BG$1,0)</f>
        <v>4.4852121413945083</v>
      </c>
      <c r="BH215" s="26">
        <f>VLOOKUP($W215,'[1]Live-Unsorted Extra Tables'!$A:$BJ,BH$1,0)</f>
        <v>234547.48276544665</v>
      </c>
      <c r="BI215" s="45">
        <f>VLOOKUP($W215,'[1]Live-Unsorted Extra Tables'!$A:$BJ,BI$1,0)</f>
        <v>0.32549394277171434</v>
      </c>
      <c r="BK215" s="124">
        <f t="shared" si="32"/>
        <v>10</v>
      </c>
    </row>
    <row r="216" spans="1:74" ht="16.5">
      <c r="A216" s="22" t="s">
        <v>157</v>
      </c>
      <c r="B216" s="23" t="s">
        <v>154</v>
      </c>
      <c r="C216" s="23" t="s">
        <v>144</v>
      </c>
      <c r="D216" s="24">
        <f>VLOOKUP($W216,'[1]Live-Unsorted Extra Tables'!$A:$BJ,D$1,0)</f>
        <v>10</v>
      </c>
      <c r="E216" s="25">
        <f>VLOOKUP($W216,'[1]Live-Unsorted Extra Tables'!$A:$BJ,E$1,0)</f>
        <v>459.30204020491738</v>
      </c>
      <c r="F216" s="25">
        <f>VLOOKUP($W216,'[1]Live-Unsorted Extra Tables'!$A:$BJ,F$1,0)</f>
        <v>-2.6117594693748481E-7</v>
      </c>
      <c r="G216" s="26">
        <f>VLOOKUP($W216,'[1]Live-Unsorted Extra Tables'!$A:$BJ,G$1,0)</f>
        <v>50</v>
      </c>
      <c r="H216" s="27">
        <f>VLOOKUP($W216,'[1]Live-Unsorted Extra Tables'!$A:$BJ,H$1,0)</f>
        <v>0.6</v>
      </c>
      <c r="I216" s="26">
        <f>VLOOKUP($W216,'[1]Live-Unsorted Extra Tables'!$A:$BJ,I$1,0)</f>
        <v>45.930204020491743</v>
      </c>
      <c r="J216" s="26">
        <f>VLOOKUP($W216,'[1]Live-Unsorted Extra Tables'!$A:$BJ,J$1,0)</f>
        <v>75.930204020491743</v>
      </c>
      <c r="K216" s="26">
        <f>VLOOKUP($W216,'[1]Live-Unsorted Extra Tables'!$A:$BJ,K$1,0)</f>
        <v>20</v>
      </c>
      <c r="L216" s="26">
        <f>VLOOKUP($W216,'[1]Live-Unsorted Extra Tables'!$A:$BJ,L$1,0)</f>
        <v>95.930204020491743</v>
      </c>
      <c r="M216" s="26">
        <f>VLOOKUP($W216,'[1]Live-Unsorted Extra Tables'!$A:$BJ,M$1,0)</f>
        <v>233.39162846652985</v>
      </c>
      <c r="N216" s="28">
        <f>VLOOKUP($W216,'[1]Live-Unsorted Extra Tables'!$A:$BJ,N$1,0)</f>
        <v>1</v>
      </c>
      <c r="O216" s="28">
        <f>VLOOKUP($W216,'[1]Live-Unsorted Extra Tables'!$A:$BJ,O$1,0)</f>
        <v>2.4329316386805018</v>
      </c>
      <c r="P216" s="29">
        <f>VLOOKUP($W216,'[1]Live-Unsorted Extra Tables'!$A:$BJ,P$1,0)</f>
        <v>0.16531649627904008</v>
      </c>
      <c r="Q216" s="30">
        <f>VLOOKUP($W216,'[1]Live-Unsorted Extra Tables'!$A:$BJ,Q$1,0)</f>
        <v>-290724337.02582276</v>
      </c>
      <c r="R216" s="31"/>
      <c r="S216" s="29" t="str">
        <f>VLOOKUP($W216,'[1]Live-Unsorted Extra Tables'!$A:$BJ,S$1,0)</f>
        <v>RES-SF</v>
      </c>
      <c r="T216" s="29" t="str">
        <f>VLOOKUP($W216,'[1]Live-Unsorted Extra Tables'!$A:$BJ,T$1,0)</f>
        <v>RES-SF</v>
      </c>
      <c r="U216" s="29" t="s">
        <v>141</v>
      </c>
      <c r="V216" s="29" t="str">
        <f>VLOOKUP($W216,'[1]Live-Unsorted Extra Tables'!$A:$BJ,V$1,0)</f>
        <v>Instant Savings</v>
      </c>
      <c r="W216" s="32" t="str">
        <f t="shared" si="30"/>
        <v>Advanced Power Strip (load sensing or remote control/wireless APS)RES-SF</v>
      </c>
      <c r="X216" s="41"/>
      <c r="Y216" s="34" t="str">
        <f t="shared" si="31"/>
        <v>Advanced Power Strip (load sensing or remote control/wireless APS)</v>
      </c>
      <c r="Z216" s="42">
        <f>VLOOKUP($W216,'[1]Live-Unsorted Extra Tables'!$A:$BJ,Z$1,0)</f>
        <v>-1.5686366172709174E-6</v>
      </c>
      <c r="AA216" s="43">
        <f>VLOOKUP($W216,'[1]Live-Unsorted Extra Tables'!$A:$BJ,AA$1,0)</f>
        <v>2758.5924626708693</v>
      </c>
      <c r="AB216" s="44">
        <f>VLOOKUP($W216,'[1]Live-Unsorted Extra Tables'!$A:$BJ,AB$1,0)</f>
        <v>-1.5686366172709174E-6</v>
      </c>
      <c r="AC216" s="43">
        <f>VLOOKUP($W216,'[1]Live-Unsorted Extra Tables'!$A:$BJ,AC$1,0)</f>
        <v>2758.5924626708693</v>
      </c>
      <c r="AD216" s="26">
        <f>VLOOKUP($W216,'[1]Live-Unsorted Extra Tables'!$A:$BJ,AD$1,0)</f>
        <v>1401762.5239613645</v>
      </c>
      <c r="AE216" s="26">
        <f>VLOOKUP($W216,'[1]Live-Unsorted Extra Tables'!$A:$BJ,AE$1,0)</f>
        <v>576161.9034728033</v>
      </c>
      <c r="AF216" s="26">
        <f>VLOOKUP($W216,'[1]Live-Unsorted Extra Tables'!$A:$BJ,AF$1,0)</f>
        <v>825600.62048856122</v>
      </c>
      <c r="AG216" s="28">
        <f>VLOOKUP($W216,'[1]Live-Unsorted Extra Tables'!$A:$BJ,AG$1,0)</f>
        <v>2.4329316386805018</v>
      </c>
      <c r="AH216" s="26">
        <f>VLOOKUP($W216,'[1]Live-Unsorted Extra Tables'!$A:$BJ,AH$1,0)</f>
        <v>456040.8405905168</v>
      </c>
      <c r="AI216" s="28">
        <f>VLOOKUP($W216,'[1]Live-Unsorted Extra Tables'!$A:$BJ,AI$1,0)</f>
        <v>3.0737653280049533</v>
      </c>
      <c r="AJ216" s="26">
        <f>VLOOKUP($W216,'[1]Live-Unsorted Extra Tables'!$A:$BJ,AJ$1,0)</f>
        <v>4354183.6225490579</v>
      </c>
      <c r="AK216" s="45">
        <f>VLOOKUP($W216,'[1]Live-Unsorted Extra Tables'!$A:$BJ,AK$1,0)</f>
        <v>0.32193463700107677</v>
      </c>
      <c r="AL216" s="42">
        <f>VLOOKUP($W216,'[1]Live-Unsorted Extra Tables'!$A:$BJ,AL$1,0)</f>
        <v>-1.7487943963354768E-6</v>
      </c>
      <c r="AM216" s="43">
        <f>VLOOKUP($W216,'[1]Live-Unsorted Extra Tables'!$A:$BJ,AM$1,0)</f>
        <v>3075.4165670856037</v>
      </c>
      <c r="AN216" s="44">
        <f>VLOOKUP($W216,'[1]Live-Unsorted Extra Tables'!$A:$BJ,AN$1,0)</f>
        <v>-3.3174310136063942E-6</v>
      </c>
      <c r="AO216" s="43">
        <f>VLOOKUP($W216,'[1]Live-Unsorted Extra Tables'!$A:$BJ,AO$1,0)</f>
        <v>5834.009029756473</v>
      </c>
      <c r="AP216" s="26">
        <f>VLOOKUP($W216,'[1]Live-Unsorted Extra Tables'!$A:$BJ,AP$1,0)</f>
        <v>1624055.7010911764</v>
      </c>
      <c r="AQ216" s="26">
        <f>VLOOKUP($W216,'[1]Live-Unsorted Extra Tables'!$A:$BJ,AQ$1,0)</f>
        <v>642334.04797613551</v>
      </c>
      <c r="AR216" s="26">
        <f>VLOOKUP($W216,'[1]Live-Unsorted Extra Tables'!$A:$BJ,AR$1,0)</f>
        <v>981721.65311504086</v>
      </c>
      <c r="AS216" s="28">
        <f>VLOOKUP($W216,'[1]Live-Unsorted Extra Tables'!$A:$BJ,AS$1,0)</f>
        <v>2.5283662079073137</v>
      </c>
      <c r="AT216" s="26">
        <f>VLOOKUP($W216,'[1]Live-Unsorted Extra Tables'!$A:$BJ,AT$1,0)</f>
        <v>508417.09146910539</v>
      </c>
      <c r="AU216" s="28">
        <f>VLOOKUP($W216,'[1]Live-Unsorted Extra Tables'!$A:$BJ,AU$1,0)</f>
        <v>3.1943373429841984</v>
      </c>
      <c r="AV216" s="26">
        <f>VLOOKUP($W216,'[1]Live-Unsorted Extra Tables'!$A:$BJ,AV$1,0)</f>
        <v>5097038.6265929872</v>
      </c>
      <c r="AW216" s="45">
        <f>VLOOKUP($W216,'[1]Live-Unsorted Extra Tables'!$A:$BJ,AW$1,0)</f>
        <v>0.31862730892756519</v>
      </c>
      <c r="AX216" s="42">
        <f>VLOOKUP($W216,'[1]Live-Unsorted Extra Tables'!$A:$BJ,AX$1,0)</f>
        <v>-1.8898828606511989E-6</v>
      </c>
      <c r="AY216" s="43">
        <f>VLOOKUP($W216,'[1]Live-Unsorted Extra Tables'!$A:$BJ,AY$1,0)</f>
        <v>3323.5336707831389</v>
      </c>
      <c r="AZ216" s="44">
        <f>VLOOKUP($W216,'[1]Live-Unsorted Extra Tables'!$A:$BJ,AZ$1,0)</f>
        <v>-5.2073138742575931E-6</v>
      </c>
      <c r="BA216" s="43">
        <f>VLOOKUP($W216,'[1]Live-Unsorted Extra Tables'!$A:$BJ,BA$1,0)</f>
        <v>9157.5427005396123</v>
      </c>
      <c r="BB216" s="26">
        <f>VLOOKUP($W216,'[1]Live-Unsorted Extra Tables'!$A:$BJ,BB$1,0)</f>
        <v>1837589.3050796026</v>
      </c>
      <c r="BC216" s="26">
        <f>VLOOKUP($W216,'[1]Live-Unsorted Extra Tables'!$A:$BJ,BC$1,0)</f>
        <v>694155.9914799328</v>
      </c>
      <c r="BD216" s="26">
        <f>VLOOKUP($W216,'[1]Live-Unsorted Extra Tables'!$A:$BJ,BD$1,0)</f>
        <v>1143433.3135996698</v>
      </c>
      <c r="BE216" s="28">
        <f>VLOOKUP($W216,'[1]Live-Unsorted Extra Tables'!$A:$BJ,BE$1,0)</f>
        <v>2.6472281844919077</v>
      </c>
      <c r="BF216" s="26">
        <f>VLOOKUP($W216,'[1]Live-Unsorted Extra Tables'!$A:$BJ,BF$1,0)</f>
        <v>549434.94171928521</v>
      </c>
      <c r="BG216" s="28">
        <f>VLOOKUP($W216,'[1]Live-Unsorted Extra Tables'!$A:$BJ,BG$1,0)</f>
        <v>3.3445075395631743</v>
      </c>
      <c r="BH216" s="26">
        <f>VLOOKUP($W216,'[1]Live-Unsorted Extra Tables'!$A:$BJ,BH$1,0)</f>
        <v>5785276.1229192</v>
      </c>
      <c r="BI216" s="45">
        <f>VLOOKUP($W216,'[1]Live-Unsorted Extra Tables'!$A:$BJ,BI$1,0)</f>
        <v>0.31763208290088857</v>
      </c>
      <c r="BK216" s="124">
        <f t="shared" si="32"/>
        <v>30</v>
      </c>
    </row>
    <row r="217" spans="1:74" ht="16.5">
      <c r="A217" s="22" t="s">
        <v>148</v>
      </c>
      <c r="B217" s="23" t="s">
        <v>149</v>
      </c>
      <c r="C217" s="23" t="s">
        <v>144</v>
      </c>
      <c r="D217" s="24">
        <f>VLOOKUP($W217,'[1]Live-Unsorted Extra Tables'!$A:$BJ,D$1,0)</f>
        <v>25</v>
      </c>
      <c r="E217" s="25">
        <f>VLOOKUP($W217,'[1]Live-Unsorted Extra Tables'!$A:$BJ,E$1,0)</f>
        <v>33.754591838708237</v>
      </c>
      <c r="F217" s="25">
        <f>VLOOKUP($W217,'[1]Live-Unsorted Extra Tables'!$A:$BJ,F$1,0)</f>
        <v>8.4617675430582633</v>
      </c>
      <c r="G217" s="26">
        <f>VLOOKUP($W217,'[1]Live-Unsorted Extra Tables'!$A:$BJ,G$1,0)</f>
        <v>23.75</v>
      </c>
      <c r="H217" s="27">
        <f>VLOOKUP($W217,'[1]Live-Unsorted Extra Tables'!$A:$BJ,H$1,0)</f>
        <v>0.42105263157894735</v>
      </c>
      <c r="I217" s="26">
        <f>VLOOKUP($W217,'[1]Live-Unsorted Extra Tables'!$A:$BJ,I$1,0)</f>
        <v>3.3754591838708237</v>
      </c>
      <c r="J217" s="26">
        <f>VLOOKUP($W217,'[1]Live-Unsorted Extra Tables'!$A:$BJ,J$1,0)</f>
        <v>13.375459183870824</v>
      </c>
      <c r="K217" s="26">
        <f>VLOOKUP($W217,'[1]Live-Unsorted Extra Tables'!$A:$BJ,K$1,0)</f>
        <v>13.75</v>
      </c>
      <c r="L217" s="26">
        <f>VLOOKUP($W217,'[1]Live-Unsorted Extra Tables'!$A:$BJ,L$1,0)</f>
        <v>27.125459183870824</v>
      </c>
      <c r="M217" s="26">
        <f>VLOOKUP($W217,'[1]Live-Unsorted Extra Tables'!$A:$BJ,M$1,0)</f>
        <v>55.587516103317192</v>
      </c>
      <c r="N217" s="28">
        <f>VLOOKUP($W217,'[1]Live-Unsorted Extra Tables'!$A:$BJ,N$1,0)</f>
        <v>1.2</v>
      </c>
      <c r="O217" s="28">
        <f>VLOOKUP($W217,'[1]Live-Unsorted Extra Tables'!$A:$BJ,O$1,0)</f>
        <v>2.09267634198455</v>
      </c>
      <c r="P217" s="29">
        <f>VLOOKUP($W217,'[1]Live-Unsorted Extra Tables'!$A:$BJ,P$1,0)</f>
        <v>0.39625598934164724</v>
      </c>
      <c r="Q217" s="30">
        <f>VLOOKUP($W217,'[1]Live-Unsorted Extra Tables'!$A:$BJ,Q$1,0)</f>
        <v>1.5806932908294768</v>
      </c>
      <c r="R217" s="31"/>
      <c r="S217" s="29" t="str">
        <f>VLOOKUP($W217,'[1]Live-Unsorted Extra Tables'!$A:$BJ,S$1,0)</f>
        <v>RES-SF</v>
      </c>
      <c r="T217" s="29" t="str">
        <f>VLOOKUP($W217,'[1]Live-Unsorted Extra Tables'!$A:$BJ,T$1,0)</f>
        <v>RES-SF</v>
      </c>
      <c r="U217" s="29" t="s">
        <v>141</v>
      </c>
      <c r="V217" s="29" t="str">
        <f>VLOOKUP($W217,'[1]Live-Unsorted Extra Tables'!$A:$BJ,V$1,0)</f>
        <v>Instant Savings</v>
      </c>
      <c r="W217" s="32" t="str">
        <f t="shared" si="30"/>
        <v>ENERGY STAR® LED LampsRES-SF</v>
      </c>
      <c r="X217" s="41"/>
      <c r="Y217" s="34" t="str">
        <f t="shared" si="31"/>
        <v>ENERGY STAR® LED Lamps</v>
      </c>
      <c r="Z217" s="42">
        <f>VLOOKUP($W217,'[1]Live-Unsorted Extra Tables'!$A:$BJ,Z$1,0)</f>
        <v>363.35001113381975</v>
      </c>
      <c r="AA217" s="43">
        <f>VLOOKUP($W217,'[1]Live-Unsorted Extra Tables'!$A:$BJ,AA$1,0)</f>
        <v>1449.4290061742163</v>
      </c>
      <c r="AB217" s="44">
        <f>VLOOKUP($W217,'[1]Live-Unsorted Extra Tables'!$A:$BJ,AB$1,0)</f>
        <v>363.35001113381975</v>
      </c>
      <c r="AC217" s="43">
        <f>VLOOKUP($W217,'[1]Live-Unsorted Extra Tables'!$A:$BJ,AC$1,0)</f>
        <v>1449.4290061742163</v>
      </c>
      <c r="AD217" s="26">
        <f>VLOOKUP($W217,'[1]Live-Unsorted Extra Tables'!$A:$BJ,AD$1,0)</f>
        <v>2386939.1935271476</v>
      </c>
      <c r="AE217" s="26">
        <f>VLOOKUP($W217,'[1]Live-Unsorted Extra Tables'!$A:$BJ,AE$1,0)</f>
        <v>1140615.5580004975</v>
      </c>
      <c r="AF217" s="26">
        <f>VLOOKUP($W217,'[1]Live-Unsorted Extra Tables'!$A:$BJ,AF$1,0)</f>
        <v>1246323.6355266501</v>
      </c>
      <c r="AG217" s="28">
        <f>VLOOKUP($W217,'[1]Live-Unsorted Extra Tables'!$A:$BJ,AG$1,0)</f>
        <v>2.09267634198455</v>
      </c>
      <c r="AH217" s="26">
        <f>VLOOKUP($W217,'[1]Live-Unsorted Extra Tables'!$A:$BJ,AH$1,0)</f>
        <v>478620.77068503713</v>
      </c>
      <c r="AI217" s="28">
        <f>VLOOKUP($W217,'[1]Live-Unsorted Extra Tables'!$A:$BJ,AI$1,0)</f>
        <v>4.9871199490794877</v>
      </c>
      <c r="AJ217" s="26">
        <f>VLOOKUP($W217,'[1]Live-Unsorted Extra Tables'!$A:$BJ,AJ$1,0)</f>
        <v>5188812.9280555677</v>
      </c>
      <c r="AK217" s="45">
        <f>VLOOKUP($W217,'[1]Live-Unsorted Extra Tables'!$A:$BJ,AK$1,0)</f>
        <v>0.46001642892560757</v>
      </c>
      <c r="AL217" s="42">
        <f>VLOOKUP($W217,'[1]Live-Unsorted Extra Tables'!$A:$BJ,AL$1,0)</f>
        <v>351.61282619038724</v>
      </c>
      <c r="AM217" s="43">
        <f>VLOOKUP($W217,'[1]Live-Unsorted Extra Tables'!$A:$BJ,AM$1,0)</f>
        <v>1402.6085416453825</v>
      </c>
      <c r="AN217" s="44">
        <f>VLOOKUP($W217,'[1]Live-Unsorted Extra Tables'!$A:$BJ,AN$1,0)</f>
        <v>714.96283732420704</v>
      </c>
      <c r="AO217" s="43">
        <f>VLOOKUP($W217,'[1]Live-Unsorted Extra Tables'!$A:$BJ,AO$1,0)</f>
        <v>2852.0375478195988</v>
      </c>
      <c r="AP217" s="26">
        <f>VLOOKUP($W217,'[1]Live-Unsorted Extra Tables'!$A:$BJ,AP$1,0)</f>
        <v>2438948.6230390202</v>
      </c>
      <c r="AQ217" s="26">
        <f>VLOOKUP($W217,'[1]Live-Unsorted Extra Tables'!$A:$BJ,AQ$1,0)</f>
        <v>1134887.1695193013</v>
      </c>
      <c r="AR217" s="26">
        <f>VLOOKUP($W217,'[1]Live-Unsorted Extra Tables'!$A:$BJ,AR$1,0)</f>
        <v>1304061.453519719</v>
      </c>
      <c r="AS217" s="28">
        <f>VLOOKUP($W217,'[1]Live-Unsorted Extra Tables'!$A:$BJ,AS$1,0)</f>
        <v>2.1490670513722292</v>
      </c>
      <c r="AT217" s="26">
        <f>VLOOKUP($W217,'[1]Live-Unsorted Extra Tables'!$A:$BJ,AT$1,0)</f>
        <v>474078.12386770674</v>
      </c>
      <c r="AU217" s="28">
        <f>VLOOKUP($W217,'[1]Live-Unsorted Extra Tables'!$A:$BJ,AU$1,0)</f>
        <v>5.1446133036917301</v>
      </c>
      <c r="AV217" s="26">
        <f>VLOOKUP($W217,'[1]Live-Unsorted Extra Tables'!$A:$BJ,AV$1,0)</f>
        <v>5277910.4346534116</v>
      </c>
      <c r="AW217" s="45">
        <f>VLOOKUP($W217,'[1]Live-Unsorted Extra Tables'!$A:$BJ,AW$1,0)</f>
        <v>0.46210496620509256</v>
      </c>
      <c r="AX217" s="42">
        <f>VLOOKUP($W217,'[1]Live-Unsorted Extra Tables'!$A:$BJ,AX$1,0)</f>
        <v>338.26942951773748</v>
      </c>
      <c r="AY217" s="43">
        <f>VLOOKUP($W217,'[1]Live-Unsorted Extra Tables'!$A:$BJ,AY$1,0)</f>
        <v>1349.3807844261755</v>
      </c>
      <c r="AZ217" s="44">
        <f>VLOOKUP($W217,'[1]Live-Unsorted Extra Tables'!$A:$BJ,AZ$1,0)</f>
        <v>1053.2322668419445</v>
      </c>
      <c r="BA217" s="43">
        <f>VLOOKUP($W217,'[1]Live-Unsorted Extra Tables'!$A:$BJ,BA$1,0)</f>
        <v>4201.4183322457739</v>
      </c>
      <c r="BB217" s="26">
        <f>VLOOKUP($W217,'[1]Live-Unsorted Extra Tables'!$A:$BJ,BB$1,0)</f>
        <v>2480930.7729197224</v>
      </c>
      <c r="BC217" s="26">
        <f>VLOOKUP($W217,'[1]Live-Unsorted Extra Tables'!$A:$BJ,BC$1,0)</f>
        <v>1124744.8759440901</v>
      </c>
      <c r="BD217" s="26">
        <f>VLOOKUP($W217,'[1]Live-Unsorted Extra Tables'!$A:$BJ,BD$1,0)</f>
        <v>1356185.8969756323</v>
      </c>
      <c r="BE217" s="28">
        <f>VLOOKUP($W217,'[1]Live-Unsorted Extra Tables'!$A:$BJ,BE$1,0)</f>
        <v>2.205772016375958</v>
      </c>
      <c r="BF217" s="26">
        <f>VLOOKUP($W217,'[1]Live-Unsorted Extra Tables'!$A:$BJ,BF$1,0)</f>
        <v>467640.14510285103</v>
      </c>
      <c r="BG217" s="28">
        <f>VLOOKUP($W217,'[1]Live-Unsorted Extra Tables'!$A:$BJ,BG$1,0)</f>
        <v>5.3052134186941453</v>
      </c>
      <c r="BH217" s="26">
        <f>VLOOKUP($W217,'[1]Live-Unsorted Extra Tables'!$A:$BJ,BH$1,0)</f>
        <v>5329762.4469032688</v>
      </c>
      <c r="BI217" s="45">
        <f>VLOOKUP($W217,'[1]Live-Unsorted Extra Tables'!$A:$BJ,BI$1,0)</f>
        <v>0.46548618210201992</v>
      </c>
      <c r="BK217" s="124">
        <f t="shared" si="32"/>
        <v>10</v>
      </c>
    </row>
    <row r="218" spans="1:74" ht="16.5">
      <c r="A218" s="22" t="s">
        <v>152</v>
      </c>
      <c r="B218" s="23" t="s">
        <v>149</v>
      </c>
      <c r="C218" s="23" t="s">
        <v>144</v>
      </c>
      <c r="D218" s="24">
        <f>VLOOKUP($W218,'[1]Live-Unsorted Extra Tables'!$A:$BJ,D$1,0)</f>
        <v>10</v>
      </c>
      <c r="E218" s="25">
        <f>VLOOKUP($W218,'[1]Live-Unsorted Extra Tables'!$A:$BJ,E$1,0)</f>
        <v>177.92099999999999</v>
      </c>
      <c r="F218" s="25">
        <f>VLOOKUP($W218,'[1]Live-Unsorted Extra Tables'!$A:$BJ,F$1,0)</f>
        <v>0</v>
      </c>
      <c r="G218" s="26">
        <f>VLOOKUP($W218,'[1]Live-Unsorted Extra Tables'!$A:$BJ,G$1,0)</f>
        <v>34</v>
      </c>
      <c r="H218" s="27">
        <f>VLOOKUP($W218,'[1]Live-Unsorted Extra Tables'!$A:$BJ,H$1,0)</f>
        <v>0.11764705882352941</v>
      </c>
      <c r="I218" s="26">
        <f>VLOOKUP($W218,'[1]Live-Unsorted Extra Tables'!$A:$BJ,I$1,0)</f>
        <v>17.792100000000001</v>
      </c>
      <c r="J218" s="26">
        <f>VLOOKUP($W218,'[1]Live-Unsorted Extra Tables'!$A:$BJ,J$1,0)</f>
        <v>21.792100000000001</v>
      </c>
      <c r="K218" s="26">
        <f>VLOOKUP($W218,'[1]Live-Unsorted Extra Tables'!$A:$BJ,K$1,0)</f>
        <v>30</v>
      </c>
      <c r="L218" s="26">
        <f>VLOOKUP($W218,'[1]Live-Unsorted Extra Tables'!$A:$BJ,L$1,0)</f>
        <v>51.792100000000005</v>
      </c>
      <c r="M218" s="26">
        <f>VLOOKUP($W218,'[1]Live-Unsorted Extra Tables'!$A:$BJ,M$1,0)</f>
        <v>90.409509092980045</v>
      </c>
      <c r="N218" s="28">
        <f>VLOOKUP($W218,'[1]Live-Unsorted Extra Tables'!$A:$BJ,N$1,0)</f>
        <v>1</v>
      </c>
      <c r="O218" s="28">
        <f>VLOOKUP($W218,'[1]Live-Unsorted Extra Tables'!$A:$BJ,O$1,0)</f>
        <v>1.7456235428372289</v>
      </c>
      <c r="P218" s="29">
        <f>VLOOKUP($W218,'[1]Live-Unsorted Extra Tables'!$A:$BJ,P$1,0)</f>
        <v>0.12248188802895668</v>
      </c>
      <c r="Q218" s="30">
        <f>VLOOKUP($W218,'[1]Live-Unsorted Extra Tables'!$A:$BJ,Q$1,0)</f>
        <v>0</v>
      </c>
      <c r="R218" s="31"/>
      <c r="S218" s="29" t="str">
        <f>VLOOKUP($W218,'[1]Live-Unsorted Extra Tables'!$A:$BJ,S$1,0)</f>
        <v>RES-SF</v>
      </c>
      <c r="T218" s="29" t="str">
        <f>VLOOKUP($W218,'[1]Live-Unsorted Extra Tables'!$A:$BJ,T$1,0)</f>
        <v>RES-SF</v>
      </c>
      <c r="U218" s="29" t="s">
        <v>141</v>
      </c>
      <c r="V218" s="29" t="str">
        <f>VLOOKUP($W218,'[1]Live-Unsorted Extra Tables'!$A:$BJ,V$1,0)</f>
        <v>Instant Savings</v>
      </c>
      <c r="W218" s="32" t="str">
        <f t="shared" si="30"/>
        <v>Outdoor Motion SensorRES-SF</v>
      </c>
      <c r="X218" s="41"/>
      <c r="Y218" s="34" t="str">
        <f t="shared" si="31"/>
        <v>Outdoor Motion Sensor</v>
      </c>
      <c r="Z218" s="42">
        <f>VLOOKUP($W218,'[1]Live-Unsorted Extra Tables'!$A:$BJ,Z$1,0)</f>
        <v>0</v>
      </c>
      <c r="AA218" s="43">
        <f>VLOOKUP($W218,'[1]Live-Unsorted Extra Tables'!$A:$BJ,AA$1,0)</f>
        <v>740.12784849474269</v>
      </c>
      <c r="AB218" s="44">
        <f>VLOOKUP($W218,'[1]Live-Unsorted Extra Tables'!$A:$BJ,AB$1,0)</f>
        <v>0</v>
      </c>
      <c r="AC218" s="43">
        <f>VLOOKUP($W218,'[1]Live-Unsorted Extra Tables'!$A:$BJ,AC$1,0)</f>
        <v>740.12784849474269</v>
      </c>
      <c r="AD218" s="26">
        <f>VLOOKUP($W218,'[1]Live-Unsorted Extra Tables'!$A:$BJ,AD$1,0)</f>
        <v>376091.61059376464</v>
      </c>
      <c r="AE218" s="26">
        <f>VLOOKUP($W218,'[1]Live-Unsorted Extra Tables'!$A:$BJ,AE$1,0)</f>
        <v>215448.29189373128</v>
      </c>
      <c r="AF218" s="26">
        <f>VLOOKUP($W218,'[1]Live-Unsorted Extra Tables'!$A:$BJ,AF$1,0)</f>
        <v>160643.31870003336</v>
      </c>
      <c r="AG218" s="28">
        <f>VLOOKUP($W218,'[1]Live-Unsorted Extra Tables'!$A:$BJ,AG$1,0)</f>
        <v>1.7456235428372289</v>
      </c>
      <c r="AH218" s="26">
        <f>VLOOKUP($W218,'[1]Live-Unsorted Extra Tables'!$A:$BJ,AH$1,0)</f>
        <v>90652.256266445693</v>
      </c>
      <c r="AI218" s="28">
        <f>VLOOKUP($W218,'[1]Live-Unsorted Extra Tables'!$A:$BJ,AI$1,0)</f>
        <v>4.1487286261067098</v>
      </c>
      <c r="AJ218" s="26">
        <f>VLOOKUP($W218,'[1]Live-Unsorted Extra Tables'!$A:$BJ,AJ$1,0)</f>
        <v>1136520.418881125</v>
      </c>
      <c r="AK218" s="45">
        <f>VLOOKUP($W218,'[1]Live-Unsorted Extra Tables'!$A:$BJ,AK$1,0)</f>
        <v>0.33091496144347066</v>
      </c>
      <c r="AL218" s="42">
        <f>VLOOKUP($W218,'[1]Live-Unsorted Extra Tables'!$A:$BJ,AL$1,0)</f>
        <v>0</v>
      </c>
      <c r="AM218" s="43">
        <f>VLOOKUP($W218,'[1]Live-Unsorted Extra Tables'!$A:$BJ,AM$1,0)</f>
        <v>842.82239350093198</v>
      </c>
      <c r="AN218" s="44">
        <f>VLOOKUP($W218,'[1]Live-Unsorted Extra Tables'!$A:$BJ,AN$1,0)</f>
        <v>0</v>
      </c>
      <c r="AO218" s="43">
        <f>VLOOKUP($W218,'[1]Live-Unsorted Extra Tables'!$A:$BJ,AO$1,0)</f>
        <v>1582.9502419956748</v>
      </c>
      <c r="AP218" s="26">
        <f>VLOOKUP($W218,'[1]Live-Unsorted Extra Tables'!$A:$BJ,AP$1,0)</f>
        <v>445074.83303111419</v>
      </c>
      <c r="AQ218" s="26">
        <f>VLOOKUP($W218,'[1]Live-Unsorted Extra Tables'!$A:$BJ,AQ$1,0)</f>
        <v>245342.26812146752</v>
      </c>
      <c r="AR218" s="26">
        <f>VLOOKUP($W218,'[1]Live-Unsorted Extra Tables'!$A:$BJ,AR$1,0)</f>
        <v>199732.56490964667</v>
      </c>
      <c r="AS218" s="28">
        <f>VLOOKUP($W218,'[1]Live-Unsorted Extra Tables'!$A:$BJ,AS$1,0)</f>
        <v>1.8140976540200575</v>
      </c>
      <c r="AT218" s="26">
        <f>VLOOKUP($W218,'[1]Live-Unsorted Extra Tables'!$A:$BJ,AT$1,0)</f>
        <v>103230.47802907843</v>
      </c>
      <c r="AU218" s="28">
        <f>VLOOKUP($W218,'[1]Live-Unsorted Extra Tables'!$A:$BJ,AU$1,0)</f>
        <v>4.3114673256259017</v>
      </c>
      <c r="AV218" s="26">
        <f>VLOOKUP($W218,'[1]Live-Unsorted Extra Tables'!$A:$BJ,AV$1,0)</f>
        <v>1360748.8989459355</v>
      </c>
      <c r="AW218" s="45">
        <f>VLOOKUP($W218,'[1]Live-Unsorted Extra Tables'!$A:$BJ,AW$1,0)</f>
        <v>0.32708079600569834</v>
      </c>
      <c r="AX218" s="42">
        <f>VLOOKUP($W218,'[1]Live-Unsorted Extra Tables'!$A:$BJ,AX$1,0)</f>
        <v>0</v>
      </c>
      <c r="AY218" s="43">
        <f>VLOOKUP($W218,'[1]Live-Unsorted Extra Tables'!$A:$BJ,AY$1,0)</f>
        <v>921.60282674359985</v>
      </c>
      <c r="AZ218" s="44">
        <f>VLOOKUP($W218,'[1]Live-Unsorted Extra Tables'!$A:$BJ,AZ$1,0)</f>
        <v>0</v>
      </c>
      <c r="BA218" s="43">
        <f>VLOOKUP($W218,'[1]Live-Unsorted Extra Tables'!$A:$BJ,BA$1,0)</f>
        <v>2504.5530687392747</v>
      </c>
      <c r="BB218" s="26">
        <f>VLOOKUP($W218,'[1]Live-Unsorted Extra Tables'!$A:$BJ,BB$1,0)</f>
        <v>509556.29409218446</v>
      </c>
      <c r="BC218" s="26">
        <f>VLOOKUP($W218,'[1]Live-Unsorted Extra Tables'!$A:$BJ,BC$1,0)</f>
        <v>268274.94091752631</v>
      </c>
      <c r="BD218" s="26">
        <f>VLOOKUP($W218,'[1]Live-Unsorted Extra Tables'!$A:$BJ,BD$1,0)</f>
        <v>241281.35317465814</v>
      </c>
      <c r="BE218" s="28">
        <f>VLOOKUP($W218,'[1]Live-Unsorted Extra Tables'!$A:$BJ,BE$1,0)</f>
        <v>1.8993808827222272</v>
      </c>
      <c r="BF218" s="26">
        <f>VLOOKUP($W218,'[1]Live-Unsorted Extra Tables'!$A:$BJ,BF$1,0)</f>
        <v>112879.65423237956</v>
      </c>
      <c r="BG218" s="28">
        <f>VLOOKUP($W218,'[1]Live-Unsorted Extra Tables'!$A:$BJ,BG$1,0)</f>
        <v>4.5141553414328062</v>
      </c>
      <c r="BH218" s="26">
        <f>VLOOKUP($W218,'[1]Live-Unsorted Extra Tables'!$A:$BJ,BH$1,0)</f>
        <v>1564757.8390071308</v>
      </c>
      <c r="BI218" s="45">
        <f>VLOOKUP($W218,'[1]Live-Unsorted Extra Tables'!$A:$BJ,BI$1,0)</f>
        <v>0.32564546499764324</v>
      </c>
      <c r="BK218" s="124">
        <f t="shared" si="32"/>
        <v>4</v>
      </c>
    </row>
    <row r="219" spans="1:74" ht="16.5">
      <c r="A219" s="22" t="s">
        <v>153</v>
      </c>
      <c r="B219" s="23" t="s">
        <v>154</v>
      </c>
      <c r="C219" s="23" t="s">
        <v>144</v>
      </c>
      <c r="D219" s="24">
        <f>VLOOKUP($W219,'[1]Live-Unsorted Extra Tables'!$A:$BJ,D$1,0)</f>
        <v>10</v>
      </c>
      <c r="E219" s="25">
        <f>VLOOKUP($W219,'[1]Live-Unsorted Extra Tables'!$A:$BJ,E$1,0)</f>
        <v>59.466885309917416</v>
      </c>
      <c r="F219" s="25">
        <f>VLOOKUP($W219,'[1]Live-Unsorted Extra Tables'!$A:$BJ,F$1,0)</f>
        <v>-3.3815047012008036E-8</v>
      </c>
      <c r="G219" s="26">
        <f>VLOOKUP($W219,'[1]Live-Unsorted Extra Tables'!$A:$BJ,G$1,0)</f>
        <v>15</v>
      </c>
      <c r="H219" s="27">
        <f>VLOOKUP($W219,'[1]Live-Unsorted Extra Tables'!$A:$BJ,H$1,0)</f>
        <v>0.33333333333333331</v>
      </c>
      <c r="I219" s="26">
        <f>VLOOKUP($W219,'[1]Live-Unsorted Extra Tables'!$A:$BJ,I$1,0)</f>
        <v>5.9466885309917421</v>
      </c>
      <c r="J219" s="26">
        <f>VLOOKUP($W219,'[1]Live-Unsorted Extra Tables'!$A:$BJ,J$1,0)</f>
        <v>10.946688530991743</v>
      </c>
      <c r="K219" s="26">
        <f>VLOOKUP($W219,'[1]Live-Unsorted Extra Tables'!$A:$BJ,K$1,0)</f>
        <v>10</v>
      </c>
      <c r="L219" s="26">
        <f>VLOOKUP($W219,'[1]Live-Unsorted Extra Tables'!$A:$BJ,L$1,0)</f>
        <v>20.946688530991743</v>
      </c>
      <c r="M219" s="26">
        <f>VLOOKUP($W219,'[1]Live-Unsorted Extra Tables'!$A:$BJ,M$1,0)</f>
        <v>30.217747772515548</v>
      </c>
      <c r="N219" s="28">
        <f>VLOOKUP($W219,'[1]Live-Unsorted Extra Tables'!$A:$BJ,N$1,0)</f>
        <v>1</v>
      </c>
      <c r="O219" s="28">
        <f>VLOOKUP($W219,'[1]Live-Unsorted Extra Tables'!$A:$BJ,O$1,0)</f>
        <v>1.4426026208298643</v>
      </c>
      <c r="P219" s="29">
        <f>VLOOKUP($W219,'[1]Live-Unsorted Extra Tables'!$A:$BJ,P$1,0)</f>
        <v>0.18408040834730149</v>
      </c>
      <c r="Q219" s="30">
        <f>VLOOKUP($W219,'[1]Live-Unsorted Extra Tables'!$A:$BJ,Q$1,0)</f>
        <v>-323722410.53234297</v>
      </c>
      <c r="R219" s="31"/>
      <c r="S219" s="29" t="str">
        <f>VLOOKUP($W219,'[1]Live-Unsorted Extra Tables'!$A:$BJ,S$1,0)</f>
        <v>RES-SF</v>
      </c>
      <c r="T219" s="29" t="str">
        <f>VLOOKUP($W219,'[1]Live-Unsorted Extra Tables'!$A:$BJ,T$1,0)</f>
        <v>RES-SF</v>
      </c>
      <c r="U219" s="29" t="s">
        <v>141</v>
      </c>
      <c r="V219" s="29" t="str">
        <f>VLOOKUP($W219,'[1]Live-Unsorted Extra Tables'!$A:$BJ,V$1,0)</f>
        <v>Instant Savings</v>
      </c>
      <c r="W219" s="32" t="str">
        <f t="shared" si="30"/>
        <v>Power bar with integrated timerRES-SF</v>
      </c>
      <c r="X219" s="41"/>
      <c r="Y219" s="34" t="str">
        <f t="shared" si="31"/>
        <v>Power bar with integrated timer</v>
      </c>
      <c r="Z219" s="42">
        <f>VLOOKUP($W219,'[1]Live-Unsorted Extra Tables'!$A:$BJ,Z$1,0)</f>
        <v>-2.1044122632635224E-7</v>
      </c>
      <c r="AA219" s="43">
        <f>VLOOKUP($W219,'[1]Live-Unsorted Extra Tables'!$A:$BJ,AA$1,0)</f>
        <v>370.08034517839423</v>
      </c>
      <c r="AB219" s="44">
        <f>VLOOKUP($W219,'[1]Live-Unsorted Extra Tables'!$A:$BJ,AB$1,0)</f>
        <v>-2.1044122632635224E-7</v>
      </c>
      <c r="AC219" s="43">
        <f>VLOOKUP($W219,'[1]Live-Unsorted Extra Tables'!$A:$BJ,AC$1,0)</f>
        <v>370.08034517839423</v>
      </c>
      <c r="AD219" s="26">
        <f>VLOOKUP($W219,'[1]Live-Unsorted Extra Tables'!$A:$BJ,AD$1,0)</f>
        <v>188054.14926113837</v>
      </c>
      <c r="AE219" s="26">
        <f>VLOOKUP($W219,'[1]Live-Unsorted Extra Tables'!$A:$BJ,AE$1,0)</f>
        <v>130357.55414956846</v>
      </c>
      <c r="AF219" s="26">
        <f>VLOOKUP($W219,'[1]Live-Unsorted Extra Tables'!$A:$BJ,AF$1,0)</f>
        <v>57696.595111569914</v>
      </c>
      <c r="AG219" s="28">
        <f>VLOOKUP($W219,'[1]Live-Unsorted Extra Tables'!$A:$BJ,AG$1,0)</f>
        <v>1.4426026208298639</v>
      </c>
      <c r="AH219" s="26">
        <f>VLOOKUP($W219,'[1]Live-Unsorted Extra Tables'!$A:$BJ,AH$1,0)</f>
        <v>68124.5410617491</v>
      </c>
      <c r="AI219" s="28">
        <f>VLOOKUP($W219,'[1]Live-Unsorted Extra Tables'!$A:$BJ,AI$1,0)</f>
        <v>2.7604464753851814</v>
      </c>
      <c r="AJ219" s="26">
        <f>VLOOKUP($W219,'[1]Live-Unsorted Extra Tables'!$A:$BJ,AJ$1,0)</f>
        <v>591081.82664250233</v>
      </c>
      <c r="AK219" s="45">
        <f>VLOOKUP($W219,'[1]Live-Unsorted Extra Tables'!$A:$BJ,AK$1,0)</f>
        <v>0.31815248039232502</v>
      </c>
      <c r="AL219" s="42">
        <f>VLOOKUP($W219,'[1]Live-Unsorted Extra Tables'!$A:$BJ,AL$1,0)</f>
        <v>-2.4288738064396093E-7</v>
      </c>
      <c r="AM219" s="43">
        <f>VLOOKUP($W219,'[1]Live-Unsorted Extra Tables'!$A:$BJ,AM$1,0)</f>
        <v>427.13990617406409</v>
      </c>
      <c r="AN219" s="44">
        <f>VLOOKUP($W219,'[1]Live-Unsorted Extra Tables'!$A:$BJ,AN$1,0)</f>
        <v>-4.5332860697031311E-7</v>
      </c>
      <c r="AO219" s="43">
        <f>VLOOKUP($W219,'[1]Live-Unsorted Extra Tables'!$A:$BJ,AO$1,0)</f>
        <v>797.22025135245826</v>
      </c>
      <c r="AP219" s="26">
        <f>VLOOKUP($W219,'[1]Live-Unsorted Extra Tables'!$A:$BJ,AP$1,0)</f>
        <v>225562.61392677538</v>
      </c>
      <c r="AQ219" s="26">
        <f>VLOOKUP($W219,'[1]Live-Unsorted Extra Tables'!$A:$BJ,AQ$1,0)</f>
        <v>150456.28381503647</v>
      </c>
      <c r="AR219" s="26">
        <f>VLOOKUP($W219,'[1]Live-Unsorted Extra Tables'!$A:$BJ,AR$1,0)</f>
        <v>75106.330111738906</v>
      </c>
      <c r="AS219" s="28">
        <f>VLOOKUP($W219,'[1]Live-Unsorted Extra Tables'!$A:$BJ,AS$1,0)</f>
        <v>1.4991903841256038</v>
      </c>
      <c r="AT219" s="26">
        <f>VLOOKUP($W219,'[1]Live-Unsorted Extra Tables'!$A:$BJ,AT$1,0)</f>
        <v>78628.088349949758</v>
      </c>
      <c r="AU219" s="28">
        <f>VLOOKUP($W219,'[1]Live-Unsorted Extra Tables'!$A:$BJ,AU$1,0)</f>
        <v>2.8687281944699539</v>
      </c>
      <c r="AV219" s="26">
        <f>VLOOKUP($W219,'[1]Live-Unsorted Extra Tables'!$A:$BJ,AV$1,0)</f>
        <v>715934.7195743724</v>
      </c>
      <c r="AW219" s="45">
        <f>VLOOKUP($W219,'[1]Live-Unsorted Extra Tables'!$A:$BJ,AW$1,0)</f>
        <v>0.31506030893553222</v>
      </c>
      <c r="AX219" s="42">
        <f>VLOOKUP($W219,'[1]Live-Unsorted Extra Tables'!$A:$BJ,AX$1,0)</f>
        <v>-2.7271544535998425E-7</v>
      </c>
      <c r="AY219" s="43">
        <f>VLOOKUP($W219,'[1]Live-Unsorted Extra Tables'!$A:$BJ,AY$1,0)</f>
        <v>479.59531464517073</v>
      </c>
      <c r="AZ219" s="44">
        <f>VLOOKUP($W219,'[1]Live-Unsorted Extra Tables'!$A:$BJ,AZ$1,0)</f>
        <v>-7.2604405233029736E-7</v>
      </c>
      <c r="BA219" s="43">
        <f>VLOOKUP($W219,'[1]Live-Unsorted Extra Tables'!$A:$BJ,BA$1,0)</f>
        <v>1276.8155659976289</v>
      </c>
      <c r="BB219" s="26">
        <f>VLOOKUP($W219,'[1]Live-Unsorted Extra Tables'!$A:$BJ,BB$1,0)</f>
        <v>265169.33729471988</v>
      </c>
      <c r="BC219" s="26">
        <f>VLOOKUP($W219,'[1]Live-Unsorted Extra Tables'!$A:$BJ,BC$1,0)</f>
        <v>168933.24115497255</v>
      </c>
      <c r="BD219" s="26">
        <f>VLOOKUP($W219,'[1]Live-Unsorted Extra Tables'!$A:$BJ,BD$1,0)</f>
        <v>96236.096139747329</v>
      </c>
      <c r="BE219" s="28">
        <f>VLOOKUP($W219,'[1]Live-Unsorted Extra Tables'!$A:$BJ,BE$1,0)</f>
        <v>1.569669388225756</v>
      </c>
      <c r="BF219" s="26">
        <f>VLOOKUP($W219,'[1]Live-Unsorted Extra Tables'!$A:$BJ,BF$1,0)</f>
        <v>88284.101361335575</v>
      </c>
      <c r="BG219" s="28">
        <f>VLOOKUP($W219,'[1]Live-Unsorted Extra Tables'!$A:$BJ,BG$1,0)</f>
        <v>3.0035910566662007</v>
      </c>
      <c r="BH219" s="26">
        <f>VLOOKUP($W219,'[1]Live-Unsorted Extra Tables'!$A:$BJ,BH$1,0)</f>
        <v>843830.80179178959</v>
      </c>
      <c r="BI219" s="45">
        <f>VLOOKUP($W219,'[1]Live-Unsorted Extra Tables'!$A:$BJ,BI$1,0)</f>
        <v>0.31424467645843163</v>
      </c>
      <c r="BJ219" s="102"/>
      <c r="BK219" s="124">
        <f t="shared" si="32"/>
        <v>5</v>
      </c>
      <c r="BL219" s="102"/>
      <c r="BM219" s="102"/>
      <c r="BN219" s="102"/>
      <c r="BO219" s="102"/>
      <c r="BP219" s="102"/>
      <c r="BQ219" s="102"/>
      <c r="BR219" s="102"/>
      <c r="BS219" s="102"/>
      <c r="BT219" s="102"/>
      <c r="BU219" s="102"/>
      <c r="BV219" s="102"/>
    </row>
    <row r="220" spans="1:74" ht="16.5">
      <c r="A220" s="22" t="s">
        <v>155</v>
      </c>
      <c r="B220" s="23" t="s">
        <v>154</v>
      </c>
      <c r="C220" s="23" t="s">
        <v>144</v>
      </c>
      <c r="D220" s="24">
        <f>VLOOKUP($W220,'[1]Live-Unsorted Extra Tables'!$A:$BJ,D$1,0)</f>
        <v>10</v>
      </c>
      <c r="E220" s="25">
        <f>VLOOKUP($W220,'[1]Live-Unsorted Extra Tables'!$A:$BJ,E$1,0)</f>
        <v>60.202199999999998</v>
      </c>
      <c r="F220" s="25">
        <f>VLOOKUP($W220,'[1]Live-Unsorted Extra Tables'!$A:$BJ,F$1,0)</f>
        <v>-3.4233173851578965E-8</v>
      </c>
      <c r="G220" s="26">
        <f>VLOOKUP($W220,'[1]Live-Unsorted Extra Tables'!$A:$BJ,G$1,0)</f>
        <v>28</v>
      </c>
      <c r="H220" s="27">
        <f>VLOOKUP($W220,'[1]Live-Unsorted Extra Tables'!$A:$BJ,H$1,0)</f>
        <v>0.5357142857142857</v>
      </c>
      <c r="I220" s="26">
        <f>VLOOKUP($W220,'[1]Live-Unsorted Extra Tables'!$A:$BJ,I$1,0)</f>
        <v>6.0202200000000001</v>
      </c>
      <c r="J220" s="26">
        <f>VLOOKUP($W220,'[1]Live-Unsorted Extra Tables'!$A:$BJ,J$1,0)</f>
        <v>21.020220000000002</v>
      </c>
      <c r="K220" s="26">
        <f>VLOOKUP($W220,'[1]Live-Unsorted Extra Tables'!$A:$BJ,K$1,0)</f>
        <v>13</v>
      </c>
      <c r="L220" s="26">
        <f>VLOOKUP($W220,'[1]Live-Unsorted Extra Tables'!$A:$BJ,L$1,0)</f>
        <v>34.020220000000002</v>
      </c>
      <c r="M220" s="26">
        <f>VLOOKUP($W220,'[1]Live-Unsorted Extra Tables'!$A:$BJ,M$1,0)</f>
        <v>30.591393604520057</v>
      </c>
      <c r="N220" s="28">
        <f>VLOOKUP($W220,'[1]Live-Unsorted Extra Tables'!$A:$BJ,N$1,0)</f>
        <v>1</v>
      </c>
      <c r="O220" s="28">
        <f>VLOOKUP($W220,'[1]Live-Unsorted Extra Tables'!$A:$BJ,O$1,0)</f>
        <v>0.8992121039934502</v>
      </c>
      <c r="P220" s="29">
        <f>VLOOKUP($W220,'[1]Live-Unsorted Extra Tables'!$A:$BJ,P$1,0)</f>
        <v>0.34916032968894828</v>
      </c>
      <c r="Q220" s="30">
        <f>VLOOKUP($W220,'[1]Live-Unsorted Extra Tables'!$A:$BJ,Q$1,0)</f>
        <v>-614030708.66683519</v>
      </c>
      <c r="R220" s="31"/>
      <c r="S220" s="29" t="str">
        <f>VLOOKUP($W220,'[1]Live-Unsorted Extra Tables'!$A:$BJ,S$1,0)</f>
        <v>RES-SF</v>
      </c>
      <c r="T220" s="29" t="str">
        <f>VLOOKUP($W220,'[1]Live-Unsorted Extra Tables'!$A:$BJ,T$1,0)</f>
        <v>RES-SF</v>
      </c>
      <c r="U220" s="29" t="s">
        <v>141</v>
      </c>
      <c r="V220" s="29" t="str">
        <f>VLOOKUP($W220,'[1]Live-Unsorted Extra Tables'!$A:$BJ,V$1,0)</f>
        <v>Instant Savings</v>
      </c>
      <c r="W220" s="32" t="str">
        <f t="shared" si="30"/>
        <v>SmartstripRES-SF</v>
      </c>
      <c r="X220" s="41"/>
      <c r="Y220" s="34" t="str">
        <f t="shared" si="31"/>
        <v>Smartstrip</v>
      </c>
      <c r="Z220" s="42">
        <f>VLOOKUP($W220,'[1]Live-Unsorted Extra Tables'!$A:$BJ,Z$1,0)</f>
        <v>-2.0862689877722632E-7</v>
      </c>
      <c r="AA220" s="43">
        <f>VLOOKUP($W220,'[1]Live-Unsorted Extra Tables'!$A:$BJ,AA$1,0)</f>
        <v>366.88968250564437</v>
      </c>
      <c r="AB220" s="44">
        <f>VLOOKUP($W220,'[1]Live-Unsorted Extra Tables'!$A:$BJ,AB$1,0)</f>
        <v>-2.0862689877722632E-7</v>
      </c>
      <c r="AC220" s="43">
        <f>VLOOKUP($W220,'[1]Live-Unsorted Extra Tables'!$A:$BJ,AC$1,0)</f>
        <v>366.88968250564437</v>
      </c>
      <c r="AD220" s="26">
        <f>VLOOKUP($W220,'[1]Live-Unsorted Extra Tables'!$A:$BJ,AD$1,0)</f>
        <v>186432.83280291359</v>
      </c>
      <c r="AE220" s="26">
        <f>VLOOKUP($W220,'[1]Live-Unsorted Extra Tables'!$A:$BJ,AE$1,0)</f>
        <v>207329.09618871362</v>
      </c>
      <c r="AF220" s="26">
        <f>VLOOKUP($W220,'[1]Live-Unsorted Extra Tables'!$A:$BJ,AF$1,0)</f>
        <v>-20896.263385800034</v>
      </c>
      <c r="AG220" s="28">
        <f>VLOOKUP($W220,'[1]Live-Unsorted Extra Tables'!$A:$BJ,AG$1,0)</f>
        <v>0.8992121039934502</v>
      </c>
      <c r="AH220" s="26">
        <f>VLOOKUP($W220,'[1]Live-Unsorted Extra Tables'!$A:$BJ,AH$1,0)</f>
        <v>128103.32250314436</v>
      </c>
      <c r="AI220" s="28">
        <f>VLOOKUP($W220,'[1]Live-Unsorted Extra Tables'!$A:$BJ,AI$1,0)</f>
        <v>1.4553317522138234</v>
      </c>
      <c r="AJ220" s="26">
        <f>VLOOKUP($W220,'[1]Live-Unsorted Extra Tables'!$A:$BJ,AJ$1,0)</f>
        <v>646551.91068268649</v>
      </c>
      <c r="AK220" s="45">
        <f>VLOOKUP($W220,'[1]Live-Unsorted Extra Tables'!$A:$BJ,AK$1,0)</f>
        <v>0.28834936487321083</v>
      </c>
      <c r="AL220" s="42">
        <f>VLOOKUP($W220,'[1]Live-Unsorted Extra Tables'!$A:$BJ,AL$1,0)</f>
        <v>-2.3611534157101467E-7</v>
      </c>
      <c r="AM220" s="43">
        <f>VLOOKUP($W220,'[1]Live-Unsorted Extra Tables'!$A:$BJ,AM$1,0)</f>
        <v>415.23064960191834</v>
      </c>
      <c r="AN220" s="44">
        <f>VLOOKUP($W220,'[1]Live-Unsorted Extra Tables'!$A:$BJ,AN$1,0)</f>
        <v>-4.44742240348241E-7</v>
      </c>
      <c r="AO220" s="43">
        <f>VLOOKUP($W220,'[1]Live-Unsorted Extra Tables'!$A:$BJ,AO$1,0)</f>
        <v>782.12033210756272</v>
      </c>
      <c r="AP220" s="26">
        <f>VLOOKUP($W220,'[1]Live-Unsorted Extra Tables'!$A:$BJ,AP$1,0)</f>
        <v>219273.61352313915</v>
      </c>
      <c r="AQ220" s="26">
        <f>VLOOKUP($W220,'[1]Live-Unsorted Extra Tables'!$A:$BJ,AQ$1,0)</f>
        <v>234646.54199016275</v>
      </c>
      <c r="AR220" s="26">
        <f>VLOOKUP($W220,'[1]Live-Unsorted Extra Tables'!$A:$BJ,AR$1,0)</f>
        <v>-15372.928467023594</v>
      </c>
      <c r="AS220" s="28">
        <f>VLOOKUP($W220,'[1]Live-Unsorted Extra Tables'!$A:$BJ,AS$1,0)</f>
        <v>0.93448474315181651</v>
      </c>
      <c r="AT220" s="26">
        <f>VLOOKUP($W220,'[1]Live-Unsorted Extra Tables'!$A:$BJ,AT$1,0)</f>
        <v>144982.07051196197</v>
      </c>
      <c r="AU220" s="28">
        <f>VLOOKUP($W220,'[1]Live-Unsorted Extra Tables'!$A:$BJ,AU$1,0)</f>
        <v>1.5124188304721973</v>
      </c>
      <c r="AV220" s="26">
        <f>VLOOKUP($W220,'[1]Live-Unsorted Extra Tables'!$A:$BJ,AV$1,0)</f>
        <v>764519.70362435002</v>
      </c>
      <c r="AW220" s="45">
        <f>VLOOKUP($W220,'[1]Live-Unsorted Extra Tables'!$A:$BJ,AW$1,0)</f>
        <v>0.28681224628172586</v>
      </c>
      <c r="AX220" s="42">
        <f>VLOOKUP($W220,'[1]Live-Unsorted Extra Tables'!$A:$BJ,AX$1,0)</f>
        <v>-2.5969198556677232E-7</v>
      </c>
      <c r="AY220" s="43">
        <f>VLOOKUP($W220,'[1]Live-Unsorted Extra Tables'!$A:$BJ,AY$1,0)</f>
        <v>456.69235698888724</v>
      </c>
      <c r="AZ220" s="44">
        <f>VLOOKUP($W220,'[1]Live-Unsorted Extra Tables'!$A:$BJ,AZ$1,0)</f>
        <v>-7.0443422591501331E-7</v>
      </c>
      <c r="BA220" s="43">
        <f>VLOOKUP($W220,'[1]Live-Unsorted Extra Tables'!$A:$BJ,BA$1,0)</f>
        <v>1238.81268909645</v>
      </c>
      <c r="BB220" s="26">
        <f>VLOOKUP($W220,'[1]Live-Unsorted Extra Tables'!$A:$BJ,BB$1,0)</f>
        <v>252506.24005762738</v>
      </c>
      <c r="BC220" s="26">
        <f>VLOOKUP($W220,'[1]Live-Unsorted Extra Tables'!$A:$BJ,BC$1,0)</f>
        <v>258076.52306860016</v>
      </c>
      <c r="BD220" s="26">
        <f>VLOOKUP($W220,'[1]Live-Unsorted Extra Tables'!$A:$BJ,BD$1,0)</f>
        <v>-5570.2830109727802</v>
      </c>
      <c r="BE220" s="28">
        <f>VLOOKUP($W220,'[1]Live-Unsorted Extra Tables'!$A:$BJ,BE$1,0)</f>
        <v>0.97841615756156119</v>
      </c>
      <c r="BF220" s="26">
        <f>VLOOKUP($W220,'[1]Live-Unsorted Extra Tables'!$A:$BJ,BF$1,0)</f>
        <v>159458.85393266272</v>
      </c>
      <c r="BG220" s="28">
        <f>VLOOKUP($W220,'[1]Live-Unsorted Extra Tables'!$A:$BJ,BG$1,0)</f>
        <v>1.5835197220485311</v>
      </c>
      <c r="BH220" s="26">
        <f>VLOOKUP($W220,'[1]Live-Unsorted Extra Tables'!$A:$BJ,BH$1,0)</f>
        <v>878924.60536530172</v>
      </c>
      <c r="BI220" s="45">
        <f>VLOOKUP($W220,'[1]Live-Unsorted Extra Tables'!$A:$BJ,BI$1,0)</f>
        <v>0.28728998882979256</v>
      </c>
      <c r="BK220" s="124">
        <f t="shared" si="32"/>
        <v>15</v>
      </c>
    </row>
    <row r="221" spans="1:74" ht="16.5">
      <c r="A221" s="22" t="s">
        <v>151</v>
      </c>
      <c r="B221" s="23" t="s">
        <v>149</v>
      </c>
      <c r="C221" s="23" t="s">
        <v>144</v>
      </c>
      <c r="D221" s="24">
        <f>VLOOKUP($W221,'[1]Live-Unsorted Extra Tables'!$A:$BJ,D$1,0)</f>
        <v>10</v>
      </c>
      <c r="E221" s="25">
        <f>VLOOKUP($W221,'[1]Live-Unsorted Extra Tables'!$A:$BJ,E$1,0)</f>
        <v>56.108128169600015</v>
      </c>
      <c r="F221" s="25">
        <f>VLOOKUP($W221,'[1]Live-Unsorted Extra Tables'!$A:$BJ,F$1,0)</f>
        <v>0</v>
      </c>
      <c r="G221" s="26">
        <f>VLOOKUP($W221,'[1]Live-Unsorted Extra Tables'!$A:$BJ,G$1,0)</f>
        <v>34</v>
      </c>
      <c r="H221" s="27">
        <f>VLOOKUP($W221,'[1]Live-Unsorted Extra Tables'!$A:$BJ,H$1,0)</f>
        <v>8.8235294117647065E-2</v>
      </c>
      <c r="I221" s="26">
        <f>VLOOKUP($W221,'[1]Live-Unsorted Extra Tables'!$A:$BJ,I$1,0)</f>
        <v>5.610812816960002</v>
      </c>
      <c r="J221" s="26">
        <f>VLOOKUP($W221,'[1]Live-Unsorted Extra Tables'!$A:$BJ,J$1,0)</f>
        <v>8.6108128169600029</v>
      </c>
      <c r="K221" s="26">
        <f>VLOOKUP($W221,'[1]Live-Unsorted Extra Tables'!$A:$BJ,K$1,0)</f>
        <v>31</v>
      </c>
      <c r="L221" s="26">
        <f>VLOOKUP($W221,'[1]Live-Unsorted Extra Tables'!$A:$BJ,L$1,0)</f>
        <v>39.610812816960006</v>
      </c>
      <c r="M221" s="26">
        <f>VLOOKUP($W221,'[1]Live-Unsorted Extra Tables'!$A:$BJ,M$1,0)</f>
        <v>28.511015135591318</v>
      </c>
      <c r="N221" s="28">
        <f>VLOOKUP($W221,'[1]Live-Unsorted Extra Tables'!$A:$BJ,N$1,0)</f>
        <v>1</v>
      </c>
      <c r="O221" s="28">
        <f>VLOOKUP($W221,'[1]Live-Unsorted Extra Tables'!$A:$BJ,O$1,0)</f>
        <v>0.71977859346990913</v>
      </c>
      <c r="P221" s="29">
        <f>VLOOKUP($W221,'[1]Live-Unsorted Extra Tables'!$A:$BJ,P$1,0)</f>
        <v>0.15346818897489853</v>
      </c>
      <c r="Q221" s="30">
        <f>VLOOKUP($W221,'[1]Live-Unsorted Extra Tables'!$A:$BJ,Q$1,0)</f>
        <v>0</v>
      </c>
      <c r="R221" s="31"/>
      <c r="S221" s="29" t="str">
        <f>VLOOKUP($W221,'[1]Live-Unsorted Extra Tables'!$A:$BJ,S$1,0)</f>
        <v>RES-SF</v>
      </c>
      <c r="T221" s="29" t="str">
        <f>VLOOKUP($W221,'[1]Live-Unsorted Extra Tables'!$A:$BJ,T$1,0)</f>
        <v>RES-SF</v>
      </c>
      <c r="U221" s="29" t="s">
        <v>141</v>
      </c>
      <c r="V221" s="29" t="str">
        <f>VLOOKUP($W221,'[1]Live-Unsorted Extra Tables'!$A:$BJ,V$1,0)</f>
        <v>Instant Savings</v>
      </c>
      <c r="W221" s="32" t="str">
        <f t="shared" si="30"/>
        <v>Indoor Motion SensorRES-SF</v>
      </c>
      <c r="X221" s="41"/>
      <c r="Y221" s="34" t="str">
        <f t="shared" si="31"/>
        <v>Indoor Motion Sensor</v>
      </c>
      <c r="Z221" s="42">
        <f>VLOOKUP($W221,'[1]Live-Unsorted Extra Tables'!$A:$BJ,Z$1,0)</f>
        <v>0</v>
      </c>
      <c r="AA221" s="43">
        <f>VLOOKUP($W221,'[1]Live-Unsorted Extra Tables'!$A:$BJ,AA$1,0)</f>
        <v>488.90419687513946</v>
      </c>
      <c r="AB221" s="44">
        <f>VLOOKUP($W221,'[1]Live-Unsorted Extra Tables'!$A:$BJ,AB$1,0)</f>
        <v>0</v>
      </c>
      <c r="AC221" s="43">
        <f>VLOOKUP($W221,'[1]Live-Unsorted Extra Tables'!$A:$BJ,AC$1,0)</f>
        <v>488.90419687513946</v>
      </c>
      <c r="AD221" s="26">
        <f>VLOOKUP($W221,'[1]Live-Unsorted Extra Tables'!$A:$BJ,AD$1,0)</f>
        <v>248433.79046306523</v>
      </c>
      <c r="AE221" s="26">
        <f>VLOOKUP($W221,'[1]Live-Unsorted Extra Tables'!$A:$BJ,AE$1,0)</f>
        <v>345153.06889777799</v>
      </c>
      <c r="AF221" s="26">
        <f>VLOOKUP($W221,'[1]Live-Unsorted Extra Tables'!$A:$BJ,AF$1,0)</f>
        <v>-96719.27843471276</v>
      </c>
      <c r="AG221" s="28">
        <f>VLOOKUP($W221,'[1]Live-Unsorted Extra Tables'!$A:$BJ,AG$1,0)</f>
        <v>0.71977859346990902</v>
      </c>
      <c r="AH221" s="26">
        <f>VLOOKUP($W221,'[1]Live-Unsorted Extra Tables'!$A:$BJ,AH$1,0)</f>
        <v>75031.241676654899</v>
      </c>
      <c r="AI221" s="28">
        <f>VLOOKUP($W221,'[1]Live-Unsorted Extra Tables'!$A:$BJ,AI$1,0)</f>
        <v>3.3110712939242553</v>
      </c>
      <c r="AJ221" s="26">
        <f>VLOOKUP($W221,'[1]Live-Unsorted Extra Tables'!$A:$BJ,AJ$1,0)</f>
        <v>765897.46853237867</v>
      </c>
      <c r="AK221" s="45">
        <f>VLOOKUP($W221,'[1]Live-Unsorted Extra Tables'!$A:$BJ,AK$1,0)</f>
        <v>0.32436951507245071</v>
      </c>
      <c r="AL221" s="42">
        <f>VLOOKUP($W221,'[1]Live-Unsorted Extra Tables'!$A:$BJ,AL$1,0)</f>
        <v>0</v>
      </c>
      <c r="AM221" s="43">
        <f>VLOOKUP($W221,'[1]Live-Unsorted Extra Tables'!$A:$BJ,AM$1,0)</f>
        <v>443.56130744156388</v>
      </c>
      <c r="AN221" s="44">
        <f>VLOOKUP($W221,'[1]Live-Unsorted Extra Tables'!$A:$BJ,AN$1,0)</f>
        <v>0</v>
      </c>
      <c r="AO221" s="43">
        <f>VLOOKUP($W221,'[1]Live-Unsorted Extra Tables'!$A:$BJ,AO$1,0)</f>
        <v>932.46550431670335</v>
      </c>
      <c r="AP221" s="26">
        <f>VLOOKUP($W221,'[1]Live-Unsorted Extra Tables'!$A:$BJ,AP$1,0)</f>
        <v>234234.3729484668</v>
      </c>
      <c r="AQ221" s="26">
        <f>VLOOKUP($W221,'[1]Live-Unsorted Extra Tables'!$A:$BJ,AQ$1,0)</f>
        <v>324341.64236919535</v>
      </c>
      <c r="AR221" s="26">
        <f>VLOOKUP($W221,'[1]Live-Unsorted Extra Tables'!$A:$BJ,AR$1,0)</f>
        <v>-90107.269420728553</v>
      </c>
      <c r="AS221" s="28">
        <f>VLOOKUP($W221,'[1]Live-Unsorted Extra Tables'!$A:$BJ,AS$1,0)</f>
        <v>0.72218408724045302</v>
      </c>
      <c r="AT221" s="26">
        <f>VLOOKUP($W221,'[1]Live-Unsorted Extra Tables'!$A:$BJ,AT$1,0)</f>
        <v>69060.734711071593</v>
      </c>
      <c r="AU221" s="28">
        <f>VLOOKUP($W221,'[1]Live-Unsorted Extra Tables'!$A:$BJ,AU$1,0)</f>
        <v>3.3917156243476092</v>
      </c>
      <c r="AV221" s="26">
        <f>VLOOKUP($W221,'[1]Live-Unsorted Extra Tables'!$A:$BJ,AV$1,0)</f>
        <v>730868.63067452319</v>
      </c>
      <c r="AW221" s="45">
        <f>VLOOKUP($W221,'[1]Live-Unsorted Extra Tables'!$A:$BJ,AW$1,0)</f>
        <v>0.32048765416609881</v>
      </c>
      <c r="AX221" s="42">
        <f>VLOOKUP($W221,'[1]Live-Unsorted Extra Tables'!$A:$BJ,AX$1,0)</f>
        <v>0</v>
      </c>
      <c r="AY221" s="43">
        <f>VLOOKUP($W221,'[1]Live-Unsorted Extra Tables'!$A:$BJ,AY$1,0)</f>
        <v>415.09256986504386</v>
      </c>
      <c r="AZ221" s="44">
        <f>VLOOKUP($W221,'[1]Live-Unsorted Extra Tables'!$A:$BJ,AZ$1,0)</f>
        <v>0</v>
      </c>
      <c r="BA221" s="43">
        <f>VLOOKUP($W221,'[1]Live-Unsorted Extra Tables'!$A:$BJ,BA$1,0)</f>
        <v>1347.5580741817471</v>
      </c>
      <c r="BB221" s="26">
        <f>VLOOKUP($W221,'[1]Live-Unsorted Extra Tables'!$A:$BJ,BB$1,0)</f>
        <v>229505.6237544269</v>
      </c>
      <c r="BC221" s="26">
        <f>VLOOKUP($W221,'[1]Live-Unsorted Extra Tables'!$A:$BJ,BC$1,0)</f>
        <v>314916.65948617633</v>
      </c>
      <c r="BD221" s="26">
        <f>VLOOKUP($W221,'[1]Live-Unsorted Extra Tables'!$A:$BJ,BD$1,0)</f>
        <v>-85411.035731749434</v>
      </c>
      <c r="BE221" s="28">
        <f>VLOOKUP($W221,'[1]Live-Unsorted Extra Tables'!$A:$BJ,BE$1,0)</f>
        <v>0.72878209786961534</v>
      </c>
      <c r="BF221" s="26">
        <f>VLOOKUP($W221,'[1]Live-Unsorted Extra Tables'!$A:$BJ,BF$1,0)</f>
        <v>65633.439560004859</v>
      </c>
      <c r="BG221" s="28">
        <f>VLOOKUP($W221,'[1]Live-Unsorted Extra Tables'!$A:$BJ,BG$1,0)</f>
        <v>3.4967788568295766</v>
      </c>
      <c r="BH221" s="26">
        <f>VLOOKUP($W221,'[1]Live-Unsorted Extra Tables'!$A:$BJ,BH$1,0)</f>
        <v>719563.55930432538</v>
      </c>
      <c r="BI221" s="45">
        <f>VLOOKUP($W221,'[1]Live-Unsorted Extra Tables'!$A:$BJ,BI$1,0)</f>
        <v>0.31895114863280893</v>
      </c>
      <c r="BK221" s="124">
        <f t="shared" si="32"/>
        <v>3</v>
      </c>
    </row>
    <row r="222" spans="1:74" ht="17.25" thickBot="1">
      <c r="A222" s="47" t="s">
        <v>150</v>
      </c>
      <c r="B222" s="48" t="s">
        <v>149</v>
      </c>
      <c r="C222" s="48" t="s">
        <v>144</v>
      </c>
      <c r="D222" s="49">
        <f>VLOOKUP($W222,'[1]Live-Unsorted Extra Tables'!$A:$BJ,D$1,0)</f>
        <v>10</v>
      </c>
      <c r="E222" s="50">
        <f>VLOOKUP($W222,'[1]Live-Unsorted Extra Tables'!$A:$BJ,E$1,0)</f>
        <v>20.765095350400003</v>
      </c>
      <c r="F222" s="50">
        <f>VLOOKUP($W222,'[1]Live-Unsorted Extra Tables'!$A:$BJ,F$1,0)</f>
        <v>0</v>
      </c>
      <c r="G222" s="51">
        <f>VLOOKUP($W222,'[1]Live-Unsorted Extra Tables'!$A:$BJ,G$1,0)</f>
        <v>13</v>
      </c>
      <c r="H222" s="52">
        <f>VLOOKUP($W222,'[1]Live-Unsorted Extra Tables'!$A:$BJ,H$1,0)</f>
        <v>0.38461538461538464</v>
      </c>
      <c r="I222" s="51">
        <f>VLOOKUP($W222,'[1]Live-Unsorted Extra Tables'!$A:$BJ,I$1,0)</f>
        <v>2.0765095350400005</v>
      </c>
      <c r="J222" s="51">
        <f>VLOOKUP($W222,'[1]Live-Unsorted Extra Tables'!$A:$BJ,J$1,0)</f>
        <v>7.0765095350400005</v>
      </c>
      <c r="K222" s="51">
        <f>VLOOKUP($W222,'[1]Live-Unsorted Extra Tables'!$A:$BJ,K$1,0)</f>
        <v>8</v>
      </c>
      <c r="L222" s="51">
        <f>VLOOKUP($W222,'[1]Live-Unsorted Extra Tables'!$A:$BJ,L$1,0)</f>
        <v>15.07650953504</v>
      </c>
      <c r="M222" s="51">
        <f>VLOOKUP($W222,'[1]Live-Unsorted Extra Tables'!$A:$BJ,M$1,0)</f>
        <v>10.551661000660895</v>
      </c>
      <c r="N222" s="53">
        <f>VLOOKUP($W222,'[1]Live-Unsorted Extra Tables'!$A:$BJ,N$1,0)</f>
        <v>1</v>
      </c>
      <c r="O222" s="53">
        <f>VLOOKUP($W222,'[1]Live-Unsorted Extra Tables'!$A:$BJ,O$1,0)</f>
        <v>0.69987426308041001</v>
      </c>
      <c r="P222" s="54">
        <f>VLOOKUP($W222,'[1]Live-Unsorted Extra Tables'!$A:$BJ,P$1,0)</f>
        <v>0.34078868483999925</v>
      </c>
      <c r="Q222" s="55">
        <f>VLOOKUP($W222,'[1]Live-Unsorted Extra Tables'!$A:$BJ,Q$1,0)</f>
        <v>0</v>
      </c>
      <c r="R222" s="31"/>
      <c r="S222" s="29" t="str">
        <f>VLOOKUP($W222,'[1]Live-Unsorted Extra Tables'!$A:$BJ,S$1,0)</f>
        <v>RES-SF</v>
      </c>
      <c r="T222" s="29" t="str">
        <f>VLOOKUP($W222,'[1]Live-Unsorted Extra Tables'!$A:$BJ,T$1,0)</f>
        <v>RES-SF</v>
      </c>
      <c r="U222" s="29" t="s">
        <v>141</v>
      </c>
      <c r="V222" s="29" t="str">
        <f>VLOOKUP($W222,'[1]Live-Unsorted Extra Tables'!$A:$BJ,V$1,0)</f>
        <v>Instant Savings</v>
      </c>
      <c r="W222" s="32" t="str">
        <f t="shared" si="30"/>
        <v>Hardwired Dimmer SwitchRES-SF</v>
      </c>
      <c r="X222" s="41"/>
      <c r="Y222" s="34" t="str">
        <f t="shared" si="31"/>
        <v>Hardwired Dimmer Switch</v>
      </c>
      <c r="Z222" s="42">
        <f>VLOOKUP($W222,'[1]Live-Unsorted Extra Tables'!$A:$BJ,Z$1,0)</f>
        <v>0</v>
      </c>
      <c r="AA222" s="43">
        <f>VLOOKUP($W222,'[1]Live-Unsorted Extra Tables'!$A:$BJ,AA$1,0)</f>
        <v>203.29190980858215</v>
      </c>
      <c r="AB222" s="44">
        <f>VLOOKUP($W222,'[1]Live-Unsorted Extra Tables'!$A:$BJ,AB$1,0)</f>
        <v>0</v>
      </c>
      <c r="AC222" s="43">
        <f>VLOOKUP($W222,'[1]Live-Unsorted Extra Tables'!$A:$BJ,AC$1,0)</f>
        <v>203.29190980858215</v>
      </c>
      <c r="AD222" s="26">
        <f>VLOOKUP($W222,'[1]Live-Unsorted Extra Tables'!$A:$BJ,AD$1,0)</f>
        <v>103301.5876055569</v>
      </c>
      <c r="AE222" s="26">
        <f>VLOOKUP($W222,'[1]Live-Unsorted Extra Tables'!$A:$BJ,AE$1,0)</f>
        <v>147600.20914455084</v>
      </c>
      <c r="AF222" s="26">
        <f>VLOOKUP($W222,'[1]Live-Unsorted Extra Tables'!$A:$BJ,AF$1,0)</f>
        <v>-44298.621538993946</v>
      </c>
      <c r="AG222" s="28">
        <f>VLOOKUP($W222,'[1]Live-Unsorted Extra Tables'!$A:$BJ,AG$1,0)</f>
        <v>0.6998742630804099</v>
      </c>
      <c r="AH222" s="26">
        <f>VLOOKUP($W222,'[1]Live-Unsorted Extra Tables'!$A:$BJ,AH$1,0)</f>
        <v>69279.582582278454</v>
      </c>
      <c r="AI222" s="28">
        <f>VLOOKUP($W222,'[1]Live-Unsorted Extra Tables'!$A:$BJ,AI$1,0)</f>
        <v>1.491082707995143</v>
      </c>
      <c r="AJ222" s="26">
        <f>VLOOKUP($W222,'[1]Live-Unsorted Extra Tables'!$A:$BJ,AJ$1,0)</f>
        <v>356549.59494344855</v>
      </c>
      <c r="AK222" s="45">
        <f>VLOOKUP($W222,'[1]Live-Unsorted Extra Tables'!$A:$BJ,AK$1,0)</f>
        <v>0.28972571858324869</v>
      </c>
      <c r="AL222" s="42">
        <f>VLOOKUP($W222,'[1]Live-Unsorted Extra Tables'!$A:$BJ,AL$1,0)</f>
        <v>0</v>
      </c>
      <c r="AM222" s="43">
        <f>VLOOKUP($W222,'[1]Live-Unsorted Extra Tables'!$A:$BJ,AM$1,0)</f>
        <v>197.57012251588884</v>
      </c>
      <c r="AN222" s="44">
        <f>VLOOKUP($W222,'[1]Live-Unsorted Extra Tables'!$A:$BJ,AN$1,0)</f>
        <v>0</v>
      </c>
      <c r="AO222" s="43">
        <f>VLOOKUP($W222,'[1]Live-Unsorted Extra Tables'!$A:$BJ,AO$1,0)</f>
        <v>400.86203232447099</v>
      </c>
      <c r="AP222" s="26">
        <f>VLOOKUP($W222,'[1]Live-Unsorted Extra Tables'!$A:$BJ,AP$1,0)</f>
        <v>104332.17006187527</v>
      </c>
      <c r="AQ222" s="26">
        <f>VLOOKUP($W222,'[1]Live-Unsorted Extra Tables'!$A:$BJ,AQ$1,0)</f>
        <v>148599.60590484287</v>
      </c>
      <c r="AR222" s="26">
        <f>VLOOKUP($W222,'[1]Live-Unsorted Extra Tables'!$A:$BJ,AR$1,0)</f>
        <v>-44267.435842967607</v>
      </c>
      <c r="AS222" s="28">
        <f>VLOOKUP($W222,'[1]Live-Unsorted Extra Tables'!$A:$BJ,AS$1,0)</f>
        <v>0.70210260267234714</v>
      </c>
      <c r="AT222" s="26">
        <f>VLOOKUP($W222,'[1]Live-Unsorted Extra Tables'!$A:$BJ,AT$1,0)</f>
        <v>69311.85596437889</v>
      </c>
      <c r="AU222" s="28">
        <f>VLOOKUP($W222,'[1]Live-Unsorted Extra Tables'!$A:$BJ,AU$1,0)</f>
        <v>1.505257197491497</v>
      </c>
      <c r="AV222" s="26">
        <f>VLOOKUP($W222,'[1]Live-Unsorted Extra Tables'!$A:$BJ,AV$1,0)</f>
        <v>364092.90402661904</v>
      </c>
      <c r="AW222" s="45">
        <f>VLOOKUP($W222,'[1]Live-Unsorted Extra Tables'!$A:$BJ,AW$1,0)</f>
        <v>0.28655370348620551</v>
      </c>
      <c r="AX222" s="42">
        <f>VLOOKUP($W222,'[1]Live-Unsorted Extra Tables'!$A:$BJ,AX$1,0)</f>
        <v>0</v>
      </c>
      <c r="AY222" s="43">
        <f>VLOOKUP($W222,'[1]Live-Unsorted Extra Tables'!$A:$BJ,AY$1,0)</f>
        <v>190.5470667859708</v>
      </c>
      <c r="AZ222" s="44">
        <f>VLOOKUP($W222,'[1]Live-Unsorted Extra Tables'!$A:$BJ,AZ$1,0)</f>
        <v>0</v>
      </c>
      <c r="BA222" s="43">
        <f>VLOOKUP($W222,'[1]Live-Unsorted Extra Tables'!$A:$BJ,BA$1,0)</f>
        <v>591.40909911044173</v>
      </c>
      <c r="BB222" s="26">
        <f>VLOOKUP($W222,'[1]Live-Unsorted Extra Tables'!$A:$BJ,BB$1,0)</f>
        <v>105353.90559148967</v>
      </c>
      <c r="BC222" s="26">
        <f>VLOOKUP($W222,'[1]Live-Unsorted Extra Tables'!$A:$BJ,BC$1,0)</f>
        <v>148720.034711135</v>
      </c>
      <c r="BD222" s="26">
        <f>VLOOKUP($W222,'[1]Live-Unsorted Extra Tables'!$A:$BJ,BD$1,0)</f>
        <v>-43366.129119645324</v>
      </c>
      <c r="BE222" s="28">
        <f>VLOOKUP($W222,'[1]Live-Unsorted Extra Tables'!$A:$BJ,BE$1,0)</f>
        <v>0.70840425633387505</v>
      </c>
      <c r="BF222" s="26">
        <f>VLOOKUP($W222,'[1]Live-Unsorted Extra Tables'!$A:$BJ,BF$1,0)</f>
        <v>68925.98669111167</v>
      </c>
      <c r="BG222" s="28">
        <f>VLOOKUP($W222,'[1]Live-Unsorted Extra Tables'!$A:$BJ,BG$1,0)</f>
        <v>1.5285077609933664</v>
      </c>
      <c r="BH222" s="26">
        <f>VLOOKUP($W222,'[1]Live-Unsorted Extra Tables'!$A:$BJ,BH$1,0)</f>
        <v>369110.7532861646</v>
      </c>
      <c r="BI222" s="45">
        <f>VLOOKUP($W222,'[1]Live-Unsorted Extra Tables'!$A:$BJ,BI$1,0)</f>
        <v>0.28542627017374045</v>
      </c>
      <c r="BK222" s="125">
        <f t="shared" ref="BK222" si="33">G222*H222</f>
        <v>5</v>
      </c>
    </row>
    <row r="223" spans="1:74" ht="18" thickBot="1">
      <c r="A223" s="56"/>
      <c r="B223" s="23"/>
      <c r="C223" s="23"/>
      <c r="D223" s="23"/>
      <c r="E223" s="56"/>
      <c r="F223" s="56"/>
      <c r="G223" s="29"/>
      <c r="H223" s="27"/>
      <c r="I223" s="26"/>
      <c r="J223" s="26"/>
      <c r="K223" s="26"/>
      <c r="L223" s="26"/>
      <c r="M223" s="26"/>
      <c r="N223" s="28"/>
      <c r="O223" s="57"/>
      <c r="P223" s="29"/>
      <c r="Q223" s="29"/>
      <c r="R223" s="31"/>
      <c r="S223" s="2"/>
      <c r="T223" s="29"/>
      <c r="U223" s="29"/>
      <c r="V223" s="29"/>
      <c r="W223" s="29"/>
      <c r="X223" s="41"/>
      <c r="Y223" s="59" t="s">
        <v>118</v>
      </c>
      <c r="Z223" s="60">
        <f t="shared" ref="Z223:AF223" si="34">SUM(Z211:Z222)</f>
        <v>1071.3396824715685</v>
      </c>
      <c r="AA223" s="61">
        <f t="shared" si="34"/>
        <v>11033.074255092843</v>
      </c>
      <c r="AB223" s="62">
        <f t="shared" si="34"/>
        <v>1071.3396824715685</v>
      </c>
      <c r="AC223" s="61">
        <f t="shared" si="34"/>
        <v>11033.074255092843</v>
      </c>
      <c r="AD223" s="63">
        <f t="shared" si="34"/>
        <v>6578240.8481174055</v>
      </c>
      <c r="AE223" s="63">
        <f t="shared" si="34"/>
        <v>4040426.2598133055</v>
      </c>
      <c r="AF223" s="63">
        <f t="shared" si="34"/>
        <v>2537814.5883041001</v>
      </c>
      <c r="AG223" s="64">
        <f>AD223/AE223</f>
        <v>1.6281056564614458</v>
      </c>
      <c r="AH223" s="63">
        <f>SUM(AH211:AH222)</f>
        <v>2451584.6701212232</v>
      </c>
      <c r="AI223" s="64">
        <f>AD223/AH223</f>
        <v>2.6832607204189003</v>
      </c>
      <c r="AJ223" s="63">
        <f>SUM(AJ211:AJ222)</f>
        <v>17694859.37067591</v>
      </c>
      <c r="AK223" s="65">
        <f>AD223/AJ223</f>
        <v>0.37175999595786158</v>
      </c>
      <c r="AL223" s="60">
        <f t="shared" ref="AL223:AR223" si="35">SUM(AL211:AL222)</f>
        <v>1138.0199871259333</v>
      </c>
      <c r="AM223" s="61">
        <f t="shared" si="35"/>
        <v>11961.876545892817</v>
      </c>
      <c r="AN223" s="62">
        <f t="shared" si="35"/>
        <v>2209.3596695975011</v>
      </c>
      <c r="AO223" s="61">
        <f t="shared" si="35"/>
        <v>22994.950800985658</v>
      </c>
      <c r="AP223" s="63">
        <f t="shared" si="35"/>
        <v>7323118.4195067314</v>
      </c>
      <c r="AQ223" s="63">
        <f t="shared" si="35"/>
        <v>4309993.0776722636</v>
      </c>
      <c r="AR223" s="63">
        <f t="shared" si="35"/>
        <v>3013125.3418344683</v>
      </c>
      <c r="AS223" s="64">
        <f>AP223/AQ223</f>
        <v>1.6991021302200775</v>
      </c>
      <c r="AT223" s="63">
        <f>SUM(AT211:AT222)</f>
        <v>2659220.3675390179</v>
      </c>
      <c r="AU223" s="64">
        <f>AP223/AT223</f>
        <v>2.7538591795173146</v>
      </c>
      <c r="AV223" s="63">
        <f>SUM(AV211:AV222)</f>
        <v>19705219.046793394</v>
      </c>
      <c r="AW223" s="65">
        <f>AP223/AV223</f>
        <v>0.37163344401890391</v>
      </c>
      <c r="AX223" s="62">
        <f t="shared" ref="AX223:BD223" si="36">SUM(AX211:AX222)</f>
        <v>1117.9749454937096</v>
      </c>
      <c r="AY223" s="61">
        <f t="shared" si="36"/>
        <v>12243.295050215045</v>
      </c>
      <c r="AZ223" s="62">
        <f t="shared" si="36"/>
        <v>3327.3346150912107</v>
      </c>
      <c r="BA223" s="61">
        <f t="shared" si="36"/>
        <v>35238.2458512007</v>
      </c>
      <c r="BB223" s="63">
        <f t="shared" si="36"/>
        <v>7916033.061519105</v>
      </c>
      <c r="BC223" s="63">
        <f t="shared" si="36"/>
        <v>4406885.8400594266</v>
      </c>
      <c r="BD223" s="63">
        <f t="shared" si="36"/>
        <v>3509147.2214596765</v>
      </c>
      <c r="BE223" s="64">
        <f>BB223/BC223</f>
        <v>1.7962872987452649</v>
      </c>
      <c r="BF223" s="63">
        <f>SUM(BF211:BF222)</f>
        <v>2719852.6218593316</v>
      </c>
      <c r="BG223" s="64">
        <f>BB223/BF223</f>
        <v>2.9104639706939661</v>
      </c>
      <c r="BH223" s="63">
        <f>SUM(BH211:BH222)</f>
        <v>21086834.787180368</v>
      </c>
      <c r="BI223" s="65">
        <f>BB223/BH223</f>
        <v>0.37540167319618856</v>
      </c>
    </row>
    <row r="224" spans="1:74" ht="17.25">
      <c r="A224" s="56"/>
      <c r="B224" s="23"/>
      <c r="C224" s="23"/>
      <c r="D224" s="23"/>
      <c r="E224" s="56"/>
      <c r="F224" s="56"/>
      <c r="G224" s="29"/>
      <c r="H224" s="27"/>
      <c r="I224" s="26"/>
      <c r="J224" s="26"/>
      <c r="K224" s="26"/>
      <c r="L224" s="26"/>
      <c r="M224" s="26"/>
      <c r="N224" s="28"/>
      <c r="O224" s="57"/>
      <c r="P224" s="29"/>
      <c r="Q224" s="29"/>
      <c r="R224" s="31"/>
      <c r="S224" s="2"/>
      <c r="T224" s="29"/>
      <c r="U224" s="29"/>
      <c r="V224" s="29"/>
      <c r="W224" s="29"/>
      <c r="X224" s="66"/>
      <c r="Y224" s="97"/>
      <c r="Z224" s="98"/>
      <c r="AA224" s="99"/>
      <c r="AB224" s="98"/>
      <c r="AC224" s="99"/>
      <c r="AD224" s="100"/>
      <c r="AE224" s="100"/>
      <c r="AF224" s="100"/>
      <c r="AG224" s="101"/>
      <c r="AH224" s="100"/>
      <c r="AI224" s="101"/>
      <c r="AJ224" s="100"/>
      <c r="AK224" s="101"/>
      <c r="AL224" s="98"/>
      <c r="AM224" s="99"/>
      <c r="AN224" s="98"/>
      <c r="AO224" s="99"/>
      <c r="AP224" s="100"/>
      <c r="AQ224" s="100"/>
      <c r="AR224" s="100"/>
      <c r="AS224" s="101"/>
      <c r="AT224" s="100"/>
      <c r="AU224" s="101"/>
      <c r="AV224" s="100"/>
      <c r="AW224" s="101"/>
      <c r="AX224" s="98"/>
      <c r="AY224" s="99"/>
      <c r="AZ224" s="98"/>
      <c r="BA224" s="99"/>
      <c r="BB224" s="100"/>
      <c r="BC224" s="100"/>
      <c r="BD224" s="100"/>
      <c r="BE224" s="101"/>
      <c r="BF224" s="100"/>
      <c r="BG224" s="101"/>
      <c r="BH224" s="100"/>
      <c r="BI224" s="101"/>
      <c r="BJ224" s="102"/>
      <c r="BK224" s="102"/>
      <c r="BL224" s="102"/>
      <c r="BM224" s="102"/>
      <c r="BN224" s="102"/>
      <c r="BO224" s="102"/>
      <c r="BP224" s="102"/>
      <c r="BQ224" s="102"/>
    </row>
    <row r="225" spans="1:69" ht="17.25">
      <c r="A225" s="56"/>
      <c r="B225" s="23"/>
      <c r="C225" s="23"/>
      <c r="D225" s="23"/>
      <c r="E225" s="56"/>
      <c r="F225" s="56"/>
      <c r="G225" s="29"/>
      <c r="H225" s="27"/>
      <c r="I225" s="26"/>
      <c r="J225" s="26"/>
      <c r="K225" s="26"/>
      <c r="L225" s="26"/>
      <c r="M225" s="26"/>
      <c r="N225" s="28"/>
      <c r="O225" s="57"/>
      <c r="P225" s="29"/>
      <c r="Q225" s="29"/>
      <c r="R225" s="31"/>
      <c r="S225" s="2"/>
      <c r="T225" s="29"/>
      <c r="U225" s="29"/>
      <c r="V225" s="29"/>
      <c r="W225" s="29"/>
      <c r="X225" s="66"/>
      <c r="Y225" s="97"/>
      <c r="Z225" s="98"/>
      <c r="AA225" s="99"/>
      <c r="AB225" s="98"/>
      <c r="AC225" s="99"/>
      <c r="AD225" s="100"/>
      <c r="AE225" s="100"/>
      <c r="AF225" s="100"/>
      <c r="AG225" s="101"/>
      <c r="AH225" s="100"/>
      <c r="AI225" s="101"/>
      <c r="AJ225" s="100"/>
      <c r="AK225" s="101"/>
      <c r="AL225" s="98"/>
      <c r="AM225" s="99"/>
      <c r="AN225" s="98"/>
      <c r="AO225" s="99"/>
      <c r="AP225" s="100"/>
      <c r="AQ225" s="100"/>
      <c r="AR225" s="100"/>
      <c r="AS225" s="101"/>
      <c r="AT225" s="100"/>
      <c r="AU225" s="101"/>
      <c r="AV225" s="100"/>
      <c r="AW225" s="101"/>
      <c r="AX225" s="98"/>
      <c r="AY225" s="99"/>
      <c r="AZ225" s="98"/>
      <c r="BA225" s="99"/>
      <c r="BB225" s="100"/>
      <c r="BC225" s="100"/>
      <c r="BD225" s="100"/>
      <c r="BE225" s="101"/>
      <c r="BF225" s="100"/>
      <c r="BG225" s="101"/>
      <c r="BH225" s="100"/>
      <c r="BI225" s="101"/>
      <c r="BJ225" s="102"/>
      <c r="BK225" s="102"/>
      <c r="BL225" s="102"/>
      <c r="BM225" s="102"/>
      <c r="BN225" s="102"/>
      <c r="BO225" s="102"/>
      <c r="BP225" s="102"/>
      <c r="BQ225" s="102"/>
    </row>
    <row r="226" spans="1:69" ht="18.75" thickBot="1">
      <c r="A226" s="56"/>
      <c r="B226" s="23"/>
      <c r="C226" s="23"/>
      <c r="D226" s="23"/>
      <c r="E226" s="56"/>
      <c r="F226" s="56"/>
      <c r="G226" s="29"/>
      <c r="H226" s="27"/>
      <c r="I226" s="26"/>
      <c r="J226" s="26"/>
      <c r="K226" s="26"/>
      <c r="L226" s="26"/>
      <c r="M226" s="26"/>
      <c r="N226" s="28"/>
      <c r="O226" s="57"/>
      <c r="P226" s="29"/>
      <c r="Q226" s="29"/>
      <c r="R226" s="31"/>
      <c r="S226" s="2"/>
      <c r="T226" s="29"/>
      <c r="U226" s="29"/>
      <c r="V226" s="29"/>
      <c r="W226" s="29"/>
      <c r="X226" s="66"/>
      <c r="Y226" s="5" t="str">
        <f>A227</f>
        <v>Existing Residential</v>
      </c>
      <c r="Z226" s="98"/>
      <c r="AA226" s="99"/>
      <c r="AB226" s="98"/>
      <c r="AC226" s="99"/>
      <c r="AD226" s="100"/>
      <c r="AE226" s="100"/>
      <c r="AF226" s="100"/>
      <c r="AG226" s="101"/>
      <c r="AH226" s="100"/>
      <c r="AI226" s="101"/>
      <c r="AJ226" s="100"/>
      <c r="AK226" s="101"/>
      <c r="AL226" s="98"/>
      <c r="AM226" s="99"/>
      <c r="AN226" s="98"/>
      <c r="AO226" s="99"/>
      <c r="AP226" s="100"/>
      <c r="AQ226" s="100"/>
      <c r="AR226" s="100"/>
      <c r="AS226" s="101"/>
      <c r="AT226" s="100"/>
      <c r="AU226" s="101"/>
      <c r="AV226" s="100"/>
      <c r="AW226" s="101"/>
      <c r="AX226" s="98"/>
      <c r="AY226" s="99"/>
      <c r="AZ226" s="98"/>
      <c r="BA226" s="99"/>
      <c r="BB226" s="100"/>
      <c r="BC226" s="100"/>
      <c r="BD226" s="100"/>
      <c r="BE226" s="101"/>
      <c r="BF226" s="100"/>
      <c r="BG226" s="101"/>
      <c r="BH226" s="100"/>
      <c r="BI226" s="101"/>
      <c r="BJ226" s="102"/>
      <c r="BK226" s="102"/>
      <c r="BL226" s="102"/>
      <c r="BM226" s="102"/>
      <c r="BN226" s="102"/>
      <c r="BO226" s="102"/>
      <c r="BP226" s="102"/>
      <c r="BQ226" s="102"/>
    </row>
    <row r="227" spans="1:69" ht="16.5" customHeight="1" thickBot="1">
      <c r="A227" s="5" t="s">
        <v>159</v>
      </c>
      <c r="B227" s="4"/>
      <c r="C227" s="4"/>
      <c r="D227" s="2"/>
      <c r="E227" s="3"/>
      <c r="F227" s="3"/>
      <c r="G227" s="2"/>
      <c r="H227" s="2"/>
      <c r="I227" s="2"/>
      <c r="J227" s="2"/>
      <c r="K227" s="2"/>
      <c r="L227" s="2"/>
      <c r="M227" s="2"/>
      <c r="N227" s="2"/>
      <c r="O227" s="2"/>
      <c r="P227" s="2"/>
      <c r="Q227" s="2"/>
      <c r="R227" s="2"/>
      <c r="S227" s="2"/>
      <c r="T227" s="29"/>
      <c r="U227" s="29"/>
      <c r="V227" s="29"/>
      <c r="W227" s="29"/>
      <c r="X227" s="2"/>
      <c r="Y227" s="6" t="s">
        <v>1</v>
      </c>
      <c r="Z227" s="75" t="s">
        <v>2</v>
      </c>
      <c r="AA227" s="76"/>
      <c r="AB227" s="77"/>
      <c r="AC227" s="76"/>
      <c r="AD227" s="76"/>
      <c r="AE227" s="76"/>
      <c r="AF227" s="76"/>
      <c r="AG227" s="76"/>
      <c r="AH227" s="76"/>
      <c r="AI227" s="76"/>
      <c r="AJ227" s="76"/>
      <c r="AK227" s="78"/>
      <c r="AL227" s="75" t="s">
        <v>3</v>
      </c>
      <c r="AM227" s="76"/>
      <c r="AN227" s="77"/>
      <c r="AO227" s="76"/>
      <c r="AP227" s="76"/>
      <c r="AQ227" s="76"/>
      <c r="AR227" s="76"/>
      <c r="AS227" s="76"/>
      <c r="AT227" s="76"/>
      <c r="AU227" s="76"/>
      <c r="AV227" s="76"/>
      <c r="AW227" s="78"/>
      <c r="AX227" s="75" t="s">
        <v>4</v>
      </c>
      <c r="AY227" s="76"/>
      <c r="AZ227" s="77"/>
      <c r="BA227" s="76"/>
      <c r="BB227" s="76"/>
      <c r="BC227" s="76"/>
      <c r="BD227" s="76"/>
      <c r="BE227" s="76"/>
      <c r="BF227" s="76"/>
      <c r="BG227" s="76"/>
      <c r="BH227" s="76"/>
      <c r="BI227" s="78"/>
      <c r="BK227" s="120" t="s">
        <v>233</v>
      </c>
    </row>
    <row r="228" spans="1:69" ht="16.5" customHeight="1" thickBot="1">
      <c r="A228" s="4"/>
      <c r="B228" s="4"/>
      <c r="C228" s="4"/>
      <c r="D228" s="2"/>
      <c r="E228" s="3"/>
      <c r="F228" s="3"/>
      <c r="G228" s="2"/>
      <c r="H228" s="2"/>
      <c r="I228" s="2"/>
      <c r="J228" s="2"/>
      <c r="K228" s="2"/>
      <c r="L228" s="2"/>
      <c r="M228" s="2"/>
      <c r="N228" s="2"/>
      <c r="O228" s="2"/>
      <c r="P228" s="2"/>
      <c r="Q228" s="2"/>
      <c r="R228" s="2"/>
      <c r="S228" s="2"/>
      <c r="T228" s="29"/>
      <c r="U228" s="29"/>
      <c r="V228" s="29"/>
      <c r="W228" s="29"/>
      <c r="X228" s="2"/>
      <c r="Y228" s="79"/>
      <c r="Z228" s="80"/>
      <c r="AA228" s="11"/>
      <c r="AB228" s="81"/>
      <c r="AC228" s="11"/>
      <c r="AD228" s="11" t="s">
        <v>5</v>
      </c>
      <c r="AE228" s="11" t="s">
        <v>6</v>
      </c>
      <c r="AF228" s="11" t="s">
        <v>7</v>
      </c>
      <c r="AG228" s="11" t="s">
        <v>8</v>
      </c>
      <c r="AH228" s="11" t="s">
        <v>9</v>
      </c>
      <c r="AI228" s="11" t="s">
        <v>10</v>
      </c>
      <c r="AJ228" s="11" t="s">
        <v>11</v>
      </c>
      <c r="AK228" s="12" t="s">
        <v>12</v>
      </c>
      <c r="AL228" s="10"/>
      <c r="AM228" s="11"/>
      <c r="AN228" s="11"/>
      <c r="AO228" s="11"/>
      <c r="AP228" s="11" t="s">
        <v>5</v>
      </c>
      <c r="AQ228" s="11" t="s">
        <v>6</v>
      </c>
      <c r="AR228" s="11" t="s">
        <v>7</v>
      </c>
      <c r="AS228" s="11" t="s">
        <v>8</v>
      </c>
      <c r="AT228" s="11" t="s">
        <v>9</v>
      </c>
      <c r="AU228" s="11" t="s">
        <v>10</v>
      </c>
      <c r="AV228" s="11" t="s">
        <v>11</v>
      </c>
      <c r="AW228" s="12" t="s">
        <v>12</v>
      </c>
      <c r="AX228" s="10"/>
      <c r="AY228" s="11"/>
      <c r="AZ228" s="11"/>
      <c r="BA228" s="11"/>
      <c r="BB228" s="11" t="s">
        <v>5</v>
      </c>
      <c r="BC228" s="11" t="s">
        <v>6</v>
      </c>
      <c r="BD228" s="11" t="s">
        <v>7</v>
      </c>
      <c r="BE228" s="11" t="s">
        <v>8</v>
      </c>
      <c r="BF228" s="11" t="s">
        <v>9</v>
      </c>
      <c r="BG228" s="11" t="s">
        <v>10</v>
      </c>
      <c r="BH228" s="11" t="s">
        <v>11</v>
      </c>
      <c r="BI228" s="12" t="s">
        <v>12</v>
      </c>
      <c r="BK228" s="121"/>
    </row>
    <row r="229" spans="1:69" ht="104.25" thickBot="1">
      <c r="A229" s="115" t="s">
        <v>1</v>
      </c>
      <c r="B229" s="116" t="s">
        <v>13</v>
      </c>
      <c r="C229" s="116" t="s">
        <v>14</v>
      </c>
      <c r="D229" s="117" t="s">
        <v>15</v>
      </c>
      <c r="E229" s="117" t="s">
        <v>16</v>
      </c>
      <c r="F229" s="117" t="s">
        <v>17</v>
      </c>
      <c r="G229" s="117" t="s">
        <v>18</v>
      </c>
      <c r="H229" s="117" t="s">
        <v>19</v>
      </c>
      <c r="I229" s="117" t="s">
        <v>20</v>
      </c>
      <c r="J229" s="117" t="s">
        <v>21</v>
      </c>
      <c r="K229" s="117" t="s">
        <v>22</v>
      </c>
      <c r="L229" s="117" t="s">
        <v>23</v>
      </c>
      <c r="M229" s="117" t="s">
        <v>24</v>
      </c>
      <c r="N229" s="117" t="s">
        <v>25</v>
      </c>
      <c r="O229" s="117" t="s">
        <v>26</v>
      </c>
      <c r="P229" s="117" t="s">
        <v>27</v>
      </c>
      <c r="Q229" s="118" t="s">
        <v>28</v>
      </c>
      <c r="R229" s="13"/>
      <c r="S229" s="14" t="s">
        <v>30</v>
      </c>
      <c r="T229" s="14" t="s">
        <v>31</v>
      </c>
      <c r="U229" s="14" t="s">
        <v>32</v>
      </c>
      <c r="V229" s="14" t="s">
        <v>33</v>
      </c>
      <c r="W229" s="14" t="s">
        <v>34</v>
      </c>
      <c r="X229" s="2"/>
      <c r="Y229" s="15"/>
      <c r="Z229" s="103" t="s">
        <v>35</v>
      </c>
      <c r="AA229" s="104" t="s">
        <v>36</v>
      </c>
      <c r="AB229" s="105" t="s">
        <v>37</v>
      </c>
      <c r="AC229" s="104" t="s">
        <v>38</v>
      </c>
      <c r="AD229" s="104" t="s">
        <v>39</v>
      </c>
      <c r="AE229" s="104" t="s">
        <v>40</v>
      </c>
      <c r="AF229" s="106" t="s">
        <v>41</v>
      </c>
      <c r="AG229" s="107" t="s">
        <v>42</v>
      </c>
      <c r="AH229" s="104" t="s">
        <v>43</v>
      </c>
      <c r="AI229" s="107" t="s">
        <v>44</v>
      </c>
      <c r="AJ229" s="104" t="s">
        <v>45</v>
      </c>
      <c r="AK229" s="21" t="s">
        <v>46</v>
      </c>
      <c r="AL229" s="16" t="s">
        <v>35</v>
      </c>
      <c r="AM229" s="17" t="s">
        <v>36</v>
      </c>
      <c r="AN229" s="18" t="s">
        <v>37</v>
      </c>
      <c r="AO229" s="17" t="s">
        <v>38</v>
      </c>
      <c r="AP229" s="17" t="s">
        <v>39</v>
      </c>
      <c r="AQ229" s="17" t="s">
        <v>40</v>
      </c>
      <c r="AR229" s="19" t="s">
        <v>41</v>
      </c>
      <c r="AS229" s="20" t="s">
        <v>42</v>
      </c>
      <c r="AT229" s="17" t="s">
        <v>43</v>
      </c>
      <c r="AU229" s="107" t="s">
        <v>44</v>
      </c>
      <c r="AV229" s="104" t="s">
        <v>45</v>
      </c>
      <c r="AW229" s="21" t="s">
        <v>46</v>
      </c>
      <c r="AX229" s="16" t="s">
        <v>35</v>
      </c>
      <c r="AY229" s="17" t="s">
        <v>36</v>
      </c>
      <c r="AZ229" s="18" t="s">
        <v>37</v>
      </c>
      <c r="BA229" s="17" t="s">
        <v>38</v>
      </c>
      <c r="BB229" s="17" t="s">
        <v>39</v>
      </c>
      <c r="BC229" s="17" t="s">
        <v>40</v>
      </c>
      <c r="BD229" s="19" t="s">
        <v>41</v>
      </c>
      <c r="BE229" s="20" t="s">
        <v>42</v>
      </c>
      <c r="BF229" s="17" t="s">
        <v>43</v>
      </c>
      <c r="BG229" s="107" t="s">
        <v>44</v>
      </c>
      <c r="BH229" s="104" t="s">
        <v>45</v>
      </c>
      <c r="BI229" s="21" t="s">
        <v>46</v>
      </c>
      <c r="BK229" s="122" t="s">
        <v>234</v>
      </c>
    </row>
    <row r="230" spans="1:69" ht="16.5">
      <c r="A230" s="22" t="s">
        <v>175</v>
      </c>
      <c r="B230" s="23" t="s">
        <v>176</v>
      </c>
      <c r="C230" s="23" t="s">
        <v>144</v>
      </c>
      <c r="D230" s="24">
        <f>VLOOKUP($W230,'[1]Live-Unsorted Extra Tables'!$A:$BJ,D$1,0)</f>
        <v>10</v>
      </c>
      <c r="E230" s="25">
        <f>VLOOKUP($W230,'[1]Live-Unsorted Extra Tables'!$A:$BJ,E$1,0)</f>
        <v>197.27970000000002</v>
      </c>
      <c r="F230" s="25">
        <f>VLOOKUP($W230,'[1]Live-Unsorted Extra Tables'!$A:$BJ,F$1,0)</f>
        <v>31.987499726042874</v>
      </c>
      <c r="G230" s="26">
        <f>VLOOKUP($W230,'[1]Live-Unsorted Extra Tables'!$A:$BJ,G$1,0)</f>
        <v>9</v>
      </c>
      <c r="H230" s="27">
        <f>VLOOKUP($W230,'[1]Live-Unsorted Extra Tables'!$A:$BJ,H$1,0)</f>
        <v>1</v>
      </c>
      <c r="I230" s="26">
        <f>VLOOKUP($W230,'[1]Live-Unsorted Extra Tables'!$A:$BJ,I$1,0)</f>
        <v>7.2993489</v>
      </c>
      <c r="J230" s="26">
        <f>VLOOKUP($W230,'[1]Live-Unsorted Extra Tables'!$A:$BJ,J$1,0)</f>
        <v>16.299348899999998</v>
      </c>
      <c r="K230" s="26">
        <f>VLOOKUP($W230,'[1]Live-Unsorted Extra Tables'!$A:$BJ,K$1,0)</f>
        <v>0</v>
      </c>
      <c r="L230" s="26">
        <f>VLOOKUP($W230,'[1]Live-Unsorted Extra Tables'!$A:$BJ,L$1,0)</f>
        <v>16.299348899999998</v>
      </c>
      <c r="M230" s="26">
        <f>VLOOKUP($W230,'[1]Live-Unsorted Extra Tables'!$A:$BJ,M$1,0)</f>
        <v>135.9984371543085</v>
      </c>
      <c r="N230" s="28">
        <f>VLOOKUP($W230,'[1]Live-Unsorted Extra Tables'!$A:$BJ,N$1,0)</f>
        <v>0.90720000000000001</v>
      </c>
      <c r="O230" s="28">
        <f>VLOOKUP($W230,'[1]Live-Unsorted Extra Tables'!$A:$BJ,O$1,0)</f>
        <v>7.9783105416418145</v>
      </c>
      <c r="P230" s="29">
        <f>VLOOKUP($W230,'[1]Live-Unsorted Extra Tables'!$A:$BJ,P$1,0)</f>
        <v>8.2620507330455173E-2</v>
      </c>
      <c r="Q230" s="30">
        <f>VLOOKUP($W230,'[1]Live-Unsorted Extra Tables'!$A:$BJ,Q$1,0)</f>
        <v>0.5095537019021763</v>
      </c>
      <c r="R230" s="31"/>
      <c r="S230" s="29" t="str">
        <f>VLOOKUP($W230,'[1]Live-Unsorted Extra Tables'!$A:$BJ,S$1,0)</f>
        <v>RES-SF</v>
      </c>
      <c r="T230" s="29" t="str">
        <f>VLOOKUP($W230,'[1]Live-Unsorted Extra Tables'!$A:$BJ,T$1,0)</f>
        <v>RES-SF</v>
      </c>
      <c r="U230" s="29" t="s">
        <v>159</v>
      </c>
      <c r="V230" s="29" t="str">
        <f>VLOOKUP($W230,'[1]Live-Unsorted Extra Tables'!$A:$BJ,V$1,0)</f>
        <v>Direct Install</v>
      </c>
      <c r="W230" s="32" t="s">
        <v>177</v>
      </c>
      <c r="X230" s="41"/>
      <c r="Y230" s="34" t="str">
        <f t="shared" ref="Y230:Y264" si="37">A230</f>
        <v>Low Flow Faucet Aerator, 1.5 GPM</v>
      </c>
      <c r="Z230" s="35">
        <f>VLOOKUP($W230,'[1]Live-Unsorted Extra Tables'!$A:$BJ,Z$1,0)</f>
        <v>109.63082866217077</v>
      </c>
      <c r="AA230" s="36">
        <f>VLOOKUP($W230,'[1]Live-Unsorted Extra Tables'!$A:$BJ,AA$1,0)</f>
        <v>676.13715277708616</v>
      </c>
      <c r="AB230" s="37">
        <f>VLOOKUP($W230,'[1]Live-Unsorted Extra Tables'!$A:$BJ,AB$1,0)</f>
        <v>109.63082866217077</v>
      </c>
      <c r="AC230" s="36">
        <f>VLOOKUP($W230,'[1]Live-Unsorted Extra Tables'!$A:$BJ,AC$1,0)</f>
        <v>676.13715277708616</v>
      </c>
      <c r="AD230" s="38">
        <f>VLOOKUP($W230,'[1]Live-Unsorted Extra Tables'!$A:$BJ,AD$1,0)</f>
        <v>477415.80019705149</v>
      </c>
      <c r="AE230" s="38">
        <f>VLOOKUP($W230,'[1]Live-Unsorted Extra Tables'!$A:$BJ,AE$1,0)</f>
        <v>58421.860424907267</v>
      </c>
      <c r="AF230" s="38">
        <f>VLOOKUP($W230,'[1]Live-Unsorted Extra Tables'!$A:$BJ,AF$1,0)</f>
        <v>418993.93977214419</v>
      </c>
      <c r="AG230" s="39">
        <f>VLOOKUP($W230,'[1]Live-Unsorted Extra Tables'!$A:$BJ,AG$1,0)</f>
        <v>8.1718691723400259</v>
      </c>
      <c r="AH230" s="38">
        <f>VLOOKUP($W230,'[1]Live-Unsorted Extra Tables'!$A:$BJ,AH$1,0)</f>
        <v>61577.154527570921</v>
      </c>
      <c r="AI230" s="39">
        <f>VLOOKUP($W230,'[1]Live-Unsorted Extra Tables'!$A:$BJ,AI$1,0)</f>
        <v>7.7531318856783242</v>
      </c>
      <c r="AJ230" s="38">
        <f>VLOOKUP($W230,'[1]Live-Unsorted Extra Tables'!$A:$BJ,AJ$1,0)</f>
        <v>1017020.6270150341</v>
      </c>
      <c r="AK230" s="40">
        <f>VLOOKUP($W230,'[1]Live-Unsorted Extra Tables'!$A:$BJ,AK$1,0)</f>
        <v>0.46942587742617542</v>
      </c>
      <c r="AL230" s="35">
        <f>VLOOKUP($W230,'[1]Live-Unsorted Extra Tables'!$A:$BJ,AL$1,0)</f>
        <v>95.131436331125713</v>
      </c>
      <c r="AM230" s="36">
        <f>VLOOKUP($W230,'[1]Live-Unsorted Extra Tables'!$A:$BJ,AM$1,0)</f>
        <v>586.7136031483534</v>
      </c>
      <c r="AN230" s="37">
        <f>VLOOKUP($W230,'[1]Live-Unsorted Extra Tables'!$A:$BJ,AN$1,0)</f>
        <v>204.76226499329644</v>
      </c>
      <c r="AO230" s="36">
        <f>VLOOKUP($W230,'[1]Live-Unsorted Extra Tables'!$A:$BJ,AO$1,0)</f>
        <v>1262.8507559254394</v>
      </c>
      <c r="AP230" s="38">
        <f>VLOOKUP($W230,'[1]Live-Unsorted Extra Tables'!$A:$BJ,AP$1,0)</f>
        <v>443839.01868859987</v>
      </c>
      <c r="AQ230" s="38">
        <f>VLOOKUP($W230,'[1]Live-Unsorted Extra Tables'!$A:$BJ,AQ$1,0)</f>
        <v>50695.188234728164</v>
      </c>
      <c r="AR230" s="38">
        <f>VLOOKUP($W230,'[1]Live-Unsorted Extra Tables'!$A:$BJ,AR$1,0)</f>
        <v>393143.83045387169</v>
      </c>
      <c r="AS230" s="39">
        <f>VLOOKUP($W230,'[1]Live-Unsorted Extra Tables'!$A:$BJ,AS$1,0)</f>
        <v>8.7550521882578387</v>
      </c>
      <c r="AT230" s="38">
        <f>VLOOKUP($W230,'[1]Live-Unsorted Extra Tables'!$A:$BJ,AT$1,0)</f>
        <v>53433.174106918319</v>
      </c>
      <c r="AU230" s="39">
        <f>VLOOKUP($W230,'[1]Live-Unsorted Extra Tables'!$A:$BJ,AU$1,0)</f>
        <v>8.3064318395252013</v>
      </c>
      <c r="AV230" s="38">
        <f>VLOOKUP($W230,'[1]Live-Unsorted Extra Tables'!$A:$BJ,AV$1,0)</f>
        <v>928828.95078633924</v>
      </c>
      <c r="AW230" s="40">
        <f>VLOOKUP($W230,'[1]Live-Unsorted Extra Tables'!$A:$BJ,AW$1,0)</f>
        <v>0.47784795931785856</v>
      </c>
      <c r="AX230" s="35">
        <f>VLOOKUP($W230,'[1]Live-Unsorted Extra Tables'!$A:$BJ,AX$1,0)</f>
        <v>78.542108809132117</v>
      </c>
      <c r="AY230" s="36">
        <f>VLOOKUP($W230,'[1]Live-Unsorted Extra Tables'!$A:$BJ,AY$1,0)</f>
        <v>484.40058760259279</v>
      </c>
      <c r="AZ230" s="37">
        <f>VLOOKUP($W230,'[1]Live-Unsorted Extra Tables'!$A:$BJ,AZ$1,0)</f>
        <v>283.30437380242859</v>
      </c>
      <c r="BA230" s="36">
        <f>VLOOKUP($W230,'[1]Live-Unsorted Extra Tables'!$A:$BJ,BA$1,0)</f>
        <v>1747.2513435280323</v>
      </c>
      <c r="BB230" s="38">
        <f>VLOOKUP($W230,'[1]Live-Unsorted Extra Tables'!$A:$BJ,BB$1,0)</f>
        <v>394060.85256269603</v>
      </c>
      <c r="BC230" s="38">
        <f>VLOOKUP($W230,'[1]Live-Unsorted Extra Tables'!$A:$BJ,BC$1,0)</f>
        <v>41854.797362380348</v>
      </c>
      <c r="BD230" s="38">
        <f>VLOOKUP($W230,'[1]Live-Unsorted Extra Tables'!$A:$BJ,BD$1,0)</f>
        <v>352206.05520031566</v>
      </c>
      <c r="BE230" s="39">
        <f>VLOOKUP($W230,'[1]Live-Unsorted Extra Tables'!$A:$BJ,BE$1,0)</f>
        <v>9.4149506722228971</v>
      </c>
      <c r="BF230" s="38">
        <f>VLOOKUP($W230,'[1]Live-Unsorted Extra Tables'!$A:$BJ,BF$1,0)</f>
        <v>44115.32440354587</v>
      </c>
      <c r="BG230" s="39">
        <f>VLOOKUP($W230,'[1]Live-Unsorted Extra Tables'!$A:$BJ,BG$1,0)</f>
        <v>8.93251626029123</v>
      </c>
      <c r="BH230" s="38">
        <f>VLOOKUP($W230,'[1]Live-Unsorted Extra Tables'!$A:$BJ,BH$1,0)</f>
        <v>807232.17411774327</v>
      </c>
      <c r="BI230" s="40">
        <f>VLOOKUP($W230,'[1]Live-Unsorted Extra Tables'!$A:$BJ,BI$1,0)</f>
        <v>0.48816296624125655</v>
      </c>
      <c r="BK230" s="123">
        <f t="shared" ref="BK230:BK263" si="38">G230*H230</f>
        <v>9</v>
      </c>
    </row>
    <row r="231" spans="1:69" ht="16.5">
      <c r="A231" s="22" t="s">
        <v>179</v>
      </c>
      <c r="B231" s="23" t="s">
        <v>176</v>
      </c>
      <c r="C231" s="23" t="s">
        <v>144</v>
      </c>
      <c r="D231" s="24">
        <f>VLOOKUP($W231,'[1]Live-Unsorted Extra Tables'!$A:$BJ,D$1,0)</f>
        <v>10</v>
      </c>
      <c r="E231" s="25">
        <f>VLOOKUP($W231,'[1]Live-Unsorted Extra Tables'!$A:$BJ,E$1,0)</f>
        <v>421.863</v>
      </c>
      <c r="F231" s="25">
        <f>VLOOKUP($W231,'[1]Live-Unsorted Extra Tables'!$A:$BJ,F$1,0)</f>
        <v>68.40208392920114</v>
      </c>
      <c r="G231" s="26">
        <f>VLOOKUP($W231,'[1]Live-Unsorted Extra Tables'!$A:$BJ,G$1,0)</f>
        <v>27</v>
      </c>
      <c r="H231" s="27">
        <f>VLOOKUP($W231,'[1]Live-Unsorted Extra Tables'!$A:$BJ,H$1,0)</f>
        <v>1</v>
      </c>
      <c r="I231" s="26">
        <f>VLOOKUP($W231,'[1]Live-Unsorted Extra Tables'!$A:$BJ,I$1,0)</f>
        <v>15.608930999999998</v>
      </c>
      <c r="J231" s="26">
        <f>VLOOKUP($W231,'[1]Live-Unsorted Extra Tables'!$A:$BJ,J$1,0)</f>
        <v>42.608930999999998</v>
      </c>
      <c r="K231" s="26">
        <f>VLOOKUP($W231,'[1]Live-Unsorted Extra Tables'!$A:$BJ,K$1,0)</f>
        <v>0</v>
      </c>
      <c r="L231" s="26">
        <f>VLOOKUP($W231,'[1]Live-Unsorted Extra Tables'!$A:$BJ,L$1,0)</f>
        <v>42.608930999999998</v>
      </c>
      <c r="M231" s="26">
        <f>VLOOKUP($W231,'[1]Live-Unsorted Extra Tables'!$A:$BJ,M$1,0)</f>
        <v>290.81911972305335</v>
      </c>
      <c r="N231" s="28">
        <f>VLOOKUP($W231,'[1]Live-Unsorted Extra Tables'!$A:$BJ,N$1,0)</f>
        <v>0.90720000000000001</v>
      </c>
      <c r="O231" s="28">
        <f>VLOOKUP($W231,'[1]Live-Unsorted Extra Tables'!$A:$BJ,O$1,0)</f>
        <v>6.5787828301034139</v>
      </c>
      <c r="P231" s="29">
        <f>VLOOKUP($W231,'[1]Live-Unsorted Extra Tables'!$A:$BJ,P$1,0)</f>
        <v>0.10100182049622744</v>
      </c>
      <c r="Q231" s="30">
        <f>VLOOKUP($W231,'[1]Live-Unsorted Extra Tables'!$A:$BJ,Q$1,0)</f>
        <v>0.62291860938187094</v>
      </c>
      <c r="R231" s="31"/>
      <c r="S231" s="29" t="str">
        <f>VLOOKUP($W231,'[1]Live-Unsorted Extra Tables'!$A:$BJ,S$1,0)</f>
        <v>RES-SF</v>
      </c>
      <c r="T231" s="29" t="str">
        <f>VLOOKUP($W231,'[1]Live-Unsorted Extra Tables'!$A:$BJ,T$1,0)</f>
        <v>RES-SF</v>
      </c>
      <c r="U231" s="29" t="s">
        <v>159</v>
      </c>
      <c r="V231" s="29" t="str">
        <f>VLOOKUP($W231,'[1]Live-Unsorted Extra Tables'!$A:$BJ,V$1,0)</f>
        <v>Direct Install</v>
      </c>
      <c r="W231" s="32" t="s">
        <v>180</v>
      </c>
      <c r="X231" s="41"/>
      <c r="Y231" s="34" t="str">
        <f t="shared" si="37"/>
        <v>Low Flow (1.25 GPM) showerhead</v>
      </c>
      <c r="Z231" s="42">
        <f>VLOOKUP($W231,'[1]Live-Unsorted Extra Tables'!$A:$BJ,Z$1,0)</f>
        <v>79.257699946928028</v>
      </c>
      <c r="AA231" s="43">
        <f>VLOOKUP($W231,'[1]Live-Unsorted Extra Tables'!$A:$BJ,AA$1,0)</f>
        <v>488.81392425585108</v>
      </c>
      <c r="AB231" s="44">
        <f>VLOOKUP($W231,'[1]Live-Unsorted Extra Tables'!$A:$BJ,AB$1,0)</f>
        <v>79.257699946928028</v>
      </c>
      <c r="AC231" s="43">
        <f>VLOOKUP($W231,'[1]Live-Unsorted Extra Tables'!$A:$BJ,AC$1,0)</f>
        <v>488.81392425585108</v>
      </c>
      <c r="AD231" s="26">
        <f>VLOOKUP($W231,'[1]Live-Unsorted Extra Tables'!$A:$BJ,AD$1,0)</f>
        <v>352118.70300168963</v>
      </c>
      <c r="AE231" s="26">
        <f>VLOOKUP($W231,'[1]Live-Unsorted Extra Tables'!$A:$BJ,AE$1,0)</f>
        <v>51221.175037014167</v>
      </c>
      <c r="AF231" s="26">
        <f>VLOOKUP($W231,'[1]Live-Unsorted Extra Tables'!$A:$BJ,AF$1,0)</f>
        <v>300897.52796467545</v>
      </c>
      <c r="AG231" s="28">
        <f>VLOOKUP($W231,'[1]Live-Unsorted Extra Tables'!$A:$BJ,AG$1,0)</f>
        <v>6.874475307277442</v>
      </c>
      <c r="AH231" s="26">
        <f>VLOOKUP($W231,'[1]Live-Unsorted Extra Tables'!$A:$BJ,AH$1,0)</f>
        <v>54421.402374058627</v>
      </c>
      <c r="AI231" s="28">
        <f>VLOOKUP($W231,'[1]Live-Unsorted Extra Tables'!$A:$BJ,AI$1,0)</f>
        <v>6.4702247211758026</v>
      </c>
      <c r="AJ231" s="26">
        <f>VLOOKUP($W231,'[1]Live-Unsorted Extra Tables'!$A:$BJ,AJ$1,0)</f>
        <v>745160.06578427565</v>
      </c>
      <c r="AK231" s="45">
        <f>VLOOKUP($W231,'[1]Live-Unsorted Extra Tables'!$A:$BJ,AK$1,0)</f>
        <v>0.47254102731751629</v>
      </c>
      <c r="AL231" s="42">
        <f>VLOOKUP($W231,'[1]Live-Unsorted Extra Tables'!$A:$BJ,AL$1,0)</f>
        <v>69.0964462057959</v>
      </c>
      <c r="AM231" s="43">
        <f>VLOOKUP($W231,'[1]Live-Unsorted Extra Tables'!$A:$BJ,AM$1,0)</f>
        <v>426.14540977854244</v>
      </c>
      <c r="AN231" s="44">
        <f>VLOOKUP($W231,'[1]Live-Unsorted Extra Tables'!$A:$BJ,AN$1,0)</f>
        <v>148.35414615272393</v>
      </c>
      <c r="AO231" s="43">
        <f>VLOOKUP($W231,'[1]Live-Unsorted Extra Tables'!$A:$BJ,AO$1,0)</f>
        <v>914.95933403439358</v>
      </c>
      <c r="AP231" s="26">
        <f>VLOOKUP($W231,'[1]Live-Unsorted Extra Tables'!$A:$BJ,AP$1,0)</f>
        <v>328448.75557818072</v>
      </c>
      <c r="AQ231" s="26">
        <f>VLOOKUP($W231,'[1]Live-Unsorted Extra Tables'!$A:$BJ,AQ$1,0)</f>
        <v>44654.351159730853</v>
      </c>
      <c r="AR231" s="26">
        <f>VLOOKUP($W231,'[1]Live-Unsorted Extra Tables'!$A:$BJ,AR$1,0)</f>
        <v>283794.40441844985</v>
      </c>
      <c r="AS231" s="28">
        <f>VLOOKUP($W231,'[1]Live-Unsorted Extra Tables'!$A:$BJ,AS$1,0)</f>
        <v>7.3553583704150807</v>
      </c>
      <c r="AT231" s="26">
        <f>VLOOKUP($W231,'[1]Live-Unsorted Extra Tables'!$A:$BJ,AT$1,0)</f>
        <v>47444.292530581602</v>
      </c>
      <c r="AU231" s="28">
        <f>VLOOKUP($W231,'[1]Live-Unsorted Extra Tables'!$A:$BJ,AU$1,0)</f>
        <v>6.9228296610486817</v>
      </c>
      <c r="AV231" s="26">
        <f>VLOOKUP($W231,'[1]Live-Unsorted Extra Tables'!$A:$BJ,AV$1,0)</f>
        <v>683267.10279041273</v>
      </c>
      <c r="AW231" s="45">
        <f>VLOOKUP($W231,'[1]Live-Unsorted Extra Tables'!$A:$BJ,AW$1,0)</f>
        <v>0.48070330656462179</v>
      </c>
      <c r="AX231" s="42">
        <f>VLOOKUP($W231,'[1]Live-Unsorted Extra Tables'!$A:$BJ,AX$1,0)</f>
        <v>57.309819792606675</v>
      </c>
      <c r="AY231" s="43">
        <f>VLOOKUP($W231,'[1]Live-Unsorted Extra Tables'!$A:$BJ,AY$1,0)</f>
        <v>353.45257217883108</v>
      </c>
      <c r="AZ231" s="44">
        <f>VLOOKUP($W231,'[1]Live-Unsorted Extra Tables'!$A:$BJ,AZ$1,0)</f>
        <v>205.66396594533063</v>
      </c>
      <c r="BA231" s="43">
        <f>VLOOKUP($W231,'[1]Live-Unsorted Extra Tables'!$A:$BJ,BA$1,0)</f>
        <v>1268.4119062132247</v>
      </c>
      <c r="BB231" s="26">
        <f>VLOOKUP($W231,'[1]Live-Unsorted Extra Tables'!$A:$BJ,BB$1,0)</f>
        <v>292574.65668535512</v>
      </c>
      <c r="BC231" s="26">
        <f>VLOOKUP($W231,'[1]Live-Unsorted Extra Tables'!$A:$BJ,BC$1,0)</f>
        <v>37037.112014384446</v>
      </c>
      <c r="BD231" s="26">
        <f>VLOOKUP($W231,'[1]Live-Unsorted Extra Tables'!$A:$BJ,BD$1,0)</f>
        <v>255537.54467097067</v>
      </c>
      <c r="BE231" s="28">
        <f>VLOOKUP($W231,'[1]Live-Unsorted Extra Tables'!$A:$BJ,BE$1,0)</f>
        <v>7.8994997388491086</v>
      </c>
      <c r="BF231" s="26">
        <f>VLOOKUP($W231,'[1]Live-Unsorted Extra Tables'!$A:$BJ,BF$1,0)</f>
        <v>39351.138943051337</v>
      </c>
      <c r="BG231" s="28">
        <f>VLOOKUP($W231,'[1]Live-Unsorted Extra Tables'!$A:$BJ,BG$1,0)</f>
        <v>7.434973028576553</v>
      </c>
      <c r="BH231" s="26">
        <f>VLOOKUP($W231,'[1]Live-Unsorted Extra Tables'!$A:$BJ,BH$1,0)</f>
        <v>596174.60346323741</v>
      </c>
      <c r="BI231" s="45">
        <f>VLOOKUP($W231,'[1]Live-Unsorted Extra Tables'!$A:$BJ,BI$1,0)</f>
        <v>0.49075330446107551</v>
      </c>
      <c r="BK231" s="124">
        <f t="shared" si="38"/>
        <v>27</v>
      </c>
    </row>
    <row r="232" spans="1:69" ht="16.5">
      <c r="A232" s="22" t="s">
        <v>133</v>
      </c>
      <c r="B232" s="23" t="s">
        <v>176</v>
      </c>
      <c r="C232" s="23" t="s">
        <v>144</v>
      </c>
      <c r="D232" s="24">
        <f>VLOOKUP($W232,'[1]Live-Unsorted Extra Tables'!$A:$BJ,D$1,0)</f>
        <v>15</v>
      </c>
      <c r="E232" s="25">
        <f>VLOOKUP($W232,'[1]Live-Unsorted Extra Tables'!$A:$BJ,E$1,0)</f>
        <v>120.69082909796498</v>
      </c>
      <c r="F232" s="25">
        <f>VLOOKUP($W232,'[1]Live-Unsorted Extra Tables'!$A:$BJ,F$1,0)</f>
        <v>19.56915923284069</v>
      </c>
      <c r="G232" s="26">
        <f>VLOOKUP($W232,'[1]Live-Unsorted Extra Tables'!$A:$BJ,G$1,0)</f>
        <v>14</v>
      </c>
      <c r="H232" s="27">
        <f>VLOOKUP($W232,'[1]Live-Unsorted Extra Tables'!$A:$BJ,H$1,0)</f>
        <v>1</v>
      </c>
      <c r="I232" s="26">
        <f>VLOOKUP($W232,'[1]Live-Unsorted Extra Tables'!$A:$BJ,I$1,0)</f>
        <v>4.4655606766247038</v>
      </c>
      <c r="J232" s="26">
        <f>VLOOKUP($W232,'[1]Live-Unsorted Extra Tables'!$A:$BJ,J$1,0)</f>
        <v>18.465560676624705</v>
      </c>
      <c r="K232" s="26">
        <f>VLOOKUP($W232,'[1]Live-Unsorted Extra Tables'!$A:$BJ,K$1,0)</f>
        <v>0</v>
      </c>
      <c r="L232" s="26">
        <f>VLOOKUP($W232,'[1]Live-Unsorted Extra Tables'!$A:$BJ,L$1,0)</f>
        <v>18.465560676624705</v>
      </c>
      <c r="M232" s="26">
        <f>VLOOKUP($W232,'[1]Live-Unsorted Extra Tables'!$A:$BJ,M$1,0)</f>
        <v>118.76111821158784</v>
      </c>
      <c r="N232" s="28">
        <f>VLOOKUP($W232,'[1]Live-Unsorted Extra Tables'!$A:$BJ,N$1,0)</f>
        <v>0.90720000000000001</v>
      </c>
      <c r="O232" s="28">
        <f>VLOOKUP($W232,'[1]Live-Unsorted Extra Tables'!$A:$BJ,O$1,0)</f>
        <v>6.2762334120278211</v>
      </c>
      <c r="P232" s="29">
        <f>VLOOKUP($W232,'[1]Live-Unsorted Extra Tables'!$A:$BJ,P$1,0)</f>
        <v>0.15299887170081641</v>
      </c>
      <c r="Q232" s="30">
        <f>VLOOKUP($W232,'[1]Live-Unsorted Extra Tables'!$A:$BJ,Q$1,0)</f>
        <v>0.94360521353600402</v>
      </c>
      <c r="R232" s="31"/>
      <c r="S232" s="29" t="str">
        <f>VLOOKUP($W232,'[1]Live-Unsorted Extra Tables'!$A:$BJ,S$1,0)</f>
        <v>RES-SF</v>
      </c>
      <c r="T232" s="29" t="str">
        <f>VLOOKUP($W232,'[1]Live-Unsorted Extra Tables'!$A:$BJ,T$1,0)</f>
        <v>RES-SF</v>
      </c>
      <c r="U232" s="29" t="s">
        <v>159</v>
      </c>
      <c r="V232" s="29" t="str">
        <f>VLOOKUP($W232,'[1]Live-Unsorted Extra Tables'!$A:$BJ,V$1,0)</f>
        <v>Direct Install</v>
      </c>
      <c r="W232" s="32" t="s">
        <v>182</v>
      </c>
      <c r="X232" s="41"/>
      <c r="Y232" s="34" t="str">
        <f t="shared" si="37"/>
        <v>DHW Pipe Insulation</v>
      </c>
      <c r="Z232" s="42">
        <f>VLOOKUP($W232,'[1]Live-Unsorted Extra Tables'!$A:$BJ,Z$1,0)</f>
        <v>154.47908151160868</v>
      </c>
      <c r="AA232" s="43">
        <f>VLOOKUP($W232,'[1]Live-Unsorted Extra Tables'!$A:$BJ,AA$1,0)</f>
        <v>952.7342592542102</v>
      </c>
      <c r="AB232" s="44">
        <f>VLOOKUP($W232,'[1]Live-Unsorted Extra Tables'!$A:$BJ,AB$1,0)</f>
        <v>154.47908151160868</v>
      </c>
      <c r="AC232" s="43">
        <f>VLOOKUP($W232,'[1]Live-Unsorted Extra Tables'!$A:$BJ,AC$1,0)</f>
        <v>952.7342592542102</v>
      </c>
      <c r="AD232" s="26">
        <f>VLOOKUP($W232,'[1]Live-Unsorted Extra Tables'!$A:$BJ,AD$1,0)</f>
        <v>937501.10785697366</v>
      </c>
      <c r="AE232" s="26">
        <f>VLOOKUP($W232,'[1]Live-Unsorted Extra Tables'!$A:$BJ,AE$1,0)</f>
        <v>149373.20623868759</v>
      </c>
      <c r="AF232" s="26">
        <f>VLOOKUP($W232,'[1]Live-Unsorted Extra Tables'!$A:$BJ,AF$1,0)</f>
        <v>788127.90161828604</v>
      </c>
      <c r="AG232" s="28">
        <f>VLOOKUP($W232,'[1]Live-Unsorted Extra Tables'!$A:$BJ,AG$1,0)</f>
        <v>6.2762334120278211</v>
      </c>
      <c r="AH232" s="26">
        <f>VLOOKUP($W232,'[1]Live-Unsorted Extra Tables'!$A:$BJ,AH$1,0)</f>
        <v>160678.20403065174</v>
      </c>
      <c r="AI232" s="28">
        <f>VLOOKUP($W232,'[1]Live-Unsorted Extra Tables'!$A:$BJ,AI$1,0)</f>
        <v>5.8346501537827216</v>
      </c>
      <c r="AJ232" s="26">
        <f>VLOOKUP($W232,'[1]Live-Unsorted Extra Tables'!$A:$BJ,AJ$1,0)</f>
        <v>2124146.2954068207</v>
      </c>
      <c r="AK232" s="45">
        <f>VLOOKUP($W232,'[1]Live-Unsorted Extra Tables'!$A:$BJ,AK$1,0)</f>
        <v>0.44135430308364026</v>
      </c>
      <c r="AL232" s="42">
        <f>VLOOKUP($W232,'[1]Live-Unsorted Extra Tables'!$A:$BJ,AL$1,0)</f>
        <v>155.24763815083938</v>
      </c>
      <c r="AM232" s="43">
        <f>VLOOKUP($W232,'[1]Live-Unsorted Extra Tables'!$A:$BJ,AM$1,0)</f>
        <v>957.47425533139642</v>
      </c>
      <c r="AN232" s="44">
        <f>VLOOKUP($W232,'[1]Live-Unsorted Extra Tables'!$A:$BJ,AN$1,0)</f>
        <v>309.72671966244803</v>
      </c>
      <c r="AO232" s="43">
        <f>VLOOKUP($W232,'[1]Live-Unsorted Extra Tables'!$A:$BJ,AO$1,0)</f>
        <v>1910.2085145856067</v>
      </c>
      <c r="AP232" s="26">
        <f>VLOOKUP($W232,'[1]Live-Unsorted Extra Tables'!$A:$BJ,AP$1,0)</f>
        <v>999984.4114467653</v>
      </c>
      <c r="AQ232" s="26">
        <f>VLOOKUP($W232,'[1]Live-Unsorted Extra Tables'!$A:$BJ,AQ$1,0)</f>
        <v>150116.3603813363</v>
      </c>
      <c r="AR232" s="26">
        <f>VLOOKUP($W232,'[1]Live-Unsorted Extra Tables'!$A:$BJ,AR$1,0)</f>
        <v>849868.051065429</v>
      </c>
      <c r="AS232" s="28">
        <f>VLOOKUP($W232,'[1]Live-Unsorted Extra Tables'!$A:$BJ,AS$1,0)</f>
        <v>6.6613952596941033</v>
      </c>
      <c r="AT232" s="26">
        <f>VLOOKUP($W232,'[1]Live-Unsorted Extra Tables'!$A:$BJ,AT$1,0)</f>
        <v>161477.60223576176</v>
      </c>
      <c r="AU232" s="28">
        <f>VLOOKUP($W232,'[1]Live-Unsorted Extra Tables'!$A:$BJ,AU$1,0)</f>
        <v>6.1927127824623032</v>
      </c>
      <c r="AV232" s="26">
        <f>VLOOKUP($W232,'[1]Live-Unsorted Extra Tables'!$A:$BJ,AV$1,0)</f>
        <v>2244947.6591625283</v>
      </c>
      <c r="AW232" s="45">
        <f>VLOOKUP($W232,'[1]Live-Unsorted Extra Tables'!$A:$BJ,AW$1,0)</f>
        <v>0.44543773988022811</v>
      </c>
      <c r="AX232" s="42">
        <f>VLOOKUP($W232,'[1]Live-Unsorted Extra Tables'!$A:$BJ,AX$1,0)</f>
        <v>142.64860208016938</v>
      </c>
      <c r="AY232" s="43">
        <f>VLOOKUP($W232,'[1]Live-Unsorted Extra Tables'!$A:$BJ,AY$1,0)</f>
        <v>879.77096255770903</v>
      </c>
      <c r="AZ232" s="44">
        <f>VLOOKUP($W232,'[1]Live-Unsorted Extra Tables'!$A:$BJ,AZ$1,0)</f>
        <v>452.37532174261742</v>
      </c>
      <c r="BA232" s="43">
        <f>VLOOKUP($W232,'[1]Live-Unsorted Extra Tables'!$A:$BJ,BA$1,0)</f>
        <v>2789.9794771433158</v>
      </c>
      <c r="BB232" s="26">
        <f>VLOOKUP($W232,'[1]Live-Unsorted Extra Tables'!$A:$BJ,BB$1,0)</f>
        <v>979088.68588117603</v>
      </c>
      <c r="BC232" s="26">
        <f>VLOOKUP($W232,'[1]Live-Unsorted Extra Tables'!$A:$BJ,BC$1,0)</f>
        <v>137933.75031544571</v>
      </c>
      <c r="BD232" s="26">
        <f>VLOOKUP($W232,'[1]Live-Unsorted Extra Tables'!$A:$BJ,BD$1,0)</f>
        <v>841154.93556573032</v>
      </c>
      <c r="BE232" s="28">
        <f>VLOOKUP($W232,'[1]Live-Unsorted Extra Tables'!$A:$BJ,BE$1,0)</f>
        <v>7.0982532095448905</v>
      </c>
      <c r="BF232" s="26">
        <f>VLOOKUP($W232,'[1]Live-Unsorted Extra Tables'!$A:$BJ,BF$1,0)</f>
        <v>148372.97688103031</v>
      </c>
      <c r="BG232" s="28">
        <f>VLOOKUP($W232,'[1]Live-Unsorted Extra Tables'!$A:$BJ,BG$1,0)</f>
        <v>6.5988342787395666</v>
      </c>
      <c r="BH232" s="26">
        <f>VLOOKUP($W232,'[1]Live-Unsorted Extra Tables'!$A:$BJ,BH$1,0)</f>
        <v>2169706.0114776161</v>
      </c>
      <c r="BI232" s="45">
        <f>VLOOKUP($W232,'[1]Live-Unsorted Extra Tables'!$A:$BJ,BI$1,0)</f>
        <v>0.45125407806488754</v>
      </c>
      <c r="BK232" s="124">
        <f t="shared" si="38"/>
        <v>14</v>
      </c>
    </row>
    <row r="233" spans="1:69" ht="16.5">
      <c r="A233" s="22" t="s">
        <v>162</v>
      </c>
      <c r="B233" s="23" t="s">
        <v>149</v>
      </c>
      <c r="C233" s="23" t="s">
        <v>144</v>
      </c>
      <c r="D233" s="24">
        <f>VLOOKUP($W233,'[1]Live-Unsorted Extra Tables'!$A:$BJ,D$1,0)</f>
        <v>25</v>
      </c>
      <c r="E233" s="25">
        <f>VLOOKUP($W233,'[1]Live-Unsorted Extra Tables'!$A:$BJ,E$1,0)</f>
        <v>70.90437708580923</v>
      </c>
      <c r="F233" s="25">
        <f>VLOOKUP($W233,'[1]Live-Unsorted Extra Tables'!$A:$BJ,F$1,0)</f>
        <v>17.774658913144936</v>
      </c>
      <c r="G233" s="26">
        <f>VLOOKUP($W233,'[1]Live-Unsorted Extra Tables'!$A:$BJ,G$1,0)</f>
        <v>16.8</v>
      </c>
      <c r="H233" s="27">
        <f>VLOOKUP($W233,'[1]Live-Unsorted Extra Tables'!$A:$BJ,H$1,0)</f>
        <v>1</v>
      </c>
      <c r="I233" s="26">
        <f>VLOOKUP($W233,'[1]Live-Unsorted Extra Tables'!$A:$BJ,I$1,0)</f>
        <v>2.6234619521749414</v>
      </c>
      <c r="J233" s="26">
        <f>VLOOKUP($W233,'[1]Live-Unsorted Extra Tables'!$A:$BJ,J$1,0)</f>
        <v>19.423461952174943</v>
      </c>
      <c r="K233" s="26">
        <f>VLOOKUP($W233,'[1]Live-Unsorted Extra Tables'!$A:$BJ,K$1,0)</f>
        <v>0</v>
      </c>
      <c r="L233" s="26">
        <f>VLOOKUP($W233,'[1]Live-Unsorted Extra Tables'!$A:$BJ,L$1,0)</f>
        <v>19.423461952174943</v>
      </c>
      <c r="M233" s="26">
        <f>VLOOKUP($W233,'[1]Live-Unsorted Extra Tables'!$A:$BJ,M$1,0)</f>
        <v>116.76628240348853</v>
      </c>
      <c r="N233" s="28">
        <f>VLOOKUP($W233,'[1]Live-Unsorted Extra Tables'!$A:$BJ,N$1,0)</f>
        <v>0.90720000000000001</v>
      </c>
      <c r="O233" s="28">
        <f>VLOOKUP($W233,'[1]Live-Unsorted Extra Tables'!$A:$BJ,O$1,0)</f>
        <v>5.929683685261816</v>
      </c>
      <c r="P233" s="29">
        <f>VLOOKUP($W233,'[1]Live-Unsorted Extra Tables'!$A:$BJ,P$1,0)</f>
        <v>0.27393882790435437</v>
      </c>
      <c r="Q233" s="30">
        <f>VLOOKUP($W233,'[1]Live-Unsorted Extra Tables'!$A:$BJ,Q$1,0)</f>
        <v>1.0927614446548206</v>
      </c>
      <c r="R233" s="31"/>
      <c r="S233" s="29" t="str">
        <f>VLOOKUP($W233,'[1]Live-Unsorted Extra Tables'!$A:$BJ,S$1,0)</f>
        <v>RES-SF</v>
      </c>
      <c r="T233" s="29" t="str">
        <f>VLOOKUP($W233,'[1]Live-Unsorted Extra Tables'!$A:$BJ,T$1,0)</f>
        <v>RES-SF</v>
      </c>
      <c r="U233" s="29" t="s">
        <v>159</v>
      </c>
      <c r="V233" s="29" t="str">
        <f>VLOOKUP($W233,'[1]Live-Unsorted Extra Tables'!$A:$BJ,V$1,0)</f>
        <v>Direct Install</v>
      </c>
      <c r="W233" s="32" t="s">
        <v>163</v>
      </c>
      <c r="X233" s="41"/>
      <c r="Y233" s="34" t="str">
        <f t="shared" si="37"/>
        <v>11 W LED</v>
      </c>
      <c r="Z233" s="42">
        <f>VLOOKUP($W233,'[1]Live-Unsorted Extra Tables'!$A:$BJ,Z$1,0)</f>
        <v>879.42742075805654</v>
      </c>
      <c r="AA233" s="43">
        <f>VLOOKUP($W233,'[1]Live-Unsorted Extra Tables'!$A:$BJ,AA$1,0)</f>
        <v>3508.0984544190678</v>
      </c>
      <c r="AB233" s="44">
        <f>VLOOKUP($W233,'[1]Live-Unsorted Extra Tables'!$A:$BJ,AB$1,0)</f>
        <v>879.42742075805654</v>
      </c>
      <c r="AC233" s="43">
        <f>VLOOKUP($W233,'[1]Live-Unsorted Extra Tables'!$A:$BJ,AC$1,0)</f>
        <v>3508.0984544190678</v>
      </c>
      <c r="AD233" s="26">
        <f>VLOOKUP($W233,'[1]Live-Unsorted Extra Tables'!$A:$BJ,AD$1,0)</f>
        <v>5777183.7461064318</v>
      </c>
      <c r="AE233" s="26">
        <f>VLOOKUP($W233,'[1]Live-Unsorted Extra Tables'!$A:$BJ,AE$1,0)</f>
        <v>974281.94364997558</v>
      </c>
      <c r="AF233" s="26">
        <f>VLOOKUP($W233,'[1]Live-Unsorted Extra Tables'!$A:$BJ,AF$1,0)</f>
        <v>4802901.8024564562</v>
      </c>
      <c r="AG233" s="28">
        <f>VLOOKUP($W233,'[1]Live-Unsorted Extra Tables'!$A:$BJ,AG$1,0)</f>
        <v>5.929683685261816</v>
      </c>
      <c r="AH233" s="26">
        <f>VLOOKUP($W233,'[1]Live-Unsorted Extra Tables'!$A:$BJ,AH$1,0)</f>
        <v>1059308.1776638408</v>
      </c>
      <c r="AI233" s="28">
        <f>VLOOKUP($W233,'[1]Live-Unsorted Extra Tables'!$A:$BJ,AI$1,0)</f>
        <v>5.4537327927055372</v>
      </c>
      <c r="AJ233" s="26">
        <f>VLOOKUP($W233,'[1]Live-Unsorted Extra Tables'!$A:$BJ,AJ$1,0)</f>
        <v>12459533.89199749</v>
      </c>
      <c r="AK233" s="45">
        <f>VLOOKUP($W233,'[1]Live-Unsorted Extra Tables'!$A:$BJ,AK$1,0)</f>
        <v>0.46367575193298377</v>
      </c>
      <c r="AL233" s="42">
        <f>VLOOKUP($W233,'[1]Live-Unsorted Extra Tables'!$A:$BJ,AL$1,0)</f>
        <v>863.31473428261586</v>
      </c>
      <c r="AM233" s="43">
        <f>VLOOKUP($W233,'[1]Live-Unsorted Extra Tables'!$A:$BJ,AM$1,0)</f>
        <v>3443.8238034509318</v>
      </c>
      <c r="AN233" s="44">
        <f>VLOOKUP($W233,'[1]Live-Unsorted Extra Tables'!$A:$BJ,AN$1,0)</f>
        <v>1742.7421550406723</v>
      </c>
      <c r="AO233" s="43">
        <f>VLOOKUP($W233,'[1]Live-Unsorted Extra Tables'!$A:$BJ,AO$1,0)</f>
        <v>6951.9222578699992</v>
      </c>
      <c r="AP233" s="26">
        <f>VLOOKUP($W233,'[1]Live-Unsorted Extra Tables'!$A:$BJ,AP$1,0)</f>
        <v>5988348.9042227892</v>
      </c>
      <c r="AQ233" s="26">
        <f>VLOOKUP($W233,'[1]Live-Unsorted Extra Tables'!$A:$BJ,AQ$1,0)</f>
        <v>982159.092000501</v>
      </c>
      <c r="AR233" s="26">
        <f>VLOOKUP($W233,'[1]Live-Unsorted Extra Tables'!$A:$BJ,AR$1,0)</f>
        <v>5006189.812222288</v>
      </c>
      <c r="AS233" s="28">
        <f>VLOOKUP($W233,'[1]Live-Unsorted Extra Tables'!$A:$BJ,AS$1,0)</f>
        <v>6.0971271894713919</v>
      </c>
      <c r="AT233" s="26">
        <f>VLOOKUP($W233,'[1]Live-Unsorted Extra Tables'!$A:$BJ,AT$1,0)</f>
        <v>1068259.2547530367</v>
      </c>
      <c r="AU233" s="28">
        <f>VLOOKUP($W233,'[1]Live-Unsorted Extra Tables'!$A:$BJ,AU$1,0)</f>
        <v>5.6057074886818494</v>
      </c>
      <c r="AV233" s="26">
        <f>VLOOKUP($W233,'[1]Live-Unsorted Extra Tables'!$A:$BJ,AV$1,0)</f>
        <v>12863105.477679551</v>
      </c>
      <c r="AW233" s="45">
        <f>VLOOKUP($W233,'[1]Live-Unsorted Extra Tables'!$A:$BJ,AW$1,0)</f>
        <v>0.46554456966973901</v>
      </c>
      <c r="AX233" s="42">
        <f>VLOOKUP($W233,'[1]Live-Unsorted Extra Tables'!$A:$BJ,AX$1,0)</f>
        <v>761.08283818408188</v>
      </c>
      <c r="AY233" s="43">
        <f>VLOOKUP($W233,'[1]Live-Unsorted Extra Tables'!$A:$BJ,AY$1,0)</f>
        <v>3036.0135075353751</v>
      </c>
      <c r="AZ233" s="44">
        <f>VLOOKUP($W233,'[1]Live-Unsorted Extra Tables'!$A:$BJ,AZ$1,0)</f>
        <v>2503.8249932247545</v>
      </c>
      <c r="BA233" s="43">
        <f>VLOOKUP($W233,'[1]Live-Unsorted Extra Tables'!$A:$BJ,BA$1,0)</f>
        <v>9987.9357654053747</v>
      </c>
      <c r="BB233" s="26">
        <f>VLOOKUP($W233,'[1]Live-Unsorted Extra Tables'!$A:$BJ,BB$1,0)</f>
        <v>5581922.7787859002</v>
      </c>
      <c r="BC233" s="26">
        <f>VLOOKUP($W233,'[1]Live-Unsorted Extra Tables'!$A:$BJ,BC$1,0)</f>
        <v>890800.38283773628</v>
      </c>
      <c r="BD233" s="26">
        <f>VLOOKUP($W233,'[1]Live-Unsorted Extra Tables'!$A:$BJ,BD$1,0)</f>
        <v>4691122.3959481642</v>
      </c>
      <c r="BE233" s="28">
        <f>VLOOKUP($W233,'[1]Live-Unsorted Extra Tables'!$A:$BJ,BE$1,0)</f>
        <v>6.266188122870032</v>
      </c>
      <c r="BF233" s="26">
        <f>VLOOKUP($W233,'[1]Live-Unsorted Extra Tables'!$A:$BJ,BF$1,0)</f>
        <v>969256.59214200475</v>
      </c>
      <c r="BG233" s="28">
        <f>VLOOKUP($W233,'[1]Live-Unsorted Extra Tables'!$A:$BJ,BG$1,0)</f>
        <v>5.7589732420082411</v>
      </c>
      <c r="BH233" s="26">
        <f>VLOOKUP($W233,'[1]Live-Unsorted Extra Tables'!$A:$BJ,BH$1,0)</f>
        <v>11908695.743732098</v>
      </c>
      <c r="BI233" s="45">
        <f>VLOOKUP($W233,'[1]Live-Unsorted Extra Tables'!$A:$BJ,BI$1,0)</f>
        <v>0.46872662623224987</v>
      </c>
      <c r="BK233" s="124">
        <f t="shared" si="38"/>
        <v>16.8</v>
      </c>
    </row>
    <row r="234" spans="1:69" ht="16.5">
      <c r="A234" s="22" t="s">
        <v>160</v>
      </c>
      <c r="B234" s="23" t="s">
        <v>149</v>
      </c>
      <c r="C234" s="23" t="s">
        <v>144</v>
      </c>
      <c r="D234" s="24">
        <f>VLOOKUP($W234,'[1]Live-Unsorted Extra Tables'!$A:$BJ,D$1,0)</f>
        <v>25</v>
      </c>
      <c r="E234" s="25">
        <f>VLOOKUP($W234,'[1]Live-Unsorted Extra Tables'!$A:$BJ,E$1,0)</f>
        <v>44.278310395771207</v>
      </c>
      <c r="F234" s="25">
        <f>VLOOKUP($W234,'[1]Live-Unsorted Extra Tables'!$A:$BJ,F$1,0)</f>
        <v>11.099905208711141</v>
      </c>
      <c r="G234" s="26">
        <f>VLOOKUP($W234,'[1]Live-Unsorted Extra Tables'!$A:$BJ,G$1,0)</f>
        <v>13</v>
      </c>
      <c r="H234" s="27">
        <f>VLOOKUP($W234,'[1]Live-Unsorted Extra Tables'!$A:$BJ,H$1,0)</f>
        <v>1</v>
      </c>
      <c r="I234" s="26">
        <f>VLOOKUP($W234,'[1]Live-Unsorted Extra Tables'!$A:$BJ,I$1,0)</f>
        <v>1.6382974846435345</v>
      </c>
      <c r="J234" s="26">
        <f>VLOOKUP($W234,'[1]Live-Unsorted Extra Tables'!$A:$BJ,J$1,0)</f>
        <v>14.638297484643534</v>
      </c>
      <c r="K234" s="26">
        <f>VLOOKUP($W234,'[1]Live-Unsorted Extra Tables'!$A:$BJ,K$1,0)</f>
        <v>0</v>
      </c>
      <c r="L234" s="26">
        <f>VLOOKUP($W234,'[1]Live-Unsorted Extra Tables'!$A:$BJ,L$1,0)</f>
        <v>14.638297484643534</v>
      </c>
      <c r="M234" s="26">
        <f>VLOOKUP($W234,'[1]Live-Unsorted Extra Tables'!$A:$BJ,M$1,0)</f>
        <v>72.918117449433282</v>
      </c>
      <c r="N234" s="28">
        <f>VLOOKUP($W234,'[1]Live-Unsorted Extra Tables'!$A:$BJ,N$1,0)</f>
        <v>0.90720000000000001</v>
      </c>
      <c r="O234" s="28">
        <f>VLOOKUP($W234,'[1]Live-Unsorted Extra Tables'!$A:$BJ,O$1,0)</f>
        <v>4.9249420065746916</v>
      </c>
      <c r="P234" s="29">
        <f>VLOOKUP($W234,'[1]Live-Unsorted Extra Tables'!$A:$BJ,P$1,0)</f>
        <v>0.33059747207611523</v>
      </c>
      <c r="Q234" s="30">
        <f>VLOOKUP($W234,'[1]Live-Unsorted Extra Tables'!$A:$BJ,Q$1,0)</f>
        <v>1.3187768011888501</v>
      </c>
      <c r="R234" s="31"/>
      <c r="S234" s="29" t="str">
        <f>VLOOKUP($W234,'[1]Live-Unsorted Extra Tables'!$A:$BJ,S$1,0)</f>
        <v>RES-SF</v>
      </c>
      <c r="T234" s="29" t="str">
        <f>VLOOKUP($W234,'[1]Live-Unsorted Extra Tables'!$A:$BJ,T$1,0)</f>
        <v>RES-SF</v>
      </c>
      <c r="U234" s="29" t="s">
        <v>159</v>
      </c>
      <c r="V234" s="29" t="str">
        <f>VLOOKUP($W234,'[1]Live-Unsorted Extra Tables'!$A:$BJ,V$1,0)</f>
        <v>Direct Install</v>
      </c>
      <c r="W234" s="32" t="s">
        <v>161</v>
      </c>
      <c r="X234" s="41"/>
      <c r="Y234" s="34" t="str">
        <f t="shared" si="37"/>
        <v>10.5 W LED</v>
      </c>
      <c r="Z234" s="42">
        <f>VLOOKUP($W234,'[1]Live-Unsorted Extra Tables'!$A:$BJ,Z$1,0)</f>
        <v>1085.5759844286015</v>
      </c>
      <c r="AA234" s="43">
        <f>VLOOKUP($W234,'[1]Live-Unsorted Extra Tables'!$A:$BJ,AA$1,0)</f>
        <v>4330.439719341156</v>
      </c>
      <c r="AB234" s="44">
        <f>VLOOKUP($W234,'[1]Live-Unsorted Extra Tables'!$A:$BJ,AB$1,0)</f>
        <v>1085.5759844286015</v>
      </c>
      <c r="AC234" s="43">
        <f>VLOOKUP($W234,'[1]Live-Unsorted Extra Tables'!$A:$BJ,AC$1,0)</f>
        <v>4330.439719341156</v>
      </c>
      <c r="AD234" s="26">
        <f>VLOOKUP($W234,'[1]Live-Unsorted Extra Tables'!$A:$BJ,AD$1,0)</f>
        <v>7131426.4081035629</v>
      </c>
      <c r="AE234" s="26">
        <f>VLOOKUP($W234,'[1]Live-Unsorted Extra Tables'!$A:$BJ,AE$1,0)</f>
        <v>1448022.4129712111</v>
      </c>
      <c r="AF234" s="26">
        <f>VLOOKUP($W234,'[1]Live-Unsorted Extra Tables'!$A:$BJ,AF$1,0)</f>
        <v>5683403.9951323513</v>
      </c>
      <c r="AG234" s="28">
        <f>VLOOKUP($W234,'[1]Live-Unsorted Extra Tables'!$A:$BJ,AG$1,0)</f>
        <v>4.9249420065746916</v>
      </c>
      <c r="AH234" s="26">
        <f>VLOOKUP($W234,'[1]Live-Unsorted Extra Tables'!$A:$BJ,AH$1,0)</f>
        <v>1578078.068994916</v>
      </c>
      <c r="AI234" s="28">
        <f>VLOOKUP($W234,'[1]Live-Unsorted Extra Tables'!$A:$BJ,AI$1,0)</f>
        <v>4.5190580543620351</v>
      </c>
      <c r="AJ234" s="26">
        <f>VLOOKUP($W234,'[1]Live-Unsorted Extra Tables'!$A:$BJ,AJ$1,0)</f>
        <v>15650656.385779947</v>
      </c>
      <c r="AK234" s="45">
        <f>VLOOKUP($W234,'[1]Live-Unsorted Extra Tables'!$A:$BJ,AK$1,0)</f>
        <v>0.45566308736949307</v>
      </c>
      <c r="AL234" s="42">
        <f>VLOOKUP($W234,'[1]Live-Unsorted Extra Tables'!$A:$BJ,AL$1,0)</f>
        <v>1098.7085285648832</v>
      </c>
      <c r="AM234" s="43">
        <f>VLOOKUP($W234,'[1]Live-Unsorted Extra Tables'!$A:$BJ,AM$1,0)</f>
        <v>4382.8263708141885</v>
      </c>
      <c r="AN234" s="44">
        <f>VLOOKUP($W234,'[1]Live-Unsorted Extra Tables'!$A:$BJ,AN$1,0)</f>
        <v>2184.2845129934849</v>
      </c>
      <c r="AO234" s="43">
        <f>VLOOKUP($W234,'[1]Live-Unsorted Extra Tables'!$A:$BJ,AO$1,0)</f>
        <v>8713.2660901553445</v>
      </c>
      <c r="AP234" s="26">
        <f>VLOOKUP($W234,'[1]Live-Unsorted Extra Tables'!$A:$BJ,AP$1,0)</f>
        <v>7621148.7558579007</v>
      </c>
      <c r="AQ234" s="26">
        <f>VLOOKUP($W234,'[1]Live-Unsorted Extra Tables'!$A:$BJ,AQ$1,0)</f>
        <v>1503807.5721893641</v>
      </c>
      <c r="AR234" s="26">
        <f>VLOOKUP($W234,'[1]Live-Unsorted Extra Tables'!$A:$BJ,AR$1,0)</f>
        <v>6117341.1836685371</v>
      </c>
      <c r="AS234" s="28">
        <f>VLOOKUP($W234,'[1]Live-Unsorted Extra Tables'!$A:$BJ,AS$1,0)</f>
        <v>5.0679015698547252</v>
      </c>
      <c r="AT234" s="26">
        <f>VLOOKUP($W234,'[1]Live-Unsorted Extra Tables'!$A:$BJ,AT$1,0)</f>
        <v>1639351.0898498902</v>
      </c>
      <c r="AU234" s="28">
        <f>VLOOKUP($W234,'[1]Live-Unsorted Extra Tables'!$A:$BJ,AU$1,0)</f>
        <v>4.6488813793729467</v>
      </c>
      <c r="AV234" s="26">
        <f>VLOOKUP($W234,'[1]Live-Unsorted Extra Tables'!$A:$BJ,AV$1,0)</f>
        <v>16650212.857440609</v>
      </c>
      <c r="AW234" s="45">
        <f>VLOOKUP($W234,'[1]Live-Unsorted Extra Tables'!$A:$BJ,AW$1,0)</f>
        <v>0.45772080039518409</v>
      </c>
      <c r="AX234" s="42">
        <f>VLOOKUP($W234,'[1]Live-Unsorted Extra Tables'!$A:$BJ,AX$1,0)</f>
        <v>989.32455109981095</v>
      </c>
      <c r="AY234" s="43">
        <f>VLOOKUP($W234,'[1]Live-Unsorted Extra Tables'!$A:$BJ,AY$1,0)</f>
        <v>3946.4859142559208</v>
      </c>
      <c r="AZ234" s="44">
        <f>VLOOKUP($W234,'[1]Live-Unsorted Extra Tables'!$A:$BJ,AZ$1,0)</f>
        <v>3173.6090640932953</v>
      </c>
      <c r="BA234" s="43">
        <f>VLOOKUP($W234,'[1]Live-Unsorted Extra Tables'!$A:$BJ,BA$1,0)</f>
        <v>12659.752004411264</v>
      </c>
      <c r="BB234" s="26">
        <f>VLOOKUP($W234,'[1]Live-Unsorted Extra Tables'!$A:$BJ,BB$1,0)</f>
        <v>7255889.8589439634</v>
      </c>
      <c r="BC234" s="26">
        <f>VLOOKUP($W234,'[1]Live-Unsorted Extra Tables'!$A:$BJ,BC$1,0)</f>
        <v>1391874.2261553896</v>
      </c>
      <c r="BD234" s="26">
        <f>VLOOKUP($W234,'[1]Live-Unsorted Extra Tables'!$A:$BJ,BD$1,0)</f>
        <v>5864015.6327885743</v>
      </c>
      <c r="BE234" s="28">
        <f>VLOOKUP($W234,'[1]Live-Unsorted Extra Tables'!$A:$BJ,BE$1,0)</f>
        <v>5.2130355764874352</v>
      </c>
      <c r="BF234" s="26">
        <f>VLOOKUP($W234,'[1]Live-Unsorted Extra Tables'!$A:$BJ,BF$1,0)</f>
        <v>1517788.181434887</v>
      </c>
      <c r="BG234" s="28">
        <f>VLOOKUP($W234,'[1]Live-Unsorted Extra Tables'!$A:$BJ,BG$1,0)</f>
        <v>4.780568163394439</v>
      </c>
      <c r="BH234" s="26">
        <f>VLOOKUP($W234,'[1]Live-Unsorted Extra Tables'!$A:$BJ,BH$1,0)</f>
        <v>15737864.085068529</v>
      </c>
      <c r="BI234" s="45">
        <f>VLOOKUP($W234,'[1]Live-Unsorted Extra Tables'!$A:$BJ,BI$1,0)</f>
        <v>0.46104667188148285</v>
      </c>
      <c r="BK234" s="124">
        <f t="shared" si="38"/>
        <v>13</v>
      </c>
    </row>
    <row r="235" spans="1:69" ht="16.5">
      <c r="A235" s="22" t="s">
        <v>213</v>
      </c>
      <c r="B235" s="23" t="s">
        <v>154</v>
      </c>
      <c r="C235" s="23" t="s">
        <v>144</v>
      </c>
      <c r="D235" s="24">
        <f>VLOOKUP($W235,'[1]Live-Unsorted Extra Tables'!$A:$BJ,D$1,0)</f>
        <v>15</v>
      </c>
      <c r="E235" s="25">
        <f>VLOOKUP($W235,'[1]Live-Unsorted Extra Tables'!$A:$BJ,E$1,0)</f>
        <v>459.90899999999999</v>
      </c>
      <c r="F235" s="25">
        <f>VLOOKUP($W235,'[1]Live-Unsorted Extra Tables'!$A:$BJ,F$1,0)</f>
        <v>-2.615210864869694E-7</v>
      </c>
      <c r="G235" s="26">
        <f>VLOOKUP($W235,'[1]Live-Unsorted Extra Tables'!$A:$BJ,G$1,0)</f>
        <v>50</v>
      </c>
      <c r="H235" s="27">
        <f>VLOOKUP($W235,'[1]Live-Unsorted Extra Tables'!$A:$BJ,H$1,0)</f>
        <v>1</v>
      </c>
      <c r="I235" s="26">
        <f>VLOOKUP($W235,'[1]Live-Unsorted Extra Tables'!$A:$BJ,I$1,0)</f>
        <v>17.016632999999999</v>
      </c>
      <c r="J235" s="26">
        <f>VLOOKUP($W235,'[1]Live-Unsorted Extra Tables'!$A:$BJ,J$1,0)</f>
        <v>67.016632999999999</v>
      </c>
      <c r="K235" s="26">
        <f>VLOOKUP($W235,'[1]Live-Unsorted Extra Tables'!$A:$BJ,K$1,0)</f>
        <v>0</v>
      </c>
      <c r="L235" s="26">
        <f>VLOOKUP($W235,'[1]Live-Unsorted Extra Tables'!$A:$BJ,L$1,0)</f>
        <v>67.016632999999999</v>
      </c>
      <c r="M235" s="26">
        <f>VLOOKUP($W235,'[1]Live-Unsorted Extra Tables'!$A:$BJ,M$1,0)</f>
        <v>335.74539322490313</v>
      </c>
      <c r="N235" s="28">
        <f>VLOOKUP($W235,'[1]Live-Unsorted Extra Tables'!$A:$BJ,N$1,0)</f>
        <v>0.91</v>
      </c>
      <c r="O235" s="28">
        <f>VLOOKUP($W235,'[1]Live-Unsorted Extra Tables'!$A:$BJ,O$1,0)</f>
        <v>4.8871523172826956</v>
      </c>
      <c r="P235" s="29">
        <f>VLOOKUP($W235,'[1]Live-Unsorted Extra Tables'!$A:$BJ,P$1,0)</f>
        <v>0.1457171592641153</v>
      </c>
      <c r="Q235" s="30">
        <f>VLOOKUP($W235,'[1]Live-Unsorted Extra Tables'!$A:$BJ,Q$1,0)</f>
        <v>-256257091.54179114</v>
      </c>
      <c r="R235" s="31"/>
      <c r="S235" s="29" t="str">
        <f>VLOOKUP($W235,'[1]Live-Unsorted Extra Tables'!$A:$BJ,S$1,0)</f>
        <v>RES-SF</v>
      </c>
      <c r="T235" s="29" t="str">
        <f>VLOOKUP($W235,'[1]Live-Unsorted Extra Tables'!$A:$BJ,T$1,0)</f>
        <v>RES-SF</v>
      </c>
      <c r="U235" s="29" t="s">
        <v>159</v>
      </c>
      <c r="V235" s="29" t="str">
        <f>VLOOKUP($W235,'[1]Live-Unsorted Extra Tables'!$A:$BJ,V$1,0)</f>
        <v>Direct Install</v>
      </c>
      <c r="W235" s="32" t="s">
        <v>214</v>
      </c>
      <c r="X235" s="41"/>
      <c r="Y235" s="34" t="str">
        <f t="shared" si="37"/>
        <v>Embertec Power Strip</v>
      </c>
      <c r="Z235" s="42">
        <f>VLOOKUP($W235,'[1]Live-Unsorted Extra Tables'!$A:$BJ,Z$1,0)</f>
        <v>-4.8801507304461332E-6</v>
      </c>
      <c r="AA235" s="43">
        <f>VLOOKUP($W235,'[1]Live-Unsorted Extra Tables'!$A:$BJ,AA$1,0)</f>
        <v>8582.1960761874616</v>
      </c>
      <c r="AB235" s="44">
        <f>VLOOKUP($W235,'[1]Live-Unsorted Extra Tables'!$A:$BJ,AB$1,0)</f>
        <v>-4.8801507304461332E-6</v>
      </c>
      <c r="AC235" s="43">
        <f>VLOOKUP($W235,'[1]Live-Unsorted Extra Tables'!$A:$BJ,AC$1,0)</f>
        <v>8582.1960761874616</v>
      </c>
      <c r="AD235" s="26">
        <f>VLOOKUP($W235,'[1]Live-Unsorted Extra Tables'!$A:$BJ,AD$1,0)</f>
        <v>6265223.764555119</v>
      </c>
      <c r="AE235" s="26">
        <f>VLOOKUP($W235,'[1]Live-Unsorted Extra Tables'!$A:$BJ,AE$1,0)</f>
        <v>1281978.4115177004</v>
      </c>
      <c r="AF235" s="26">
        <f>VLOOKUP($W235,'[1]Live-Unsorted Extra Tables'!$A:$BJ,AF$1,0)</f>
        <v>4983245.3530374188</v>
      </c>
      <c r="AG235" s="28">
        <f>VLOOKUP($W235,'[1]Live-Unsorted Extra Tables'!$A:$BJ,AG$1,0)</f>
        <v>4.8871523172826956</v>
      </c>
      <c r="AH235" s="26">
        <f>VLOOKUP($W235,'[1]Live-Unsorted Extra Tables'!$A:$BJ,AH$1,0)</f>
        <v>1374256.299417224</v>
      </c>
      <c r="AI235" s="28">
        <f>VLOOKUP($W235,'[1]Live-Unsorted Extra Tables'!$A:$BJ,AI$1,0)</f>
        <v>4.558992210704794</v>
      </c>
      <c r="AJ235" s="26">
        <f>VLOOKUP($W235,'[1]Live-Unsorted Extra Tables'!$A:$BJ,AJ$1,0)</f>
        <v>19061106.526382416</v>
      </c>
      <c r="AK235" s="45">
        <f>VLOOKUP($W235,'[1]Live-Unsorted Extra Tables'!$A:$BJ,AK$1,0)</f>
        <v>0.32869150360622784</v>
      </c>
      <c r="AL235" s="42">
        <f>VLOOKUP($W235,'[1]Live-Unsorted Extra Tables'!$A:$BJ,AL$1,0)</f>
        <v>-5.234544476136222E-6</v>
      </c>
      <c r="AM235" s="43">
        <f>VLOOKUP($W235,'[1]Live-Unsorted Extra Tables'!$A:$BJ,AM$1,0)</f>
        <v>9205.4302305572819</v>
      </c>
      <c r="AN235" s="44">
        <f>VLOOKUP($W235,'[1]Live-Unsorted Extra Tables'!$A:$BJ,AN$1,0)</f>
        <v>-1.0114695206582355E-5</v>
      </c>
      <c r="AO235" s="43">
        <f>VLOOKUP($W235,'[1]Live-Unsorted Extra Tables'!$A:$BJ,AO$1,0)</f>
        <v>17787.626306744743</v>
      </c>
      <c r="AP235" s="26">
        <f>VLOOKUP($W235,'[1]Live-Unsorted Extra Tables'!$A:$BJ,AP$1,0)</f>
        <v>7004526.4786549285</v>
      </c>
      <c r="AQ235" s="26">
        <f>VLOOKUP($W235,'[1]Live-Unsorted Extra Tables'!$A:$BJ,AQ$1,0)</f>
        <v>1375074.9481302188</v>
      </c>
      <c r="AR235" s="26">
        <f>VLOOKUP($W235,'[1]Live-Unsorted Extra Tables'!$A:$BJ,AR$1,0)</f>
        <v>5629451.5305247102</v>
      </c>
      <c r="AS235" s="28">
        <f>VLOOKUP($W235,'[1]Live-Unsorted Extra Tables'!$A:$BJ,AS$1,0)</f>
        <v>5.093923417177697</v>
      </c>
      <c r="AT235" s="26">
        <f>VLOOKUP($W235,'[1]Live-Unsorted Extra Tables'!$A:$BJ,AT$1,0)</f>
        <v>1474054.0032976009</v>
      </c>
      <c r="AU235" s="28">
        <f>VLOOKUP($W235,'[1]Live-Unsorted Extra Tables'!$A:$BJ,AU$1,0)</f>
        <v>4.7518791462084344</v>
      </c>
      <c r="AV235" s="26">
        <f>VLOOKUP($W235,'[1]Live-Unsorted Extra Tables'!$A:$BJ,AV$1,0)</f>
        <v>21505128.614130169</v>
      </c>
      <c r="AW235" s="45">
        <f>VLOOKUP($W235,'[1]Live-Unsorted Extra Tables'!$A:$BJ,AW$1,0)</f>
        <v>0.3257142333039818</v>
      </c>
      <c r="AX235" s="42">
        <f>VLOOKUP($W235,'[1]Live-Unsorted Extra Tables'!$A:$BJ,AX$1,0)</f>
        <v>-5.053054751759807E-6</v>
      </c>
      <c r="AY235" s="43">
        <f>VLOOKUP($W235,'[1]Live-Unsorted Extra Tables'!$A:$BJ,AY$1,0)</f>
        <v>8886.2637772151284</v>
      </c>
      <c r="AZ235" s="44">
        <f>VLOOKUP($W235,'[1]Live-Unsorted Extra Tables'!$A:$BJ,AZ$1,0)</f>
        <v>-1.5167749958342163E-5</v>
      </c>
      <c r="BA235" s="43">
        <f>VLOOKUP($W235,'[1]Live-Unsorted Extra Tables'!$A:$BJ,BA$1,0)</f>
        <v>26673.890083959872</v>
      </c>
      <c r="BB235" s="26">
        <f>VLOOKUP($W235,'[1]Live-Unsorted Extra Tables'!$A:$BJ,BB$1,0)</f>
        <v>7091110.7205297258</v>
      </c>
      <c r="BC235" s="26">
        <f>VLOOKUP($W235,'[1]Live-Unsorted Extra Tables'!$A:$BJ,BC$1,0)</f>
        <v>1327398.9804369849</v>
      </c>
      <c r="BD235" s="26">
        <f>VLOOKUP($W235,'[1]Live-Unsorted Extra Tables'!$A:$BJ,BD$1,0)</f>
        <v>5763711.7400927413</v>
      </c>
      <c r="BE235" s="28">
        <f>VLOOKUP($W235,'[1]Live-Unsorted Extra Tables'!$A:$BJ,BE$1,0)</f>
        <v>5.3421095126917342</v>
      </c>
      <c r="BF235" s="26">
        <f>VLOOKUP($W235,'[1]Live-Unsorted Extra Tables'!$A:$BJ,BF$1,0)</f>
        <v>1422946.2792169182</v>
      </c>
      <c r="BG235" s="28">
        <f>VLOOKUP($W235,'[1]Live-Unsorted Extra Tables'!$A:$BJ,BG$1,0)</f>
        <v>4.9834001635199723</v>
      </c>
      <c r="BH235" s="26">
        <f>VLOOKUP($W235,'[1]Live-Unsorted Extra Tables'!$A:$BJ,BH$1,0)</f>
        <v>21839735.752244953</v>
      </c>
      <c r="BI235" s="45">
        <f>VLOOKUP($W235,'[1]Live-Unsorted Extra Tables'!$A:$BJ,BI$1,0)</f>
        <v>0.32468848528997496</v>
      </c>
      <c r="BK235" s="124">
        <f t="shared" si="38"/>
        <v>50</v>
      </c>
    </row>
    <row r="236" spans="1:69" ht="16.5">
      <c r="A236" s="22" t="s">
        <v>132</v>
      </c>
      <c r="B236" s="23" t="s">
        <v>176</v>
      </c>
      <c r="C236" s="23" t="s">
        <v>144</v>
      </c>
      <c r="D236" s="24">
        <f>VLOOKUP($W236,'[1]Live-Unsorted Extra Tables'!$A:$BJ,D$1,0)</f>
        <v>7</v>
      </c>
      <c r="E236" s="25">
        <f>VLOOKUP($W236,'[1]Live-Unsorted Extra Tables'!$A:$BJ,E$1,0)</f>
        <v>287.93152889128186</v>
      </c>
      <c r="F236" s="25">
        <f>VLOOKUP($W236,'[1]Live-Unsorted Extra Tables'!$A:$BJ,F$1,0)</f>
        <v>46.686048800403604</v>
      </c>
      <c r="G236" s="26">
        <f>VLOOKUP($W236,'[1]Live-Unsorted Extra Tables'!$A:$BJ,G$1,0)</f>
        <v>33</v>
      </c>
      <c r="H236" s="27">
        <f>VLOOKUP($W236,'[1]Live-Unsorted Extra Tables'!$A:$BJ,H$1,0)</f>
        <v>1</v>
      </c>
      <c r="I236" s="26">
        <f>VLOOKUP($W236,'[1]Live-Unsorted Extra Tables'!$A:$BJ,I$1,0)</f>
        <v>10.653466568977429</v>
      </c>
      <c r="J236" s="26">
        <f>VLOOKUP($W236,'[1]Live-Unsorted Extra Tables'!$A:$BJ,J$1,0)</f>
        <v>43.653466568977429</v>
      </c>
      <c r="K236" s="26">
        <f>VLOOKUP($W236,'[1]Live-Unsorted Extra Tables'!$A:$BJ,K$1,0)</f>
        <v>0</v>
      </c>
      <c r="L236" s="26">
        <f>VLOOKUP($W236,'[1]Live-Unsorted Extra Tables'!$A:$BJ,L$1,0)</f>
        <v>43.653466568977429</v>
      </c>
      <c r="M236" s="26">
        <f>VLOOKUP($W236,'[1]Live-Unsorted Extra Tables'!$A:$BJ,M$1,0)</f>
        <v>137.59046087752364</v>
      </c>
      <c r="N236" s="28">
        <f>VLOOKUP($W236,'[1]Live-Unsorted Extra Tables'!$A:$BJ,N$1,0)</f>
        <v>0.90720000000000001</v>
      </c>
      <c r="O236" s="28">
        <f>VLOOKUP($W236,'[1]Live-Unsorted Extra Tables'!$A:$BJ,O$1,0)</f>
        <v>3.075111758789983</v>
      </c>
      <c r="P236" s="29">
        <f>VLOOKUP($W236,'[1]Live-Unsorted Extra Tables'!$A:$BJ,P$1,0)</f>
        <v>0.15161058164443064</v>
      </c>
      <c r="Q236" s="30">
        <f>VLOOKUP($W236,'[1]Live-Unsorted Extra Tables'!$A:$BJ,Q$1,0)</f>
        <v>0.93504307369442752</v>
      </c>
      <c r="R236" s="31"/>
      <c r="S236" s="29" t="str">
        <f>VLOOKUP($W236,'[1]Live-Unsorted Extra Tables'!$A:$BJ,S$1,0)</f>
        <v>RES-SF</v>
      </c>
      <c r="T236" s="29" t="str">
        <f>VLOOKUP($W236,'[1]Live-Unsorted Extra Tables'!$A:$BJ,T$1,0)</f>
        <v>RES-SF</v>
      </c>
      <c r="U236" s="29" t="s">
        <v>159</v>
      </c>
      <c r="V236" s="29" t="str">
        <f>VLOOKUP($W236,'[1]Live-Unsorted Extra Tables'!$A:$BJ,V$1,0)</f>
        <v>Direct Install</v>
      </c>
      <c r="W236" s="32" t="s">
        <v>184</v>
      </c>
      <c r="X236" s="41"/>
      <c r="Y236" s="34" t="str">
        <f t="shared" si="37"/>
        <v>DHW Tank Wrap</v>
      </c>
      <c r="Z236" s="42">
        <f>VLOOKUP($W236,'[1]Live-Unsorted Extra Tables'!$A:$BJ,Z$1,0)</f>
        <v>150.28666364786608</v>
      </c>
      <c r="AA236" s="43">
        <f>VLOOKUP($W236,'[1]Live-Unsorted Extra Tables'!$A:$BJ,AA$1,0)</f>
        <v>926.87794208289949</v>
      </c>
      <c r="AB236" s="44">
        <f>VLOOKUP($W236,'[1]Live-Unsorted Extra Tables'!$A:$BJ,AB$1,0)</f>
        <v>150.28666364786608</v>
      </c>
      <c r="AC236" s="43">
        <f>VLOOKUP($W236,'[1]Live-Unsorted Extra Tables'!$A:$BJ,AC$1,0)</f>
        <v>926.87794208289949</v>
      </c>
      <c r="AD236" s="26">
        <f>VLOOKUP($W236,'[1]Live-Unsorted Extra Tables'!$A:$BJ,AD$1,0)</f>
        <v>442916.28540808352</v>
      </c>
      <c r="AE236" s="26">
        <f>VLOOKUP($W236,'[1]Live-Unsorted Extra Tables'!$A:$BJ,AE$1,0)</f>
        <v>144032.58162635536</v>
      </c>
      <c r="AF236" s="26">
        <f>VLOOKUP($W236,'[1]Live-Unsorted Extra Tables'!$A:$BJ,AF$1,0)</f>
        <v>298883.70378172817</v>
      </c>
      <c r="AG236" s="28">
        <f>VLOOKUP($W236,'[1]Live-Unsorted Extra Tables'!$A:$BJ,AG$1,0)</f>
        <v>3.0751117587899839</v>
      </c>
      <c r="AH236" s="26">
        <f>VLOOKUP($W236,'[1]Live-Unsorted Extra Tables'!$A:$BJ,AH$1,0)</f>
        <v>154899.14452445027</v>
      </c>
      <c r="AI236" s="28">
        <f>VLOOKUP($W236,'[1]Live-Unsorted Extra Tables'!$A:$BJ,AI$1,0)</f>
        <v>2.8593849679923236</v>
      </c>
      <c r="AJ236" s="26">
        <f>VLOOKUP($W236,'[1]Live-Unsorted Extra Tables'!$A:$BJ,AJ$1,0)</f>
        <v>1087453.2249706851</v>
      </c>
      <c r="AK236" s="45">
        <f>VLOOKUP($W236,'[1]Live-Unsorted Extra Tables'!$A:$BJ,AK$1,0)</f>
        <v>0.40729686136157572</v>
      </c>
      <c r="AL236" s="42">
        <f>VLOOKUP($W236,'[1]Live-Unsorted Extra Tables'!$A:$BJ,AL$1,0)</f>
        <v>151.59996296100198</v>
      </c>
      <c r="AM236" s="43">
        <f>VLOOKUP($W236,'[1]Live-Unsorted Extra Tables'!$A:$BJ,AM$1,0)</f>
        <v>934.9775840281784</v>
      </c>
      <c r="AN236" s="44">
        <f>VLOOKUP($W236,'[1]Live-Unsorted Extra Tables'!$A:$BJ,AN$1,0)</f>
        <v>301.88662660886803</v>
      </c>
      <c r="AO236" s="43">
        <f>VLOOKUP($W236,'[1]Live-Unsorted Extra Tables'!$A:$BJ,AO$1,0)</f>
        <v>1861.8555261110778</v>
      </c>
      <c r="AP236" s="26">
        <f>VLOOKUP($W236,'[1]Live-Unsorted Extra Tables'!$A:$BJ,AP$1,0)</f>
        <v>491963.88924152678</v>
      </c>
      <c r="AQ236" s="26">
        <f>VLOOKUP($W236,'[1]Live-Unsorted Extra Tables'!$A:$BJ,AQ$1,0)</f>
        <v>145291.22884047072</v>
      </c>
      <c r="AR236" s="26">
        <f>VLOOKUP($W236,'[1]Live-Unsorted Extra Tables'!$A:$BJ,AR$1,0)</f>
        <v>346672.66040105605</v>
      </c>
      <c r="AS236" s="28">
        <f>VLOOKUP($W236,'[1]Live-Unsorted Extra Tables'!$A:$BJ,AS$1,0)</f>
        <v>3.3860536053535721</v>
      </c>
      <c r="AT236" s="26">
        <f>VLOOKUP($W236,'[1]Live-Unsorted Extra Tables'!$A:$BJ,AT$1,0)</f>
        <v>156252.75059415415</v>
      </c>
      <c r="AU236" s="28">
        <f>VLOOKUP($W236,'[1]Live-Unsorted Extra Tables'!$A:$BJ,AU$1,0)</f>
        <v>3.1485134653362867</v>
      </c>
      <c r="AV236" s="26">
        <f>VLOOKUP($W236,'[1]Live-Unsorted Extra Tables'!$A:$BJ,AV$1,0)</f>
        <v>1149507.7754972444</v>
      </c>
      <c r="AW236" s="45">
        <f>VLOOKUP($W236,'[1]Live-Unsorted Extra Tables'!$A:$BJ,AW$1,0)</f>
        <v>0.42797786994413078</v>
      </c>
      <c r="AX236" s="42">
        <f>VLOOKUP($W236,'[1]Live-Unsorted Extra Tables'!$A:$BJ,AX$1,0)</f>
        <v>139.71984300053126</v>
      </c>
      <c r="AY236" s="43">
        <f>VLOOKUP($W236,'[1]Live-Unsorted Extra Tables'!$A:$BJ,AY$1,0)</f>
        <v>861.70813434194588</v>
      </c>
      <c r="AZ236" s="44">
        <f>VLOOKUP($W236,'[1]Live-Unsorted Extra Tables'!$A:$BJ,AZ$1,0)</f>
        <v>441.60646960939931</v>
      </c>
      <c r="BA236" s="43">
        <f>VLOOKUP($W236,'[1]Live-Unsorted Extra Tables'!$A:$BJ,BA$1,0)</f>
        <v>2723.5636604530237</v>
      </c>
      <c r="BB236" s="26">
        <f>VLOOKUP($W236,'[1]Live-Unsorted Extra Tables'!$A:$BJ,BB$1,0)</f>
        <v>499215.51886241324</v>
      </c>
      <c r="BC236" s="26">
        <f>VLOOKUP($W236,'[1]Live-Unsorted Extra Tables'!$A:$BJ,BC$1,0)</f>
        <v>133905.49236589775</v>
      </c>
      <c r="BD236" s="26">
        <f>VLOOKUP($W236,'[1]Live-Unsorted Extra Tables'!$A:$BJ,BD$1,0)</f>
        <v>365310.02649651549</v>
      </c>
      <c r="BE236" s="28">
        <f>VLOOKUP($W236,'[1]Live-Unsorted Extra Tables'!$A:$BJ,BE$1,0)</f>
        <v>3.7281183171957064</v>
      </c>
      <c r="BF236" s="26">
        <f>VLOOKUP($W236,'[1]Live-Unsorted Extra Tables'!$A:$BJ,BF$1,0)</f>
        <v>144008.01527261859</v>
      </c>
      <c r="BG236" s="28">
        <f>VLOOKUP($W236,'[1]Live-Unsorted Extra Tables'!$A:$BJ,BG$1,0)</f>
        <v>3.4665814810193631</v>
      </c>
      <c r="BH236" s="26">
        <f>VLOOKUP($W236,'[1]Live-Unsorted Extra Tables'!$A:$BJ,BH$1,0)</f>
        <v>1110565.8752002877</v>
      </c>
      <c r="BI236" s="45">
        <f>VLOOKUP($W236,'[1]Live-Unsorted Extra Tables'!$A:$BJ,BI$1,0)</f>
        <v>0.449514549303418</v>
      </c>
      <c r="BK236" s="124">
        <f t="shared" si="38"/>
        <v>33</v>
      </c>
    </row>
    <row r="237" spans="1:69" ht="16.5">
      <c r="A237" s="22" t="s">
        <v>172</v>
      </c>
      <c r="B237" s="23" t="s">
        <v>149</v>
      </c>
      <c r="C237" s="23" t="s">
        <v>144</v>
      </c>
      <c r="D237" s="24">
        <f>VLOOKUP($W237,'[1]Live-Unsorted Extra Tables'!$A:$BJ,D$1,0)</f>
        <v>8</v>
      </c>
      <c r="E237" s="25">
        <f>VLOOKUP($W237,'[1]Live-Unsorted Extra Tables'!$A:$BJ,E$1,0)</f>
        <v>31.358361907199999</v>
      </c>
      <c r="F237" s="25">
        <f>VLOOKUP($W237,'[1]Live-Unsorted Extra Tables'!$A:$BJ,F$1,0)</f>
        <v>7.8610688068084258</v>
      </c>
      <c r="G237" s="26">
        <f>VLOOKUP($W237,'[1]Live-Unsorted Extra Tables'!$A:$BJ,G$1,0)</f>
        <v>7</v>
      </c>
      <c r="H237" s="27">
        <f>VLOOKUP($W237,'[1]Live-Unsorted Extra Tables'!$A:$BJ,H$1,0)</f>
        <v>1</v>
      </c>
      <c r="I237" s="26">
        <f>VLOOKUP($W237,'[1]Live-Unsorted Extra Tables'!$A:$BJ,I$1,0)</f>
        <v>1.1602593905663998</v>
      </c>
      <c r="J237" s="26">
        <f>VLOOKUP($W237,'[1]Live-Unsorted Extra Tables'!$A:$BJ,J$1,0)</f>
        <v>8.1602593905664005</v>
      </c>
      <c r="K237" s="26">
        <f>VLOOKUP($W237,'[1]Live-Unsorted Extra Tables'!$A:$BJ,K$1,0)</f>
        <v>0</v>
      </c>
      <c r="L237" s="26">
        <f>VLOOKUP($W237,'[1]Live-Unsorted Extra Tables'!$A:$BJ,L$1,0)</f>
        <v>8.1602593905664005</v>
      </c>
      <c r="M237" s="26">
        <f>VLOOKUP($W237,'[1]Live-Unsorted Extra Tables'!$A:$BJ,M$1,0)</f>
        <v>19.763513147396857</v>
      </c>
      <c r="N237" s="28">
        <f>VLOOKUP($W237,'[1]Live-Unsorted Extra Tables'!$A:$BJ,N$1,0)</f>
        <v>0.90720000000000001</v>
      </c>
      <c r="O237" s="28">
        <f>VLOOKUP($W237,'[1]Live-Unsorted Extra Tables'!$A:$BJ,O$1,0)</f>
        <v>2.3872017348887282</v>
      </c>
      <c r="P237" s="29">
        <f>VLOOKUP($W237,'[1]Live-Unsorted Extra Tables'!$A:$BJ,P$1,0)</f>
        <v>0.26022594594435028</v>
      </c>
      <c r="Q237" s="30">
        <f>VLOOKUP($W237,'[1]Live-Unsorted Extra Tables'!$A:$BJ,Q$1,0)</f>
        <v>1.0380597843767565</v>
      </c>
      <c r="R237" s="31"/>
      <c r="S237" s="29" t="str">
        <f>VLOOKUP($W237,'[1]Live-Unsorted Extra Tables'!$A:$BJ,S$1,0)</f>
        <v>RES-SF</v>
      </c>
      <c r="T237" s="29" t="str">
        <f>VLOOKUP($W237,'[1]Live-Unsorted Extra Tables'!$A:$BJ,T$1,0)</f>
        <v>RES-SF</v>
      </c>
      <c r="U237" s="29" t="s">
        <v>159</v>
      </c>
      <c r="V237" s="29" t="str">
        <f>VLOOKUP($W237,'[1]Live-Unsorted Extra Tables'!$A:$BJ,V$1,0)</f>
        <v>Direct Install</v>
      </c>
      <c r="W237" s="113" t="s">
        <v>173</v>
      </c>
      <c r="X237" s="66"/>
      <c r="Y237" s="34" t="str">
        <f t="shared" si="37"/>
        <v>1W LED Nightlight</v>
      </c>
      <c r="Z237" s="42">
        <f>VLOOKUP($W237,'[1]Live-Unsorted Extra Tables'!$A:$BJ,Z$1,0)</f>
        <v>270.06248823057922</v>
      </c>
      <c r="AA237" s="43">
        <f>VLOOKUP($W237,'[1]Live-Unsorted Extra Tables'!$A:$BJ,AA$1,0)</f>
        <v>1077.2984503276116</v>
      </c>
      <c r="AB237" s="44">
        <f>VLOOKUP($W237,'[1]Live-Unsorted Extra Tables'!$A:$BJ,AB$1,0)</f>
        <v>270.06248823057922</v>
      </c>
      <c r="AC237" s="43">
        <f>VLOOKUP($W237,'[1]Live-Unsorted Extra Tables'!$A:$BJ,AC$1,0)</f>
        <v>1077.2984503276116</v>
      </c>
      <c r="AD237" s="26">
        <f>VLOOKUP($W237,'[1]Live-Unsorted Extra Tables'!$A:$BJ,AD$1,0)</f>
        <v>678964.10372862837</v>
      </c>
      <c r="AE237" s="26">
        <f>VLOOKUP($W237,'[1]Live-Unsorted Extra Tables'!$A:$BJ,AE$1,0)</f>
        <v>284418.40243563504</v>
      </c>
      <c r="AF237" s="26">
        <f>VLOOKUP($W237,'[1]Live-Unsorted Extra Tables'!$A:$BJ,AF$1,0)</f>
        <v>394545.70129299333</v>
      </c>
      <c r="AG237" s="28">
        <f>VLOOKUP($W237,'[1]Live-Unsorted Extra Tables'!$A:$BJ,AG$1,0)</f>
        <v>2.3872017348887278</v>
      </c>
      <c r="AH237" s="26">
        <f>VLOOKUP($W237,'[1]Live-Unsorted Extra Tables'!$A:$BJ,AH$1,0)</f>
        <v>309017.86629286304</v>
      </c>
      <c r="AI237" s="28">
        <f>VLOOKUP($W237,'[1]Live-Unsorted Extra Tables'!$A:$BJ,AI$1,0)</f>
        <v>2.1971677944509498</v>
      </c>
      <c r="AJ237" s="26">
        <f>VLOOKUP($W237,'[1]Live-Unsorted Extra Tables'!$A:$BJ,AJ$1,0)</f>
        <v>1540742.3632114129</v>
      </c>
      <c r="AK237" s="45">
        <f>VLOOKUP($W237,'[1]Live-Unsorted Extra Tables'!$A:$BJ,AK$1,0)</f>
        <v>0.44067335327461515</v>
      </c>
      <c r="AL237" s="42">
        <f>VLOOKUP($W237,'[1]Live-Unsorted Extra Tables'!$A:$BJ,AL$1,0)</f>
        <v>322.27584123303478</v>
      </c>
      <c r="AM237" s="43">
        <f>VLOOKUP($W237,'[1]Live-Unsorted Extra Tables'!$A:$BJ,AM$1,0)</f>
        <v>1285.5812246014241</v>
      </c>
      <c r="AN237" s="44">
        <f>VLOOKUP($W237,'[1]Live-Unsorted Extra Tables'!$A:$BJ,AN$1,0)</f>
        <v>592.33832946361406</v>
      </c>
      <c r="AO237" s="43">
        <f>VLOOKUP($W237,'[1]Live-Unsorted Extra Tables'!$A:$BJ,AO$1,0)</f>
        <v>2362.8796749290359</v>
      </c>
      <c r="AP237" s="26">
        <f>VLOOKUP($W237,'[1]Live-Unsorted Extra Tables'!$A:$BJ,AP$1,0)</f>
        <v>893768.38972592715</v>
      </c>
      <c r="AQ237" s="26">
        <f>VLOOKUP($W237,'[1]Live-Unsorted Extra Tables'!$A:$BJ,AQ$1,0)</f>
        <v>339407.29979811131</v>
      </c>
      <c r="AR237" s="26">
        <f>VLOOKUP($W237,'[1]Live-Unsorted Extra Tables'!$A:$BJ,AR$1,0)</f>
        <v>554361.08992781583</v>
      </c>
      <c r="AS237" s="28">
        <f>VLOOKUP($W237,'[1]Live-Unsorted Extra Tables'!$A:$BJ,AS$1,0)</f>
        <v>2.6333210577897557</v>
      </c>
      <c r="AT237" s="26">
        <f>VLOOKUP($W237,'[1]Live-Unsorted Extra Tables'!$A:$BJ,AT$1,0)</f>
        <v>368762.77586001082</v>
      </c>
      <c r="AU237" s="28">
        <f>VLOOKUP($W237,'[1]Live-Unsorted Extra Tables'!$A:$BJ,AU$1,0)</f>
        <v>2.4236947117059837</v>
      </c>
      <c r="AV237" s="26">
        <f>VLOOKUP($W237,'[1]Live-Unsorted Extra Tables'!$A:$BJ,AV$1,0)</f>
        <v>1920739.333675425</v>
      </c>
      <c r="AW237" s="45">
        <f>VLOOKUP($W237,'[1]Live-Unsorted Extra Tables'!$A:$BJ,AW$1,0)</f>
        <v>0.46532518705474696</v>
      </c>
      <c r="AX237" s="42">
        <f>VLOOKUP($W237,'[1]Live-Unsorted Extra Tables'!$A:$BJ,AX$1,0)</f>
        <v>325.58689707851312</v>
      </c>
      <c r="AY237" s="43">
        <f>VLOOKUP($W237,'[1]Live-Unsorted Extra Tables'!$A:$BJ,AY$1,0)</f>
        <v>1298.7892615807639</v>
      </c>
      <c r="AZ237" s="44">
        <f>VLOOKUP($W237,'[1]Live-Unsorted Extra Tables'!$A:$BJ,AZ$1,0)</f>
        <v>917.92522654212723</v>
      </c>
      <c r="BA237" s="43">
        <f>VLOOKUP($W237,'[1]Live-Unsorted Extra Tables'!$A:$BJ,BA$1,0)</f>
        <v>3661.6689365098</v>
      </c>
      <c r="BB237" s="26">
        <f>VLOOKUP($W237,'[1]Live-Unsorted Extra Tables'!$A:$BJ,BB$1,0)</f>
        <v>998683.57163737528</v>
      </c>
      <c r="BC237" s="26">
        <f>VLOOKUP($W237,'[1]Live-Unsorted Extra Tables'!$A:$BJ,BC$1,0)</f>
        <v>342894.36392210796</v>
      </c>
      <c r="BD237" s="26">
        <f>VLOOKUP($W237,'[1]Live-Unsorted Extra Tables'!$A:$BJ,BD$1,0)</f>
        <v>655789.20771526732</v>
      </c>
      <c r="BE237" s="28">
        <f>VLOOKUP($W237,'[1]Live-Unsorted Extra Tables'!$A:$BJ,BE$1,0)</f>
        <v>2.9125108975667988</v>
      </c>
      <c r="BF237" s="26">
        <f>VLOOKUP($W237,'[1]Live-Unsorted Extra Tables'!$A:$BJ,BF$1,0)</f>
        <v>372551.43758511741</v>
      </c>
      <c r="BG237" s="28">
        <f>VLOOKUP($W237,'[1]Live-Unsorted Extra Tables'!$A:$BJ,BG$1,0)</f>
        <v>2.6806595570019898</v>
      </c>
      <c r="BH237" s="26">
        <f>VLOOKUP($W237,'[1]Live-Unsorted Extra Tables'!$A:$BJ,BH$1,0)</f>
        <v>2028063.7588795987</v>
      </c>
      <c r="BI237" s="45">
        <f>VLOOKUP($W237,'[1]Live-Unsorted Extra Tables'!$A:$BJ,BI$1,0)</f>
        <v>0.49243203881770303</v>
      </c>
      <c r="BK237" s="124">
        <f t="shared" si="38"/>
        <v>7</v>
      </c>
    </row>
    <row r="238" spans="1:69" ht="16.5">
      <c r="A238" s="22" t="s">
        <v>186</v>
      </c>
      <c r="B238" s="23" t="s">
        <v>147</v>
      </c>
      <c r="C238" s="23" t="s">
        <v>144</v>
      </c>
      <c r="D238" s="24">
        <f>VLOOKUP($W238,'[1]Live-Unsorted Extra Tables'!$A:$BJ,D$1,0)</f>
        <v>25</v>
      </c>
      <c r="E238" s="25">
        <f>VLOOKUP($W238,'[1]Live-Unsorted Extra Tables'!$A:$BJ,E$1,0)</f>
        <v>11685.717000000001</v>
      </c>
      <c r="F238" s="25">
        <f>VLOOKUP($W238,'[1]Live-Unsorted Extra Tables'!$A:$BJ,F$1,0)</f>
        <v>1822.5919817164115</v>
      </c>
      <c r="G238" s="26">
        <f>VLOOKUP($W238,'[1]Live-Unsorted Extra Tables'!$A:$BJ,G$1,0)</f>
        <v>2650</v>
      </c>
      <c r="H238" s="27">
        <f>VLOOKUP($W238,'[1]Live-Unsorted Extra Tables'!$A:$BJ,H$1,0)</f>
        <v>0.27169811320754716</v>
      </c>
      <c r="I238" s="26">
        <f>VLOOKUP($W238,'[1]Live-Unsorted Extra Tables'!$A:$BJ,I$1,0)</f>
        <v>432.37152900000001</v>
      </c>
      <c r="J238" s="26">
        <f>VLOOKUP($W238,'[1]Live-Unsorted Extra Tables'!$A:$BJ,J$1,0)</f>
        <v>1152.371529</v>
      </c>
      <c r="K238" s="26">
        <f>VLOOKUP($W238,'[1]Live-Unsorted Extra Tables'!$A:$BJ,K$1,0)</f>
        <v>1930</v>
      </c>
      <c r="L238" s="26">
        <f>VLOOKUP($W238,'[1]Live-Unsorted Extra Tables'!$A:$BJ,L$1,0)</f>
        <v>3082.371529</v>
      </c>
      <c r="M238" s="26">
        <f>VLOOKUP($W238,'[1]Live-Unsorted Extra Tables'!$A:$BJ,M$1,0)</f>
        <v>16919.397198052578</v>
      </c>
      <c r="N238" s="28">
        <f>VLOOKUP($W238,'[1]Live-Unsorted Extra Tables'!$A:$BJ,N$1,0)</f>
        <v>0.66</v>
      </c>
      <c r="O238" s="28">
        <f>VLOOKUP($W238,'[1]Live-Unsorted Extra Tables'!$A:$BJ,O$1,0)</f>
        <v>5.1191656268814825</v>
      </c>
      <c r="P238" s="29">
        <f>VLOOKUP($W238,'[1]Live-Unsorted Extra Tables'!$A:$BJ,P$1,0)</f>
        <v>9.8613677620294923E-2</v>
      </c>
      <c r="Q238" s="30">
        <f>VLOOKUP($W238,'[1]Live-Unsorted Extra Tables'!$A:$BJ,Q$1,0)</f>
        <v>0.63227071147035518</v>
      </c>
      <c r="R238" s="31"/>
      <c r="S238" s="29" t="str">
        <f>VLOOKUP($W238,'[1]Live-Unsorted Extra Tables'!$A:$BJ,S$1,0)</f>
        <v>RES-SF</v>
      </c>
      <c r="T238" s="29" t="str">
        <f>VLOOKUP($W238,'[1]Live-Unsorted Extra Tables'!$A:$BJ,T$1,0)</f>
        <v>RES-SF</v>
      </c>
      <c r="U238" s="29" t="s">
        <v>159</v>
      </c>
      <c r="V238" s="29" t="str">
        <f>VLOOKUP($W238,'[1]Live-Unsorted Extra Tables'!$A:$BJ,V$1,0)</f>
        <v>Green Heating</v>
      </c>
      <c r="W238" s="32" t="s">
        <v>187</v>
      </c>
      <c r="X238" s="41"/>
      <c r="Y238" s="34" t="str">
        <f t="shared" si="37"/>
        <v>Certified Wood Stove</v>
      </c>
      <c r="Z238" s="42">
        <f>VLOOKUP($W238,'[1]Live-Unsorted Extra Tables'!$A:$BJ,Z$1,0)</f>
        <v>98.348062945365655</v>
      </c>
      <c r="AA238" s="43">
        <f>VLOOKUP($W238,'[1]Live-Unsorted Extra Tables'!$A:$BJ,AA$1,0)</f>
        <v>630.56769842442509</v>
      </c>
      <c r="AB238" s="44">
        <f>VLOOKUP($W238,'[1]Live-Unsorted Extra Tables'!$A:$BJ,AB$1,0)</f>
        <v>98.348062945365655</v>
      </c>
      <c r="AC238" s="43">
        <f>VLOOKUP($W238,'[1]Live-Unsorted Extra Tables'!$A:$BJ,AC$1,0)</f>
        <v>630.56769842442509</v>
      </c>
      <c r="AD238" s="26">
        <f>VLOOKUP($W238,'[1]Live-Unsorted Extra Tables'!$A:$BJ,AD$1,0)</f>
        <v>940515.20810378972</v>
      </c>
      <c r="AE238" s="26">
        <f>VLOOKUP($W238,'[1]Live-Unsorted Extra Tables'!$A:$BJ,AE$1,0)</f>
        <v>178345.4607449547</v>
      </c>
      <c r="AF238" s="26">
        <f>VLOOKUP($W238,'[1]Live-Unsorted Extra Tables'!$A:$BJ,AF$1,0)</f>
        <v>762169.74735883507</v>
      </c>
      <c r="AG238" s="28">
        <f>VLOOKUP($W238,'[1]Live-Unsorted Extra Tables'!$A:$BJ,AG$1,0)</f>
        <v>5.2735584307849921</v>
      </c>
      <c r="AH238" s="26">
        <f>VLOOKUP($W238,'[1]Live-Unsorted Extra Tables'!$A:$BJ,AH$1,0)</f>
        <v>94216.060197269107</v>
      </c>
      <c r="AI238" s="28">
        <f>VLOOKUP($W238,'[1]Live-Unsorted Extra Tables'!$A:$BJ,AI$1,0)</f>
        <v>9.9825359512438094</v>
      </c>
      <c r="AJ238" s="26">
        <f>VLOOKUP($W238,'[1]Live-Unsorted Extra Tables'!$A:$BJ,AJ$1,0)</f>
        <v>2143364.3904418191</v>
      </c>
      <c r="AK238" s="45">
        <f>VLOOKUP($W238,'[1]Live-Unsorted Extra Tables'!$A:$BJ,AK$1,0)</f>
        <v>0.4388032255728192</v>
      </c>
      <c r="AL238" s="42">
        <f>VLOOKUP($W238,'[1]Live-Unsorted Extra Tables'!$A:$BJ,AL$1,0)</f>
        <v>109.48324873894832</v>
      </c>
      <c r="AM238" s="43">
        <f>VLOOKUP($W238,'[1]Live-Unsorted Extra Tables'!$A:$BJ,AM$1,0)</f>
        <v>701.96197165264675</v>
      </c>
      <c r="AN238" s="44">
        <f>VLOOKUP($W238,'[1]Live-Unsorted Extra Tables'!$A:$BJ,AN$1,0)</f>
        <v>207.83131168431396</v>
      </c>
      <c r="AO238" s="43">
        <f>VLOOKUP($W238,'[1]Live-Unsorted Extra Tables'!$A:$BJ,AO$1,0)</f>
        <v>1332.5296700770718</v>
      </c>
      <c r="AP238" s="26">
        <f>VLOOKUP($W238,'[1]Live-Unsorted Extra Tables'!$A:$BJ,AP$1,0)</f>
        <v>1099740.6997074317</v>
      </c>
      <c r="AQ238" s="26">
        <f>VLOOKUP($W238,'[1]Live-Unsorted Extra Tables'!$A:$BJ,AQ$1,0)</f>
        <v>198538.12932796878</v>
      </c>
      <c r="AR238" s="26">
        <f>VLOOKUP($W238,'[1]Live-Unsorted Extra Tables'!$A:$BJ,AR$1,0)</f>
        <v>901202.57037946291</v>
      </c>
      <c r="AS238" s="28">
        <f>VLOOKUP($W238,'[1]Live-Unsorted Extra Tables'!$A:$BJ,AS$1,0)</f>
        <v>5.5391914058520708</v>
      </c>
      <c r="AT238" s="26">
        <f>VLOOKUP($W238,'[1]Live-Unsorted Extra Tables'!$A:$BJ,AT$1,0)</f>
        <v>104883.4114761526</v>
      </c>
      <c r="AU238" s="28">
        <f>VLOOKUP($W238,'[1]Live-Unsorted Extra Tables'!$A:$BJ,AU$1,0)</f>
        <v>10.485363550149971</v>
      </c>
      <c r="AV238" s="26">
        <f>VLOOKUP($W238,'[1]Live-Unsorted Extra Tables'!$A:$BJ,AV$1,0)</f>
        <v>2509052.1444086125</v>
      </c>
      <c r="AW238" s="45">
        <f>VLOOKUP($W238,'[1]Live-Unsorted Extra Tables'!$A:$BJ,AW$1,0)</f>
        <v>0.43830922452456339</v>
      </c>
      <c r="AX238" s="42">
        <f>VLOOKUP($W238,'[1]Live-Unsorted Extra Tables'!$A:$BJ,AX$1,0)</f>
        <v>106.47091239462884</v>
      </c>
      <c r="AY238" s="43">
        <f>VLOOKUP($W238,'[1]Live-Unsorted Extra Tables'!$A:$BJ,AY$1,0)</f>
        <v>682.6480986730337</v>
      </c>
      <c r="AZ238" s="44">
        <f>VLOOKUP($W238,'[1]Live-Unsorted Extra Tables'!$A:$BJ,AZ$1,0)</f>
        <v>314.3022240789428</v>
      </c>
      <c r="BA238" s="43">
        <f>VLOOKUP($W238,'[1]Live-Unsorted Extra Tables'!$A:$BJ,BA$1,0)</f>
        <v>2015.1777687501055</v>
      </c>
      <c r="BB238" s="26">
        <f>VLOOKUP($W238,'[1]Live-Unsorted Extra Tables'!$A:$BJ,BB$1,0)</f>
        <v>1125205.6108691781</v>
      </c>
      <c r="BC238" s="26">
        <f>VLOOKUP($W238,'[1]Live-Unsorted Extra Tables'!$A:$BJ,BC$1,0)</f>
        <v>193075.52541735716</v>
      </c>
      <c r="BD238" s="26">
        <f>VLOOKUP($W238,'[1]Live-Unsorted Extra Tables'!$A:$BJ,BD$1,0)</f>
        <v>932130.08545182087</v>
      </c>
      <c r="BE238" s="28">
        <f>VLOOKUP($W238,'[1]Live-Unsorted Extra Tables'!$A:$BJ,BE$1,0)</f>
        <v>5.8278003306576736</v>
      </c>
      <c r="BF238" s="26">
        <f>VLOOKUP($W238,'[1]Live-Unsorted Extra Tables'!$A:$BJ,BF$1,0)</f>
        <v>101997.63565249972</v>
      </c>
      <c r="BG238" s="28">
        <f>VLOOKUP($W238,'[1]Live-Unsorted Extra Tables'!$A:$BJ,BG$1,0)</f>
        <v>11.031683270607282</v>
      </c>
      <c r="BH238" s="26">
        <f>VLOOKUP($W238,'[1]Live-Unsorted Extra Tables'!$A:$BJ,BH$1,0)</f>
        <v>2561732.1917891237</v>
      </c>
      <c r="BI238" s="45">
        <f>VLOOKUP($W238,'[1]Live-Unsorted Extra Tables'!$A:$BJ,BI$1,0)</f>
        <v>0.43923623807191575</v>
      </c>
      <c r="BK238" s="124">
        <f t="shared" si="38"/>
        <v>720</v>
      </c>
    </row>
    <row r="239" spans="1:69" ht="16.5">
      <c r="A239" s="22" t="s">
        <v>194</v>
      </c>
      <c r="B239" s="23" t="s">
        <v>147</v>
      </c>
      <c r="C239" s="23" t="s">
        <v>144</v>
      </c>
      <c r="D239" s="24">
        <f>VLOOKUP($W239,'[1]Live-Unsorted Extra Tables'!$A:$BJ,D$1,0)</f>
        <v>25</v>
      </c>
      <c r="E239" s="25">
        <f>VLOOKUP($W239,'[1]Live-Unsorted Extra Tables'!$A:$BJ,E$1,0)</f>
        <v>24848.513999999999</v>
      </c>
      <c r="F239" s="25">
        <f>VLOOKUP($W239,'[1]Live-Unsorted Extra Tables'!$A:$BJ,F$1,0)</f>
        <v>3875.5604276543745</v>
      </c>
      <c r="G239" s="26">
        <f>VLOOKUP($W239,'[1]Live-Unsorted Extra Tables'!$A:$BJ,G$1,0)</f>
        <v>6949</v>
      </c>
      <c r="H239" s="27">
        <f>VLOOKUP($W239,'[1]Live-Unsorted Extra Tables'!$A:$BJ,H$1,0)</f>
        <v>0.43171679378327815</v>
      </c>
      <c r="I239" s="26">
        <f>VLOOKUP($W239,'[1]Live-Unsorted Extra Tables'!$A:$BJ,I$1,0)</f>
        <v>919.39501799999994</v>
      </c>
      <c r="J239" s="26">
        <f>VLOOKUP($W239,'[1]Live-Unsorted Extra Tables'!$A:$BJ,J$1,0)</f>
        <v>3919.3950180000002</v>
      </c>
      <c r="K239" s="26">
        <f>VLOOKUP($W239,'[1]Live-Unsorted Extra Tables'!$A:$BJ,K$1,0)</f>
        <v>3949</v>
      </c>
      <c r="L239" s="26">
        <f>VLOOKUP($W239,'[1]Live-Unsorted Extra Tables'!$A:$BJ,L$1,0)</f>
        <v>7868.3950180000002</v>
      </c>
      <c r="M239" s="26">
        <f>VLOOKUP($W239,'[1]Live-Unsorted Extra Tables'!$A:$BJ,M$1,0)</f>
        <v>35977.413978737481</v>
      </c>
      <c r="N239" s="28">
        <f>VLOOKUP($W239,'[1]Live-Unsorted Extra Tables'!$A:$BJ,N$1,0)</f>
        <v>0.66</v>
      </c>
      <c r="O239" s="28">
        <f>VLOOKUP($W239,'[1]Live-Unsorted Extra Tables'!$A:$BJ,O$1,0)</f>
        <v>4.3127925968715299</v>
      </c>
      <c r="P239" s="29">
        <f>VLOOKUP($W239,'[1]Live-Unsorted Extra Tables'!$A:$BJ,P$1,0)</f>
        <v>0.15773156567833393</v>
      </c>
      <c r="Q239" s="30">
        <f>VLOOKUP($W239,'[1]Live-Unsorted Extra Tables'!$A:$BJ,Q$1,0)</f>
        <v>1.0113105165469336</v>
      </c>
      <c r="R239" s="31"/>
      <c r="S239" s="29" t="str">
        <f>VLOOKUP($W239,'[1]Live-Unsorted Extra Tables'!$A:$BJ,S$1,0)</f>
        <v>RES-SF</v>
      </c>
      <c r="T239" s="29" t="str">
        <f>VLOOKUP($W239,'[1]Live-Unsorted Extra Tables'!$A:$BJ,T$1,0)</f>
        <v>RES-SF</v>
      </c>
      <c r="U239" s="29" t="s">
        <v>159</v>
      </c>
      <c r="V239" s="29" t="str">
        <f>VLOOKUP($W239,'[1]Live-Unsorted Extra Tables'!$A:$BJ,V$1,0)</f>
        <v>Green Heating</v>
      </c>
      <c r="W239" s="32" t="s">
        <v>195</v>
      </c>
      <c r="X239" s="41"/>
      <c r="Y239" s="34" t="str">
        <f t="shared" si="37"/>
        <v>Advanced Automatic Pellet Combo Boiler</v>
      </c>
      <c r="Z239" s="42">
        <f>VLOOKUP($W239,'[1]Live-Unsorted Extra Tables'!$A:$BJ,Z$1,0)</f>
        <v>271.1455476323801</v>
      </c>
      <c r="AA239" s="43">
        <f>VLOOKUP($W239,'[1]Live-Unsorted Extra Tables'!$A:$BJ,AA$1,0)</f>
        <v>1738.4747476273192</v>
      </c>
      <c r="AB239" s="44">
        <f>VLOOKUP($W239,'[1]Live-Unsorted Extra Tables'!$A:$BJ,AB$1,0)</f>
        <v>271.1455476323801</v>
      </c>
      <c r="AC239" s="43">
        <f>VLOOKUP($W239,'[1]Live-Unsorted Extra Tables'!$A:$BJ,AC$1,0)</f>
        <v>1738.4747476273192</v>
      </c>
      <c r="AD239" s="26">
        <f>VLOOKUP($W239,'[1]Live-Unsorted Extra Tables'!$A:$BJ,AD$1,0)</f>
        <v>2517085.1539439834</v>
      </c>
      <c r="AE239" s="26">
        <f>VLOOKUP($W239,'[1]Live-Unsorted Extra Tables'!$A:$BJ,AE$1,0)</f>
        <v>583632.32114845025</v>
      </c>
      <c r="AF239" s="26">
        <f>VLOOKUP($W239,'[1]Live-Unsorted Extra Tables'!$A:$BJ,AF$1,0)</f>
        <v>1933452.8327955331</v>
      </c>
      <c r="AG239" s="28">
        <f>VLOOKUP($W239,'[1]Live-Unsorted Extra Tables'!$A:$BJ,AG$1,0)</f>
        <v>4.3127925968715299</v>
      </c>
      <c r="AH239" s="26">
        <f>VLOOKUP($W239,'[1]Live-Unsorted Extra Tables'!$A:$BJ,AH$1,0)</f>
        <v>415473.2482356113</v>
      </c>
      <c r="AI239" s="28">
        <f>VLOOKUP($W239,'[1]Live-Unsorted Extra Tables'!$A:$BJ,AI$1,0)</f>
        <v>6.0583567404959995</v>
      </c>
      <c r="AJ239" s="26">
        <f>VLOOKUP($W239,'[1]Live-Unsorted Extra Tables'!$A:$BJ,AJ$1,0)</f>
        <v>6064973.9048249796</v>
      </c>
      <c r="AK239" s="45">
        <f>VLOOKUP($W239,'[1]Live-Unsorted Extra Tables'!$A:$BJ,AK$1,0)</f>
        <v>0.41501994789153512</v>
      </c>
      <c r="AL239" s="42">
        <f>VLOOKUP($W239,'[1]Live-Unsorted Extra Tables'!$A:$BJ,AL$1,0)</f>
        <v>309.31841834979599</v>
      </c>
      <c r="AM239" s="43">
        <f>VLOOKUP($W239,'[1]Live-Unsorted Extra Tables'!$A:$BJ,AM$1,0)</f>
        <v>1983.2236375358655</v>
      </c>
      <c r="AN239" s="44">
        <f>VLOOKUP($W239,'[1]Live-Unsorted Extra Tables'!$A:$BJ,AN$1,0)</f>
        <v>580.46396598217621</v>
      </c>
      <c r="AO239" s="43">
        <f>VLOOKUP($W239,'[1]Live-Unsorted Extra Tables'!$A:$BJ,AO$1,0)</f>
        <v>3721.6983851631849</v>
      </c>
      <c r="AP239" s="26">
        <f>VLOOKUP($W239,'[1]Live-Unsorted Extra Tables'!$A:$BJ,AP$1,0)</f>
        <v>3020448.9174179942</v>
      </c>
      <c r="AQ239" s="26">
        <f>VLOOKUP($W239,'[1]Live-Unsorted Extra Tables'!$A:$BJ,AQ$1,0)</f>
        <v>665798.23291149712</v>
      </c>
      <c r="AR239" s="26">
        <f>VLOOKUP($W239,'[1]Live-Unsorted Extra Tables'!$A:$BJ,AR$1,0)</f>
        <v>2354650.6845064973</v>
      </c>
      <c r="AS239" s="28">
        <f>VLOOKUP($W239,'[1]Live-Unsorted Extra Tables'!$A:$BJ,AS$1,0)</f>
        <v>4.5365829587888005</v>
      </c>
      <c r="AT239" s="26">
        <f>VLOOKUP($W239,'[1]Live-Unsorted Extra Tables'!$A:$BJ,AT$1,0)</f>
        <v>473965.10521032225</v>
      </c>
      <c r="AU239" s="28">
        <f>VLOOKUP($W239,'[1]Live-Unsorted Extra Tables'!$A:$BJ,AU$1,0)</f>
        <v>6.3727242453379951</v>
      </c>
      <c r="AV239" s="26">
        <f>VLOOKUP($W239,'[1]Live-Unsorted Extra Tables'!$A:$BJ,AV$1,0)</f>
        <v>7266361.9191728681</v>
      </c>
      <c r="AW239" s="45">
        <f>VLOOKUP($W239,'[1]Live-Unsorted Extra Tables'!$A:$BJ,AW$1,0)</f>
        <v>0.41567554038951759</v>
      </c>
      <c r="AX239" s="42">
        <f>VLOOKUP($W239,'[1]Live-Unsorted Extra Tables'!$A:$BJ,AX$1,0)</f>
        <v>302.23869894462268</v>
      </c>
      <c r="AY239" s="43">
        <f>VLOOKUP($W239,'[1]Live-Unsorted Extra Tables'!$A:$BJ,AY$1,0)</f>
        <v>1937.8313620083761</v>
      </c>
      <c r="AZ239" s="44">
        <f>VLOOKUP($W239,'[1]Live-Unsorted Extra Tables'!$A:$BJ,AZ$1,0)</f>
        <v>882.70266492679889</v>
      </c>
      <c r="BA239" s="43">
        <f>VLOOKUP($W239,'[1]Live-Unsorted Extra Tables'!$A:$BJ,BA$1,0)</f>
        <v>5659.5297471715612</v>
      </c>
      <c r="BB239" s="26">
        <f>VLOOKUP($W239,'[1]Live-Unsorted Extra Tables'!$A:$BJ,BB$1,0)</f>
        <v>3109498.1387402974</v>
      </c>
      <c r="BC239" s="26">
        <f>VLOOKUP($W239,'[1]Live-Unsorted Extra Tables'!$A:$BJ,BC$1,0)</f>
        <v>650559.3580503721</v>
      </c>
      <c r="BD239" s="26">
        <f>VLOOKUP($W239,'[1]Live-Unsorted Extra Tables'!$A:$BJ,BD$1,0)</f>
        <v>2458938.7806899254</v>
      </c>
      <c r="BE239" s="28">
        <f>VLOOKUP($W239,'[1]Live-Unsorted Extra Tables'!$A:$BJ,BE$1,0)</f>
        <v>4.7797300895939649</v>
      </c>
      <c r="BF239" s="26">
        <f>VLOOKUP($W239,'[1]Live-Unsorted Extra Tables'!$A:$BJ,BF$1,0)</f>
        <v>463116.93143963558</v>
      </c>
      <c r="BG239" s="28">
        <f>VLOOKUP($W239,'[1]Live-Unsorted Extra Tables'!$A:$BJ,BG$1,0)</f>
        <v>6.7142829977607956</v>
      </c>
      <c r="BH239" s="26">
        <f>VLOOKUP($W239,'[1]Live-Unsorted Extra Tables'!$A:$BJ,BH$1,0)</f>
        <v>7445558.9456527689</v>
      </c>
      <c r="BI239" s="45">
        <f>VLOOKUP($W239,'[1]Live-Unsorted Extra Tables'!$A:$BJ,BI$1,0)</f>
        <v>0.41763125662390155</v>
      </c>
      <c r="BK239" s="124">
        <f t="shared" si="38"/>
        <v>3000</v>
      </c>
    </row>
    <row r="240" spans="1:69" ht="16.5">
      <c r="A240" s="22" t="s">
        <v>190</v>
      </c>
      <c r="B240" s="23" t="s">
        <v>147</v>
      </c>
      <c r="C240" s="23" t="s">
        <v>144</v>
      </c>
      <c r="D240" s="24">
        <f>VLOOKUP($W240,'[1]Live-Unsorted Extra Tables'!$A:$BJ,D$1,0)</f>
        <v>25</v>
      </c>
      <c r="E240" s="25">
        <f>VLOOKUP($W240,'[1]Live-Unsorted Extra Tables'!$A:$BJ,E$1,0)</f>
        <v>10025.120999999999</v>
      </c>
      <c r="F240" s="25">
        <f>VLOOKUP($W240,'[1]Live-Unsorted Extra Tables'!$A:$BJ,F$1,0)</f>
        <v>1563.5929870915761</v>
      </c>
      <c r="G240" s="26">
        <f>VLOOKUP($W240,'[1]Live-Unsorted Extra Tables'!$A:$BJ,G$1,0)</f>
        <v>4200</v>
      </c>
      <c r="H240" s="27">
        <f>VLOOKUP($W240,'[1]Live-Unsorted Extra Tables'!$A:$BJ,H$1,0)</f>
        <v>0.17142857142857143</v>
      </c>
      <c r="I240" s="26">
        <f>VLOOKUP($W240,'[1]Live-Unsorted Extra Tables'!$A:$BJ,I$1,0)</f>
        <v>370.92947699999996</v>
      </c>
      <c r="J240" s="26">
        <f>VLOOKUP($W240,'[1]Live-Unsorted Extra Tables'!$A:$BJ,J$1,0)</f>
        <v>1090.9294769999999</v>
      </c>
      <c r="K240" s="26">
        <f>VLOOKUP($W240,'[1]Live-Unsorted Extra Tables'!$A:$BJ,K$1,0)</f>
        <v>3480</v>
      </c>
      <c r="L240" s="26">
        <f>VLOOKUP($W240,'[1]Live-Unsorted Extra Tables'!$A:$BJ,L$1,0)</f>
        <v>4570.9294769999997</v>
      </c>
      <c r="M240" s="26">
        <f>VLOOKUP($W240,'[1]Live-Unsorted Extra Tables'!$A:$BJ,M$1,0)</f>
        <v>14515.070333941685</v>
      </c>
      <c r="N240" s="28">
        <f>VLOOKUP($W240,'[1]Live-Unsorted Extra Tables'!$A:$BJ,N$1,0)</f>
        <v>0.66</v>
      </c>
      <c r="O240" s="28">
        <f>VLOOKUP($W240,'[1]Live-Unsorted Extra Tables'!$A:$BJ,O$1,0)</f>
        <v>3.0480946169831964</v>
      </c>
      <c r="P240" s="29">
        <f>VLOOKUP($W240,'[1]Live-Unsorted Extra Tables'!$A:$BJ,P$1,0)</f>
        <v>0.10881958202798749</v>
      </c>
      <c r="Q240" s="30">
        <f>VLOOKUP($W240,'[1]Live-Unsorted Extra Tables'!$A:$BJ,Q$1,0)</f>
        <v>0.69770681117547539</v>
      </c>
      <c r="R240" s="31"/>
      <c r="S240" s="29" t="str">
        <f>VLOOKUP($W240,'[1]Live-Unsorted Extra Tables'!$A:$BJ,S$1,0)</f>
        <v>RES-SF</v>
      </c>
      <c r="T240" s="29" t="str">
        <f>VLOOKUP($W240,'[1]Live-Unsorted Extra Tables'!$A:$BJ,T$1,0)</f>
        <v>RES-SF</v>
      </c>
      <c r="U240" s="29" t="s">
        <v>159</v>
      </c>
      <c r="V240" s="29" t="str">
        <f>VLOOKUP($W240,'[1]Live-Unsorted Extra Tables'!$A:$BJ,V$1,0)</f>
        <v>Green Heating</v>
      </c>
      <c r="W240" s="32" t="s">
        <v>191</v>
      </c>
      <c r="X240" s="41"/>
      <c r="Y240" s="34" t="str">
        <f t="shared" si="37"/>
        <v>Certified Pellet Stove</v>
      </c>
      <c r="Z240" s="42">
        <f>VLOOKUP($W240,'[1]Live-Unsorted Extra Tables'!$A:$BJ,Z$1,0)</f>
        <v>107.78178393835704</v>
      </c>
      <c r="AA240" s="43">
        <f>VLOOKUP($W240,'[1]Live-Unsorted Extra Tables'!$A:$BJ,AA$1,0)</f>
        <v>691.05287277334264</v>
      </c>
      <c r="AB240" s="44">
        <f>VLOOKUP($W240,'[1]Live-Unsorted Extra Tables'!$A:$BJ,AB$1,0)</f>
        <v>107.78178393835704</v>
      </c>
      <c r="AC240" s="43">
        <f>VLOOKUP($W240,'[1]Live-Unsorted Extra Tables'!$A:$BJ,AC$1,0)</f>
        <v>691.05287277334264</v>
      </c>
      <c r="AD240" s="26">
        <f>VLOOKUP($W240,'[1]Live-Unsorted Extra Tables'!$A:$BJ,AD$1,0)</f>
        <v>1000554.6120368546</v>
      </c>
      <c r="AE240" s="26">
        <f>VLOOKUP($W240,'[1]Live-Unsorted Extra Tables'!$A:$BJ,AE$1,0)</f>
        <v>328255.75901155517</v>
      </c>
      <c r="AF240" s="26">
        <f>VLOOKUP($W240,'[1]Live-Unsorted Extra Tables'!$A:$BJ,AF$1,0)</f>
        <v>672298.8530252995</v>
      </c>
      <c r="AG240" s="28">
        <f>VLOOKUP($W240,'[1]Live-Unsorted Extra Tables'!$A:$BJ,AG$1,0)</f>
        <v>3.0480946169831964</v>
      </c>
      <c r="AH240" s="26">
        <f>VLOOKUP($W240,'[1]Live-Unsorted Extra Tables'!$A:$BJ,AH$1,0)</f>
        <v>113939.52238550782</v>
      </c>
      <c r="AI240" s="28">
        <f>VLOOKUP($W240,'[1]Live-Unsorted Extra Tables'!$A:$BJ,AI$1,0)</f>
        <v>8.7814534508187219</v>
      </c>
      <c r="AJ240" s="26">
        <f>VLOOKUP($W240,'[1]Live-Unsorted Extra Tables'!$A:$BJ,AJ$1,0)</f>
        <v>2359645.8024446876</v>
      </c>
      <c r="AK240" s="45">
        <f>VLOOKUP($W240,'[1]Live-Unsorted Extra Tables'!$A:$BJ,AK$1,0)</f>
        <v>0.42402745827371208</v>
      </c>
      <c r="AL240" s="42">
        <f>VLOOKUP($W240,'[1]Live-Unsorted Extra Tables'!$A:$BJ,AL$1,0)</f>
        <v>127.68539761798051</v>
      </c>
      <c r="AM240" s="43">
        <f>VLOOKUP($W240,'[1]Live-Unsorted Extra Tables'!$A:$BJ,AM$1,0)</f>
        <v>818.66673208505256</v>
      </c>
      <c r="AN240" s="44">
        <f>VLOOKUP($W240,'[1]Live-Unsorted Extra Tables'!$A:$BJ,AN$1,0)</f>
        <v>235.46718155633755</v>
      </c>
      <c r="AO240" s="43">
        <f>VLOOKUP($W240,'[1]Live-Unsorted Extra Tables'!$A:$BJ,AO$1,0)</f>
        <v>1509.7196048583951</v>
      </c>
      <c r="AP240" s="26">
        <f>VLOOKUP($W240,'[1]Live-Unsorted Extra Tables'!$A:$BJ,AP$1,0)</f>
        <v>1246829.1512120026</v>
      </c>
      <c r="AQ240" s="26">
        <f>VLOOKUP($W240,'[1]Live-Unsorted Extra Tables'!$A:$BJ,AQ$1,0)</f>
        <v>388873.38452065067</v>
      </c>
      <c r="AR240" s="26">
        <f>VLOOKUP($W240,'[1]Live-Unsorted Extra Tables'!$A:$BJ,AR$1,0)</f>
        <v>857955.76669135201</v>
      </c>
      <c r="AS240" s="28">
        <f>VLOOKUP($W240,'[1]Live-Unsorted Extra Tables'!$A:$BJ,AS$1,0)</f>
        <v>3.2062599314913802</v>
      </c>
      <c r="AT240" s="26">
        <f>VLOOKUP($W240,'[1]Live-Unsorted Extra Tables'!$A:$BJ,AT$1,0)</f>
        <v>134980.26000865732</v>
      </c>
      <c r="AU240" s="28">
        <f>VLOOKUP($W240,'[1]Live-Unsorted Extra Tables'!$A:$BJ,AU$1,0)</f>
        <v>9.2371221623964406</v>
      </c>
      <c r="AV240" s="26">
        <f>VLOOKUP($W240,'[1]Live-Unsorted Extra Tables'!$A:$BJ,AV$1,0)</f>
        <v>2938854.3150903941</v>
      </c>
      <c r="AW240" s="45">
        <f>VLOOKUP($W240,'[1]Live-Unsorted Extra Tables'!$A:$BJ,AW$1,0)</f>
        <v>0.42425687616082197</v>
      </c>
      <c r="AX240" s="42">
        <f>VLOOKUP($W240,'[1]Live-Unsorted Extra Tables'!$A:$BJ,AX$1,0)</f>
        <v>129.25524248638408</v>
      </c>
      <c r="AY240" s="43">
        <f>VLOOKUP($W240,'[1]Live-Unsorted Extra Tables'!$A:$BJ,AY$1,0)</f>
        <v>828.73193760010702</v>
      </c>
      <c r="AZ240" s="44">
        <f>VLOOKUP($W240,'[1]Live-Unsorted Extra Tables'!$A:$BJ,AZ$1,0)</f>
        <v>364.72242404272157</v>
      </c>
      <c r="BA240" s="43">
        <f>VLOOKUP($W240,'[1]Live-Unsorted Extra Tables'!$A:$BJ,BA$1,0)</f>
        <v>2338.451542458502</v>
      </c>
      <c r="BB240" s="26">
        <f>VLOOKUP($W240,'[1]Live-Unsorted Extra Tables'!$A:$BJ,BB$1,0)</f>
        <v>1329806.3329986681</v>
      </c>
      <c r="BC240" s="26">
        <f>VLOOKUP($W240,'[1]Live-Unsorted Extra Tables'!$A:$BJ,BC$1,0)</f>
        <v>393654.4393517985</v>
      </c>
      <c r="BD240" s="26">
        <f>VLOOKUP($W240,'[1]Live-Unsorted Extra Tables'!$A:$BJ,BD$1,0)</f>
        <v>936151.89364686958</v>
      </c>
      <c r="BE240" s="28">
        <f>VLOOKUP($W240,'[1]Live-Unsorted Extra Tables'!$A:$BJ,BE$1,0)</f>
        <v>3.3781057700971475</v>
      </c>
      <c r="BF240" s="26">
        <f>VLOOKUP($W240,'[1]Live-Unsorted Extra Tables'!$A:$BJ,BF$1,0)</f>
        <v>136639.79251952705</v>
      </c>
      <c r="BG240" s="28">
        <f>VLOOKUP($W240,'[1]Live-Unsorted Extra Tables'!$A:$BJ,BG$1,0)</f>
        <v>9.7322039830280538</v>
      </c>
      <c r="BH240" s="26">
        <f>VLOOKUP($W240,'[1]Live-Unsorted Extra Tables'!$A:$BJ,BH$1,0)</f>
        <v>3122747.2593849702</v>
      </c>
      <c r="BI240" s="45">
        <f>VLOOKUP($W240,'[1]Live-Unsorted Extra Tables'!$A:$BJ,BI$1,0)</f>
        <v>0.42584500843035739</v>
      </c>
      <c r="BK240" s="124">
        <f t="shared" si="38"/>
        <v>720</v>
      </c>
    </row>
    <row r="241" spans="1:63" ht="16.5">
      <c r="A241" s="22" t="s">
        <v>192</v>
      </c>
      <c r="B241" s="23" t="s">
        <v>147</v>
      </c>
      <c r="C241" s="23" t="s">
        <v>144</v>
      </c>
      <c r="D241" s="24">
        <f>VLOOKUP($W241,'[1]Live-Unsorted Extra Tables'!$A:$BJ,D$1,0)</f>
        <v>25</v>
      </c>
      <c r="E241" s="25">
        <f>VLOOKUP($W241,'[1]Live-Unsorted Extra Tables'!$A:$BJ,E$1,0)</f>
        <v>15403.035</v>
      </c>
      <c r="F241" s="25">
        <f>VLOOKUP($W241,'[1]Live-Unsorted Extra Tables'!$A:$BJ,F$1,0)</f>
        <v>2402.3727500073164</v>
      </c>
      <c r="G241" s="26">
        <f>VLOOKUP($W241,'[1]Live-Unsorted Extra Tables'!$A:$BJ,G$1,0)</f>
        <v>6662</v>
      </c>
      <c r="H241" s="27">
        <f>VLOOKUP($W241,'[1]Live-Unsorted Extra Tables'!$A:$BJ,H$1,0)</f>
        <v>0.27018913239267489</v>
      </c>
      <c r="I241" s="26">
        <f>VLOOKUP($W241,'[1]Live-Unsorted Extra Tables'!$A:$BJ,I$1,0)</f>
        <v>569.91229499999997</v>
      </c>
      <c r="J241" s="26">
        <f>VLOOKUP($W241,'[1]Live-Unsorted Extra Tables'!$A:$BJ,J$1,0)</f>
        <v>2369.9122950000001</v>
      </c>
      <c r="K241" s="26">
        <f>VLOOKUP($W241,'[1]Live-Unsorted Extra Tables'!$A:$BJ,K$1,0)</f>
        <v>4862</v>
      </c>
      <c r="L241" s="26">
        <f>VLOOKUP($W241,'[1]Live-Unsorted Extra Tables'!$A:$BJ,L$1,0)</f>
        <v>7231.9122950000001</v>
      </c>
      <c r="M241" s="26">
        <f>VLOOKUP($W241,'[1]Live-Unsorted Extra Tables'!$A:$BJ,M$1,0)</f>
        <v>22301.589814343934</v>
      </c>
      <c r="N241" s="28">
        <f>VLOOKUP($W241,'[1]Live-Unsorted Extra Tables'!$A:$BJ,N$1,0)</f>
        <v>0.66</v>
      </c>
      <c r="O241" s="28">
        <f>VLOOKUP($W241,'[1]Live-Unsorted Extra Tables'!$A:$BJ,O$1,0)</f>
        <v>2.9634681429216641</v>
      </c>
      <c r="P241" s="29">
        <f>VLOOKUP($W241,'[1]Live-Unsorted Extra Tables'!$A:$BJ,P$1,0)</f>
        <v>0.15386008634012713</v>
      </c>
      <c r="Q241" s="30">
        <f>VLOOKUP($W241,'[1]Live-Unsorted Extra Tables'!$A:$BJ,Q$1,0)</f>
        <v>0.98648816882924706</v>
      </c>
      <c r="R241" s="31"/>
      <c r="S241" s="29" t="str">
        <f>VLOOKUP($W241,'[1]Live-Unsorted Extra Tables'!$A:$BJ,S$1,0)</f>
        <v>RES-SF</v>
      </c>
      <c r="T241" s="29" t="str">
        <f>VLOOKUP($W241,'[1]Live-Unsorted Extra Tables'!$A:$BJ,T$1,0)</f>
        <v>RES-SF</v>
      </c>
      <c r="U241" s="29" t="s">
        <v>159</v>
      </c>
      <c r="V241" s="29" t="str">
        <f>VLOOKUP($W241,'[1]Live-Unsorted Extra Tables'!$A:$BJ,V$1,0)</f>
        <v>Green Heating</v>
      </c>
      <c r="W241" s="32" t="s">
        <v>193</v>
      </c>
      <c r="X241" s="41"/>
      <c r="Y241" s="34" t="str">
        <f t="shared" si="37"/>
        <v>Certified Pellet Boiler or Furnace Supplemented by Baseboard Heat (Whole Home)</v>
      </c>
      <c r="Z241" s="42">
        <f>VLOOKUP($W241,'[1]Live-Unsorted Extra Tables'!$A:$BJ,Z$1,0)</f>
        <v>164.62886352999135</v>
      </c>
      <c r="AA241" s="43">
        <f>VLOOKUP($W241,'[1]Live-Unsorted Extra Tables'!$A:$BJ,AA$1,0)</f>
        <v>1055.5331794181222</v>
      </c>
      <c r="AB241" s="44">
        <f>VLOOKUP($W241,'[1]Live-Unsorted Extra Tables'!$A:$BJ,AB$1,0)</f>
        <v>164.62886352999135</v>
      </c>
      <c r="AC241" s="43">
        <f>VLOOKUP($W241,'[1]Live-Unsorted Extra Tables'!$A:$BJ,AC$1,0)</f>
        <v>1055.5331794181222</v>
      </c>
      <c r="AD241" s="26">
        <f>VLOOKUP($W241,'[1]Live-Unsorted Extra Tables'!$A:$BJ,AD$1,0)</f>
        <v>1528274.6551451231</v>
      </c>
      <c r="AE241" s="26">
        <f>VLOOKUP($W241,'[1]Live-Unsorted Extra Tables'!$A:$BJ,AE$1,0)</f>
        <v>515704.76935797493</v>
      </c>
      <c r="AF241" s="26">
        <f>VLOOKUP($W241,'[1]Live-Unsorted Extra Tables'!$A:$BJ,AF$1,0)</f>
        <v>1012569.8857871483</v>
      </c>
      <c r="AG241" s="28">
        <f>VLOOKUP($W241,'[1]Live-Unsorted Extra Tables'!$A:$BJ,AG$1,0)</f>
        <v>2.9634681429216641</v>
      </c>
      <c r="AH241" s="26">
        <f>VLOOKUP($W241,'[1]Live-Unsorted Extra Tables'!$A:$BJ,AH$1,0)</f>
        <v>246067.31230324419</v>
      </c>
      <c r="AI241" s="28">
        <f>VLOOKUP($W241,'[1]Live-Unsorted Extra Tables'!$A:$BJ,AI$1,0)</f>
        <v>6.2107991542644818</v>
      </c>
      <c r="AJ241" s="26">
        <f>VLOOKUP($W241,'[1]Live-Unsorted Extra Tables'!$A:$BJ,AJ$1,0)</f>
        <v>3676220.8985507316</v>
      </c>
      <c r="AK241" s="45">
        <f>VLOOKUP($W241,'[1]Live-Unsorted Extra Tables'!$A:$BJ,AK$1,0)</f>
        <v>0.41571893999830412</v>
      </c>
      <c r="AL241" s="42">
        <f>VLOOKUP($W241,'[1]Live-Unsorted Extra Tables'!$A:$BJ,AL$1,0)</f>
        <v>191.78033441861672</v>
      </c>
      <c r="AM241" s="43">
        <f>VLOOKUP($W241,'[1]Live-Unsorted Extra Tables'!$A:$BJ,AM$1,0)</f>
        <v>1229.6173453318856</v>
      </c>
      <c r="AN241" s="44">
        <f>VLOOKUP($W241,'[1]Live-Unsorted Extra Tables'!$A:$BJ,AN$1,0)</f>
        <v>356.4091979486081</v>
      </c>
      <c r="AO241" s="43">
        <f>VLOOKUP($W241,'[1]Live-Unsorted Extra Tables'!$A:$BJ,AO$1,0)</f>
        <v>2285.1505247500081</v>
      </c>
      <c r="AP241" s="26">
        <f>VLOOKUP($W241,'[1]Live-Unsorted Extra Tables'!$A:$BJ,AP$1,0)</f>
        <v>1872706.7937535692</v>
      </c>
      <c r="AQ241" s="26">
        <f>VLOOKUP($W241,'[1]Live-Unsorted Extra Tables'!$A:$BJ,AQ$1,0)</f>
        <v>600757.55252195196</v>
      </c>
      <c r="AR241" s="26">
        <f>VLOOKUP($W241,'[1]Live-Unsorted Extra Tables'!$A:$BJ,AR$1,0)</f>
        <v>1271949.2412316173</v>
      </c>
      <c r="AS241" s="28">
        <f>VLOOKUP($W241,'[1]Live-Unsorted Extra Tables'!$A:$BJ,AS$1,0)</f>
        <v>3.1172421984410086</v>
      </c>
      <c r="AT241" s="26">
        <f>VLOOKUP($W241,'[1]Live-Unsorted Extra Tables'!$A:$BJ,AT$1,0)</f>
        <v>286650.04684557853</v>
      </c>
      <c r="AU241" s="28">
        <f>VLOOKUP($W241,'[1]Live-Unsorted Extra Tables'!$A:$BJ,AU$1,0)</f>
        <v>6.5330768801946739</v>
      </c>
      <c r="AV241" s="26">
        <f>VLOOKUP($W241,'[1]Live-Unsorted Extra Tables'!$A:$BJ,AV$1,0)</f>
        <v>4498000.0835982244</v>
      </c>
      <c r="AW241" s="45">
        <f>VLOOKUP($W241,'[1]Live-Unsorted Extra Tables'!$A:$BJ,AW$1,0)</f>
        <v>0.41634209847668052</v>
      </c>
      <c r="AX241" s="42">
        <f>VLOOKUP($W241,'[1]Live-Unsorted Extra Tables'!$A:$BJ,AX$1,0)</f>
        <v>191.23310373539212</v>
      </c>
      <c r="AY241" s="43">
        <f>VLOOKUP($W241,'[1]Live-Unsorted Extra Tables'!$A:$BJ,AY$1,0)</f>
        <v>1226.1087252117329</v>
      </c>
      <c r="AZ241" s="44">
        <f>VLOOKUP($W241,'[1]Live-Unsorted Extra Tables'!$A:$BJ,AZ$1,0)</f>
        <v>547.64230168400024</v>
      </c>
      <c r="BA241" s="43">
        <f>VLOOKUP($W241,'[1]Live-Unsorted Extra Tables'!$A:$BJ,BA$1,0)</f>
        <v>3511.2592499617413</v>
      </c>
      <c r="BB241" s="26">
        <f>VLOOKUP($W241,'[1]Live-Unsorted Extra Tables'!$A:$BJ,BB$1,0)</f>
        <v>1967448.186506666</v>
      </c>
      <c r="BC241" s="26">
        <f>VLOOKUP($W241,'[1]Live-Unsorted Extra Tables'!$A:$BJ,BC$1,0)</f>
        <v>599043.33627076261</v>
      </c>
      <c r="BD241" s="26">
        <f>VLOOKUP($W241,'[1]Live-Unsorted Extra Tables'!$A:$BJ,BD$1,0)</f>
        <v>1368404.8502359034</v>
      </c>
      <c r="BE241" s="28">
        <f>VLOOKUP($W241,'[1]Live-Unsorted Extra Tables'!$A:$BJ,BE$1,0)</f>
        <v>3.2843169556891554</v>
      </c>
      <c r="BF241" s="26">
        <f>VLOOKUP($W241,'[1]Live-Unsorted Extra Tables'!$A:$BJ,BF$1,0)</f>
        <v>285832.11261130369</v>
      </c>
      <c r="BG241" s="28">
        <f>VLOOKUP($W241,'[1]Live-Unsorted Extra Tables'!$A:$BJ,BG$1,0)</f>
        <v>6.8832300490398435</v>
      </c>
      <c r="BH241" s="26">
        <f>VLOOKUP($W241,'[1]Live-Unsorted Extra Tables'!$A:$BJ,BH$1,0)</f>
        <v>4703777.4739862047</v>
      </c>
      <c r="BI241" s="45">
        <f>VLOOKUP($W241,'[1]Live-Unsorted Extra Tables'!$A:$BJ,BI$1,0)</f>
        <v>0.41826982619553149</v>
      </c>
      <c r="BK241" s="124">
        <f t="shared" si="38"/>
        <v>1800.0000000000002</v>
      </c>
    </row>
    <row r="242" spans="1:63" ht="16.5">
      <c r="A242" s="22" t="s">
        <v>188</v>
      </c>
      <c r="B242" s="23" t="s">
        <v>147</v>
      </c>
      <c r="C242" s="23" t="s">
        <v>144</v>
      </c>
      <c r="D242" s="24">
        <f>VLOOKUP($W242,'[1]Live-Unsorted Extra Tables'!$A:$BJ,D$1,0)</f>
        <v>25</v>
      </c>
      <c r="E242" s="25">
        <f>VLOOKUP($W242,'[1]Live-Unsorted Extra Tables'!$A:$BJ,E$1,0)</f>
        <v>15446.675999999999</v>
      </c>
      <c r="F242" s="25">
        <f>VLOOKUP($W242,'[1]Live-Unsorted Extra Tables'!$A:$BJ,F$1,0)</f>
        <v>2409.1793273593166</v>
      </c>
      <c r="G242" s="26">
        <f>VLOOKUP($W242,'[1]Live-Unsorted Extra Tables'!$A:$BJ,G$1,0)</f>
        <v>12398</v>
      </c>
      <c r="H242" s="27">
        <f>VLOOKUP($W242,'[1]Live-Unsorted Extra Tables'!$A:$BJ,H$1,0)</f>
        <v>0.14518470721084045</v>
      </c>
      <c r="I242" s="26">
        <f>VLOOKUP($W242,'[1]Live-Unsorted Extra Tables'!$A:$BJ,I$1,0)</f>
        <v>571.5270119999999</v>
      </c>
      <c r="J242" s="26">
        <f>VLOOKUP($W242,'[1]Live-Unsorted Extra Tables'!$A:$BJ,J$1,0)</f>
        <v>2371.527012</v>
      </c>
      <c r="K242" s="26">
        <f>VLOOKUP($W242,'[1]Live-Unsorted Extra Tables'!$A:$BJ,K$1,0)</f>
        <v>10598</v>
      </c>
      <c r="L242" s="26">
        <f>VLOOKUP($W242,'[1]Live-Unsorted Extra Tables'!$A:$BJ,L$1,0)</f>
        <v>12969.527012</v>
      </c>
      <c r="M242" s="26">
        <f>VLOOKUP($W242,'[1]Live-Unsorted Extra Tables'!$A:$BJ,M$1,0)</f>
        <v>22364.776302012619</v>
      </c>
      <c r="N242" s="28">
        <f>VLOOKUP($W242,'[1]Live-Unsorted Extra Tables'!$A:$BJ,N$1,0)</f>
        <v>0.66</v>
      </c>
      <c r="O242" s="28">
        <f>VLOOKUP($W242,'[1]Live-Unsorted Extra Tables'!$A:$BJ,O$1,0)</f>
        <v>1.6861324319946671</v>
      </c>
      <c r="P242" s="29">
        <f>VLOOKUP($W242,'[1]Live-Unsorted Extra Tables'!$A:$BJ,P$1,0)</f>
        <v>0.15352992527324327</v>
      </c>
      <c r="Q242" s="30">
        <f>VLOOKUP($W242,'[1]Live-Unsorted Extra Tables'!$A:$BJ,Q$1,0)</f>
        <v>0.98437131062361094</v>
      </c>
      <c r="R242" s="31"/>
      <c r="S242" s="29" t="str">
        <f>VLOOKUP($W242,'[1]Live-Unsorted Extra Tables'!$A:$BJ,S$1,0)</f>
        <v>RES-SF</v>
      </c>
      <c r="T242" s="29" t="str">
        <f>VLOOKUP($W242,'[1]Live-Unsorted Extra Tables'!$A:$BJ,T$1,0)</f>
        <v>RES-SF</v>
      </c>
      <c r="U242" s="29" t="s">
        <v>159</v>
      </c>
      <c r="V242" s="29" t="str">
        <f>VLOOKUP($W242,'[1]Live-Unsorted Extra Tables'!$A:$BJ,V$1,0)</f>
        <v>Green Heating</v>
      </c>
      <c r="W242" s="32" t="s">
        <v>189</v>
      </c>
      <c r="X242" s="41"/>
      <c r="Y242" s="34" t="str">
        <f t="shared" si="37"/>
        <v>Certified Wood Boiler or Furnace</v>
      </c>
      <c r="Z242" s="42">
        <f>VLOOKUP($W242,'[1]Live-Unsorted Extra Tables'!$A:$BJ,Z$1,0)</f>
        <v>134.3964072819052</v>
      </c>
      <c r="AA242" s="43">
        <f>VLOOKUP($W242,'[1]Live-Unsorted Extra Tables'!$A:$BJ,AA$1,0)</f>
        <v>861.69499101716667</v>
      </c>
      <c r="AB242" s="44">
        <f>VLOOKUP($W242,'[1]Live-Unsorted Extra Tables'!$A:$BJ,AB$1,0)</f>
        <v>134.3964072819052</v>
      </c>
      <c r="AC242" s="43">
        <f>VLOOKUP($W242,'[1]Live-Unsorted Extra Tables'!$A:$BJ,AC$1,0)</f>
        <v>861.69499101716667</v>
      </c>
      <c r="AD242" s="26">
        <f>VLOOKUP($W242,'[1]Live-Unsorted Extra Tables'!$A:$BJ,AD$1,0)</f>
        <v>1304331.0588816805</v>
      </c>
      <c r="AE242" s="26">
        <f>VLOOKUP($W242,'[1]Live-Unsorted Extra Tables'!$A:$BJ,AE$1,0)</f>
        <v>739931.31543442281</v>
      </c>
      <c r="AF242" s="26">
        <f>VLOOKUP($W242,'[1]Live-Unsorted Extra Tables'!$A:$BJ,AF$1,0)</f>
        <v>564399.74344725767</v>
      </c>
      <c r="AG242" s="28">
        <f>VLOOKUP($W242,'[1]Live-Unsorted Extra Tables'!$A:$BJ,AG$1,0)</f>
        <v>1.7627731543108047</v>
      </c>
      <c r="AH242" s="26">
        <f>VLOOKUP($W242,'[1]Live-Unsorted Extra Tables'!$A:$BJ,AH$1,0)</f>
        <v>200448.43572605093</v>
      </c>
      <c r="AI242" s="28">
        <f>VLOOKUP($W242,'[1]Live-Unsorted Extra Tables'!$A:$BJ,AI$1,0)</f>
        <v>6.5070652916657581</v>
      </c>
      <c r="AJ242" s="26">
        <f>VLOOKUP($W242,'[1]Live-Unsorted Extra Tables'!$A:$BJ,AJ$1,0)</f>
        <v>3000688.3725875593</v>
      </c>
      <c r="AK242" s="45">
        <f>VLOOKUP($W242,'[1]Live-Unsorted Extra Tables'!$A:$BJ,AK$1,0)</f>
        <v>0.43467727965264424</v>
      </c>
      <c r="AL242" s="42">
        <f>VLOOKUP($W242,'[1]Live-Unsorted Extra Tables'!$A:$BJ,AL$1,0)</f>
        <v>161.65158448172218</v>
      </c>
      <c r="AM242" s="43">
        <f>VLOOKUP($W242,'[1]Live-Unsorted Extra Tables'!$A:$BJ,AM$1,0)</f>
        <v>1036.4440795333867</v>
      </c>
      <c r="AN242" s="44">
        <f>VLOOKUP($W242,'[1]Live-Unsorted Extra Tables'!$A:$BJ,AN$1,0)</f>
        <v>296.04799176362735</v>
      </c>
      <c r="AO242" s="43">
        <f>VLOOKUP($W242,'[1]Live-Unsorted Extra Tables'!$A:$BJ,AO$1,0)</f>
        <v>1898.1390705505532</v>
      </c>
      <c r="AP242" s="26">
        <f>VLOOKUP($W242,'[1]Live-Unsorted Extra Tables'!$A:$BJ,AP$1,0)</f>
        <v>1646713.2310663094</v>
      </c>
      <c r="AQ242" s="26">
        <f>VLOOKUP($W242,'[1]Live-Unsorted Extra Tables'!$A:$BJ,AQ$1,0)</f>
        <v>889987.10580653755</v>
      </c>
      <c r="AR242" s="26">
        <f>VLOOKUP($W242,'[1]Live-Unsorted Extra Tables'!$A:$BJ,AR$1,0)</f>
        <v>756726.12525977183</v>
      </c>
      <c r="AS242" s="28">
        <f>VLOOKUP($W242,'[1]Live-Unsorted Extra Tables'!$A:$BJ,AS$1,0)</f>
        <v>1.8502663918641833</v>
      </c>
      <c r="AT242" s="26">
        <f>VLOOKUP($W242,'[1]Live-Unsorted Extra Tables'!$A:$BJ,AT$1,0)</f>
        <v>241098.76072826702</v>
      </c>
      <c r="AU242" s="28">
        <f>VLOOKUP($W242,'[1]Live-Unsorted Extra Tables'!$A:$BJ,AU$1,0)</f>
        <v>6.8300360652714236</v>
      </c>
      <c r="AV242" s="26">
        <f>VLOOKUP($W242,'[1]Live-Unsorted Extra Tables'!$A:$BJ,AV$1,0)</f>
        <v>3790844.4023342589</v>
      </c>
      <c r="AW242" s="45">
        <f>VLOOKUP($W242,'[1]Live-Unsorted Extra Tables'!$A:$BJ,AW$1,0)</f>
        <v>0.43439219769936366</v>
      </c>
      <c r="AX242" s="42">
        <f>VLOOKUP($W242,'[1]Live-Unsorted Extra Tables'!$A:$BJ,AX$1,0)</f>
        <v>169.25106774077349</v>
      </c>
      <c r="AY242" s="43">
        <f>VLOOKUP($W242,'[1]Live-Unsorted Extra Tables'!$A:$BJ,AY$1,0)</f>
        <v>1085.1688690652047</v>
      </c>
      <c r="AZ242" s="44">
        <f>VLOOKUP($W242,'[1]Live-Unsorted Extra Tables'!$A:$BJ,AZ$1,0)</f>
        <v>465.29905950440093</v>
      </c>
      <c r="BA242" s="43">
        <f>VLOOKUP($W242,'[1]Live-Unsorted Extra Tables'!$A:$BJ,BA$1,0)</f>
        <v>2983.3079396157582</v>
      </c>
      <c r="BB242" s="26">
        <f>VLOOKUP($W242,'[1]Live-Unsorted Extra Tables'!$A:$BJ,BB$1,0)</f>
        <v>1812708.044513124</v>
      </c>
      <c r="BC242" s="26">
        <f>VLOOKUP($W242,'[1]Live-Unsorted Extra Tables'!$A:$BJ,BC$1,0)</f>
        <v>931826.73350355553</v>
      </c>
      <c r="BD242" s="26">
        <f>VLOOKUP($W242,'[1]Live-Unsorted Extra Tables'!$A:$BJ,BD$1,0)</f>
        <v>880881.31100956851</v>
      </c>
      <c r="BE242" s="28">
        <f>VLOOKUP($W242,'[1]Live-Unsorted Extra Tables'!$A:$BJ,BE$1,0)</f>
        <v>1.9453273654186349</v>
      </c>
      <c r="BF242" s="26">
        <f>VLOOKUP($W242,'[1]Live-Unsorted Extra Tables'!$A:$BJ,BF$1,0)</f>
        <v>252433.17481277388</v>
      </c>
      <c r="BG242" s="28">
        <f>VLOOKUP($W242,'[1]Live-Unsorted Extra Tables'!$A:$BJ,BG$1,0)</f>
        <v>7.180942227017443</v>
      </c>
      <c r="BH242" s="26">
        <f>VLOOKUP($W242,'[1]Live-Unsorted Extra Tables'!$A:$BJ,BH$1,0)</f>
        <v>4162540.5517643318</v>
      </c>
      <c r="BI242" s="45">
        <f>VLOOKUP($W242,'[1]Live-Unsorted Extra Tables'!$A:$BJ,BI$1,0)</f>
        <v>0.43548117356953814</v>
      </c>
      <c r="BK242" s="124">
        <f t="shared" si="38"/>
        <v>1800</v>
      </c>
    </row>
    <row r="243" spans="1:63" ht="16.5">
      <c r="A243" s="22" t="s">
        <v>197</v>
      </c>
      <c r="B243" s="23" t="s">
        <v>147</v>
      </c>
      <c r="C243" s="23" t="s">
        <v>144</v>
      </c>
      <c r="D243" s="24">
        <f>VLOOKUP($W243,'[1]Live-Unsorted Extra Tables'!$A:$BJ,D$1,0)</f>
        <v>12</v>
      </c>
      <c r="E243" s="25">
        <f>VLOOKUP($W243,'[1]Live-Unsorted Extra Tables'!$A:$BJ,E$1,0)</f>
        <v>7918.0439999999999</v>
      </c>
      <c r="F243" s="25">
        <f>VLOOKUP($W243,'[1]Live-Unsorted Extra Tables'!$A:$BJ,F$1,0)</f>
        <v>2238.2637303995798</v>
      </c>
      <c r="G243" s="26">
        <f>VLOOKUP($W243,'[1]Live-Unsorted Extra Tables'!$A:$BJ,G$1,0)</f>
        <v>9000</v>
      </c>
      <c r="H243" s="27">
        <f>VLOOKUP($W243,'[1]Live-Unsorted Extra Tables'!$A:$BJ,H$1,0)</f>
        <v>0.2</v>
      </c>
      <c r="I243" s="26">
        <f>VLOOKUP($W243,'[1]Live-Unsorted Extra Tables'!$A:$BJ,I$1,0)</f>
        <v>292.96762799999999</v>
      </c>
      <c r="J243" s="26">
        <f>VLOOKUP($W243,'[1]Live-Unsorted Extra Tables'!$A:$BJ,J$1,0)</f>
        <v>2092.9676279999999</v>
      </c>
      <c r="K243" s="26">
        <f>VLOOKUP($W243,'[1]Live-Unsorted Extra Tables'!$A:$BJ,K$1,0)</f>
        <v>7200</v>
      </c>
      <c r="L243" s="26">
        <f>VLOOKUP($W243,'[1]Live-Unsorted Extra Tables'!$A:$BJ,L$1,0)</f>
        <v>9292.9676280000003</v>
      </c>
      <c r="M243" s="26">
        <f>VLOOKUP($W243,'[1]Live-Unsorted Extra Tables'!$A:$BJ,M$1,0)</f>
        <v>7693.5740599776345</v>
      </c>
      <c r="N243" s="28">
        <f>VLOOKUP($W243,'[1]Live-Unsorted Extra Tables'!$A:$BJ,N$1,0)</f>
        <v>0.66</v>
      </c>
      <c r="O243" s="28">
        <f>VLOOKUP($W243,'[1]Live-Unsorted Extra Tables'!$A:$BJ,O$1,0)</f>
        <v>0.81466151962264588</v>
      </c>
      <c r="P243" s="29">
        <f>VLOOKUP($W243,'[1]Live-Unsorted Extra Tables'!$A:$BJ,P$1,0)</f>
        <v>0.26432887061501553</v>
      </c>
      <c r="Q243" s="30">
        <f>VLOOKUP($W243,'[1]Live-Unsorted Extra Tables'!$A:$BJ,Q$1,0)</f>
        <v>0.93508535190638986</v>
      </c>
      <c r="R243" s="31"/>
      <c r="S243" s="29" t="str">
        <f>VLOOKUP($W243,'[1]Live-Unsorted Extra Tables'!$A:$BJ,S$1,0)</f>
        <v>RES-SF</v>
      </c>
      <c r="T243" s="29" t="str">
        <f>VLOOKUP($W243,'[1]Live-Unsorted Extra Tables'!$A:$BJ,T$1,0)</f>
        <v>RES-SF</v>
      </c>
      <c r="U243" s="29" t="s">
        <v>159</v>
      </c>
      <c r="V243" s="29" t="str">
        <f>VLOOKUP($W243,'[1]Live-Unsorted Extra Tables'!$A:$BJ,V$1,0)</f>
        <v>Green Heating</v>
      </c>
      <c r="W243" s="32" t="s">
        <v>198</v>
      </c>
      <c r="X243" s="41"/>
      <c r="Y243" s="34" t="str">
        <f t="shared" si="37"/>
        <v>ENERGY STAR® Air Source Heat Pump</v>
      </c>
      <c r="Z243" s="42">
        <f>VLOOKUP($W243,'[1]Live-Unsorted Extra Tables'!$A:$BJ,Z$1,0)</f>
        <v>118.49918967657649</v>
      </c>
      <c r="AA243" s="43">
        <f>VLOOKUP($W243,'[1]Live-Unsorted Extra Tables'!$A:$BJ,AA$1,0)</f>
        <v>419.20073362220558</v>
      </c>
      <c r="AB243" s="44">
        <f>VLOOKUP($W243,'[1]Live-Unsorted Extra Tables'!$A:$BJ,AB$1,0)</f>
        <v>118.49918967657649</v>
      </c>
      <c r="AC243" s="43">
        <f>VLOOKUP($W243,'[1]Live-Unsorted Extra Tables'!$A:$BJ,AC$1,0)</f>
        <v>419.20073362220558</v>
      </c>
      <c r="AD243" s="26">
        <f>VLOOKUP($W243,'[1]Live-Unsorted Extra Tables'!$A:$BJ,AD$1,0)</f>
        <v>407316.74263484712</v>
      </c>
      <c r="AE243" s="26">
        <f>VLOOKUP($W243,'[1]Live-Unsorted Extra Tables'!$A:$BJ,AE$1,0)</f>
        <v>499982.79386452131</v>
      </c>
      <c r="AF243" s="26">
        <f>VLOOKUP($W243,'[1]Live-Unsorted Extra Tables'!$A:$BJ,AF$1,0)</f>
        <v>-92666.051229674194</v>
      </c>
      <c r="AG243" s="28">
        <f>VLOOKUP($W243,'[1]Live-Unsorted Extra Tables'!$A:$BJ,AG$1,0)</f>
        <v>0.81466151962264599</v>
      </c>
      <c r="AH243" s="26">
        <f>VLOOKUP($W243,'[1]Live-Unsorted Extra Tables'!$A:$BJ,AH$1,0)</f>
        <v>167889.17648385389</v>
      </c>
      <c r="AI243" s="28">
        <f>VLOOKUP($W243,'[1]Live-Unsorted Extra Tables'!$A:$BJ,AI$1,0)</f>
        <v>2.4261048339469298</v>
      </c>
      <c r="AJ243" s="26">
        <f>VLOOKUP($W243,'[1]Live-Unsorted Extra Tables'!$A:$BJ,AJ$1,0)</f>
        <v>870759.68696916802</v>
      </c>
      <c r="AK243" s="45">
        <f>VLOOKUP($W243,'[1]Live-Unsorted Extra Tables'!$A:$BJ,AK$1,0)</f>
        <v>0.46777170409965185</v>
      </c>
      <c r="AL243" s="42">
        <f>VLOOKUP($W243,'[1]Live-Unsorted Extra Tables'!$A:$BJ,AL$1,0)</f>
        <v>157.60658094625637</v>
      </c>
      <c r="AM243" s="43">
        <f>VLOOKUP($W243,'[1]Live-Unsorted Extra Tables'!$A:$BJ,AM$1,0)</f>
        <v>557.54638100633258</v>
      </c>
      <c r="AN243" s="44">
        <f>VLOOKUP($W243,'[1]Live-Unsorted Extra Tables'!$A:$BJ,AN$1,0)</f>
        <v>276.10577062283284</v>
      </c>
      <c r="AO243" s="43">
        <f>VLOOKUP($W243,'[1]Live-Unsorted Extra Tables'!$A:$BJ,AO$1,0)</f>
        <v>976.74711462853816</v>
      </c>
      <c r="AP243" s="26">
        <f>VLOOKUP($W243,'[1]Live-Unsorted Extra Tables'!$A:$BJ,AP$1,0)</f>
        <v>584560.76346524071</v>
      </c>
      <c r="AQ243" s="26">
        <f>VLOOKUP($W243,'[1]Live-Unsorted Extra Tables'!$A:$BJ,AQ$1,0)</f>
        <v>664988.33357440622</v>
      </c>
      <c r="AR243" s="26">
        <f>VLOOKUP($W243,'[1]Live-Unsorted Extra Tables'!$A:$BJ,AR$1,0)</f>
        <v>-80427.570109165506</v>
      </c>
      <c r="AS243" s="28">
        <f>VLOOKUP($W243,'[1]Live-Unsorted Extra Tables'!$A:$BJ,AS$1,0)</f>
        <v>0.87905416373719525</v>
      </c>
      <c r="AT243" s="26">
        <f>VLOOKUP($W243,'[1]Live-Unsorted Extra Tables'!$A:$BJ,AT$1,0)</f>
        <v>223296.37152559549</v>
      </c>
      <c r="AU243" s="28">
        <f>VLOOKUP($W243,'[1]Live-Unsorted Extra Tables'!$A:$BJ,AU$1,0)</f>
        <v>2.6178695133800463</v>
      </c>
      <c r="AV243" s="26">
        <f>VLOOKUP($W243,'[1]Live-Unsorted Extra Tables'!$A:$BJ,AV$1,0)</f>
        <v>1210353.7103992465</v>
      </c>
      <c r="AW243" s="45">
        <f>VLOOKUP($W243,'[1]Live-Unsorted Extra Tables'!$A:$BJ,AW$1,0)</f>
        <v>0.48296688682221484</v>
      </c>
      <c r="AX243" s="42">
        <f>VLOOKUP($W243,'[1]Live-Unsorted Extra Tables'!$A:$BJ,AX$1,0)</f>
        <v>148.91314351692188</v>
      </c>
      <c r="AY243" s="43">
        <f>VLOOKUP($W243,'[1]Live-Unsorted Extra Tables'!$A:$BJ,AY$1,0)</f>
        <v>526.79262346569249</v>
      </c>
      <c r="AZ243" s="44">
        <f>VLOOKUP($W243,'[1]Live-Unsorted Extra Tables'!$A:$BJ,AZ$1,0)</f>
        <v>425.01891413975471</v>
      </c>
      <c r="BA243" s="43">
        <f>VLOOKUP($W243,'[1]Live-Unsorted Extra Tables'!$A:$BJ,BA$1,0)</f>
        <v>1503.5397380942306</v>
      </c>
      <c r="BB243" s="26">
        <f>VLOOKUP($W243,'[1]Live-Unsorted Extra Tables'!$A:$BJ,BB$1,0)</f>
        <v>597238.73401831416</v>
      </c>
      <c r="BC243" s="26">
        <f>VLOOKUP($W243,'[1]Live-Unsorted Extra Tables'!$A:$BJ,BC$1,0)</f>
        <v>676857.56855475414</v>
      </c>
      <c r="BD243" s="26">
        <f>VLOOKUP($W243,'[1]Live-Unsorted Extra Tables'!$A:$BJ,BD$1,0)</f>
        <v>-79618.834536439972</v>
      </c>
      <c r="BE243" s="28">
        <f>VLOOKUP($W243,'[1]Live-Unsorted Extra Tables'!$A:$BJ,BE$1,0)</f>
        <v>0.88236988365743707</v>
      </c>
      <c r="BF243" s="26">
        <f>VLOOKUP($W243,'[1]Live-Unsorted Extra Tables'!$A:$BJ,BF$1,0)</f>
        <v>225691.48186550423</v>
      </c>
      <c r="BG243" s="28">
        <f>VLOOKUP($W243,'[1]Live-Unsorted Extra Tables'!$A:$BJ,BG$1,0)</f>
        <v>2.6462617422762333</v>
      </c>
      <c r="BH243" s="26">
        <f>VLOOKUP($W243,'[1]Live-Unsorted Extra Tables'!$A:$BJ,BH$1,0)</f>
        <v>1210403.3175258955</v>
      </c>
      <c r="BI243" s="45">
        <f>VLOOKUP($W243,'[1]Live-Unsorted Extra Tables'!$A:$BJ,BI$1,0)</f>
        <v>0.49342126328527414</v>
      </c>
      <c r="BK243" s="124">
        <f t="shared" si="38"/>
        <v>1800</v>
      </c>
    </row>
    <row r="244" spans="1:63" ht="16.5">
      <c r="A244" s="22" t="s">
        <v>129</v>
      </c>
      <c r="B244" s="23" t="s">
        <v>147</v>
      </c>
      <c r="C244" s="23" t="s">
        <v>144</v>
      </c>
      <c r="D244" s="24">
        <f>VLOOKUP($W244,'[1]Live-Unsorted Extra Tables'!$A:$BJ,D$1,0)</f>
        <v>15</v>
      </c>
      <c r="E244" s="25">
        <f>VLOOKUP($W244,'[1]Live-Unsorted Extra Tables'!$A:$BJ,E$1,0)</f>
        <v>16035.27</v>
      </c>
      <c r="F244" s="25">
        <f>VLOOKUP($W244,'[1]Live-Unsorted Extra Tables'!$A:$BJ,F$1,0)</f>
        <v>4532.8320034802127</v>
      </c>
      <c r="G244" s="26">
        <f>VLOOKUP($W244,'[1]Live-Unsorted Extra Tables'!$A:$BJ,G$1,0)</f>
        <v>23000</v>
      </c>
      <c r="H244" s="27">
        <f>VLOOKUP($W244,'[1]Live-Unsorted Extra Tables'!$A:$BJ,H$1,0)</f>
        <v>0.13043478260869565</v>
      </c>
      <c r="I244" s="26">
        <f>VLOOKUP($W244,'[1]Live-Unsorted Extra Tables'!$A:$BJ,I$1,0)</f>
        <v>593.30498999999998</v>
      </c>
      <c r="J244" s="26">
        <f>VLOOKUP($W244,'[1]Live-Unsorted Extra Tables'!$A:$BJ,J$1,0)</f>
        <v>3593.3049900000001</v>
      </c>
      <c r="K244" s="26">
        <f>VLOOKUP($W244,'[1]Live-Unsorted Extra Tables'!$A:$BJ,K$1,0)</f>
        <v>20000</v>
      </c>
      <c r="L244" s="26">
        <f>VLOOKUP($W244,'[1]Live-Unsorted Extra Tables'!$A:$BJ,L$1,0)</f>
        <v>23593.304990000001</v>
      </c>
      <c r="M244" s="26">
        <f>VLOOKUP($W244,'[1]Live-Unsorted Extra Tables'!$A:$BJ,M$1,0)</f>
        <v>18806.521544733576</v>
      </c>
      <c r="N244" s="28">
        <f>VLOOKUP($W244,'[1]Live-Unsorted Extra Tables'!$A:$BJ,N$1,0)</f>
        <v>0.66</v>
      </c>
      <c r="O244" s="28">
        <f>VLOOKUP($W244,'[1]Live-Unsorted Extra Tables'!$A:$BJ,O$1,0)</f>
        <v>0.78691841864424383</v>
      </c>
      <c r="P244" s="29">
        <f>VLOOKUP($W244,'[1]Live-Unsorted Extra Tables'!$A:$BJ,P$1,0)</f>
        <v>0.22408758879644683</v>
      </c>
      <c r="Q244" s="30">
        <f>VLOOKUP($W244,'[1]Live-Unsorted Extra Tables'!$A:$BJ,Q$1,0)</f>
        <v>0.79272847245191003</v>
      </c>
      <c r="R244" s="31"/>
      <c r="S244" s="29" t="str">
        <f>VLOOKUP($W244,'[1]Live-Unsorted Extra Tables'!$A:$BJ,S$1,0)</f>
        <v>RES-SF</v>
      </c>
      <c r="T244" s="29" t="str">
        <f>VLOOKUP($W244,'[1]Live-Unsorted Extra Tables'!$A:$BJ,T$1,0)</f>
        <v>RES-SF</v>
      </c>
      <c r="U244" s="29" t="s">
        <v>159</v>
      </c>
      <c r="V244" s="29" t="str">
        <f>VLOOKUP($W244,'[1]Live-Unsorted Extra Tables'!$A:$BJ,V$1,0)</f>
        <v>Green Heating</v>
      </c>
      <c r="W244" s="32" t="s">
        <v>196</v>
      </c>
      <c r="X244" s="41"/>
      <c r="Y244" s="34" t="str">
        <f t="shared" si="37"/>
        <v>Ground Source Heat Pump</v>
      </c>
      <c r="Z244" s="42">
        <f>VLOOKUP($W244,'[1]Live-Unsorted Extra Tables'!$A:$BJ,Z$1,0)</f>
        <v>266.13421019917718</v>
      </c>
      <c r="AA244" s="43">
        <f>VLOOKUP($W244,'[1]Live-Unsorted Extra Tables'!$A:$BJ,AA$1,0)</f>
        <v>941.4718907526327</v>
      </c>
      <c r="AB244" s="44">
        <f>VLOOKUP($W244,'[1]Live-Unsorted Extra Tables'!$A:$BJ,AB$1,0)</f>
        <v>266.13421019917718</v>
      </c>
      <c r="AC244" s="43">
        <f>VLOOKUP($W244,'[1]Live-Unsorted Extra Tables'!$A:$BJ,AC$1,0)</f>
        <v>941.4718907526327</v>
      </c>
      <c r="AD244" s="26">
        <f>VLOOKUP($W244,'[1]Live-Unsorted Extra Tables'!$A:$BJ,AD$1,0)</f>
        <v>1104179.1873289593</v>
      </c>
      <c r="AE244" s="26">
        <f>VLOOKUP($W244,'[1]Live-Unsorted Extra Tables'!$A:$BJ,AE$1,0)</f>
        <v>1403168.5638154382</v>
      </c>
      <c r="AF244" s="26">
        <f>VLOOKUP($W244,'[1]Live-Unsorted Extra Tables'!$A:$BJ,AF$1,0)</f>
        <v>-298989.37648647884</v>
      </c>
      <c r="AG244" s="28">
        <f>VLOOKUP($W244,'[1]Live-Unsorted Extra Tables'!$A:$BJ,AG$1,0)</f>
        <v>0.78691841864424383</v>
      </c>
      <c r="AH244" s="26">
        <f>VLOOKUP($W244,'[1]Live-Unsorted Extra Tables'!$A:$BJ,AH$1,0)</f>
        <v>319654.79684604431</v>
      </c>
      <c r="AI244" s="28">
        <f>VLOOKUP($W244,'[1]Live-Unsorted Extra Tables'!$A:$BJ,AI$1,0)</f>
        <v>3.4542863058012121</v>
      </c>
      <c r="AJ244" s="26">
        <f>VLOOKUP($W244,'[1]Live-Unsorted Extra Tables'!$A:$BJ,AJ$1,0)</f>
        <v>2259912.5323739019</v>
      </c>
      <c r="AK244" s="45">
        <f>VLOOKUP($W244,'[1]Live-Unsorted Extra Tables'!$A:$BJ,AK$1,0)</f>
        <v>0.48859377144525395</v>
      </c>
      <c r="AL244" s="42">
        <f>VLOOKUP($W244,'[1]Live-Unsorted Extra Tables'!$A:$BJ,AL$1,0)</f>
        <v>266.28232036772789</v>
      </c>
      <c r="AM244" s="43">
        <f>VLOOKUP($W244,'[1]Live-Unsorted Extra Tables'!$A:$BJ,AM$1,0)</f>
        <v>941.99584278540897</v>
      </c>
      <c r="AN244" s="44">
        <f>VLOOKUP($W244,'[1]Live-Unsorted Extra Tables'!$A:$BJ,AN$1,0)</f>
        <v>532.41653056690507</v>
      </c>
      <c r="AO244" s="43">
        <f>VLOOKUP($W244,'[1]Live-Unsorted Extra Tables'!$A:$BJ,AO$1,0)</f>
        <v>1883.4677335380416</v>
      </c>
      <c r="AP244" s="26">
        <f>VLOOKUP($W244,'[1]Live-Unsorted Extra Tables'!$A:$BJ,AP$1,0)</f>
        <v>1182336.4127148683</v>
      </c>
      <c r="AQ244" s="26">
        <f>VLOOKUP($W244,'[1]Live-Unsorted Extra Tables'!$A:$BJ,AQ$1,0)</f>
        <v>1403949.4612894466</v>
      </c>
      <c r="AR244" s="26">
        <f>VLOOKUP($W244,'[1]Live-Unsorted Extra Tables'!$A:$BJ,AR$1,0)</f>
        <v>-221613.04857457825</v>
      </c>
      <c r="AS244" s="28">
        <f>VLOOKUP($W244,'[1]Live-Unsorted Extra Tables'!$A:$BJ,AS$1,0)</f>
        <v>0.84215026631297718</v>
      </c>
      <c r="AT244" s="26">
        <f>VLOOKUP($W244,'[1]Live-Unsorted Extra Tables'!$A:$BJ,AT$1,0)</f>
        <v>319832.69252433191</v>
      </c>
      <c r="AU244" s="28">
        <f>VLOOKUP($W244,'[1]Live-Unsorted Extra Tables'!$A:$BJ,AU$1,0)</f>
        <v>3.6967340748786013</v>
      </c>
      <c r="AV244" s="26">
        <f>VLOOKUP($W244,'[1]Live-Unsorted Extra Tables'!$A:$BJ,AV$1,0)</f>
        <v>2369621.6255057207</v>
      </c>
      <c r="AW244" s="45">
        <f>VLOOKUP($W244,'[1]Live-Unsorted Extra Tables'!$A:$BJ,AW$1,0)</f>
        <v>0.49895578263999679</v>
      </c>
      <c r="AX244" s="42">
        <f>VLOOKUP($W244,'[1]Live-Unsorted Extra Tables'!$A:$BJ,AX$1,0)</f>
        <v>249.71963425526866</v>
      </c>
      <c r="AY244" s="43">
        <f>VLOOKUP($W244,'[1]Live-Unsorted Extra Tables'!$A:$BJ,AY$1,0)</f>
        <v>883.40396390381306</v>
      </c>
      <c r="AZ244" s="44">
        <f>VLOOKUP($W244,'[1]Live-Unsorted Extra Tables'!$A:$BJ,AZ$1,0)</f>
        <v>782.13616482217378</v>
      </c>
      <c r="BA244" s="43">
        <f>VLOOKUP($W244,'[1]Live-Unsorted Extra Tables'!$A:$BJ,BA$1,0)</f>
        <v>2766.8716974418548</v>
      </c>
      <c r="BB244" s="26">
        <f>VLOOKUP($W244,'[1]Live-Unsorted Extra Tables'!$A:$BJ,BB$1,0)</f>
        <v>1189935.1165637672</v>
      </c>
      <c r="BC244" s="26">
        <f>VLOOKUP($W244,'[1]Live-Unsorted Extra Tables'!$A:$BJ,BC$1,0)</f>
        <v>1316624.1960860288</v>
      </c>
      <c r="BD244" s="26">
        <f>VLOOKUP($W244,'[1]Live-Unsorted Extra Tables'!$A:$BJ,BD$1,0)</f>
        <v>-126689.07952226163</v>
      </c>
      <c r="BE244" s="28">
        <f>VLOOKUP($W244,'[1]Live-Unsorted Extra Tables'!$A:$BJ,BE$1,0)</f>
        <v>0.9037773421612072</v>
      </c>
      <c r="BF244" s="26">
        <f>VLOOKUP($W244,'[1]Live-Unsorted Extra Tables'!$A:$BJ,BF$1,0)</f>
        <v>299939.18818852847</v>
      </c>
      <c r="BG244" s="28">
        <f>VLOOKUP($W244,'[1]Live-Unsorted Extra Tables'!$A:$BJ,BG$1,0)</f>
        <v>3.9672545750034729</v>
      </c>
      <c r="BH244" s="26">
        <f>VLOOKUP($W244,'[1]Live-Unsorted Extra Tables'!$A:$BJ,BH$1,0)</f>
        <v>2329619.2880420359</v>
      </c>
      <c r="BI244" s="45">
        <f>VLOOKUP($W244,'[1]Live-Unsorted Extra Tables'!$A:$BJ,BI$1,0)</f>
        <v>0.51078522687020944</v>
      </c>
      <c r="BK244" s="124">
        <f t="shared" si="38"/>
        <v>3000</v>
      </c>
    </row>
    <row r="245" spans="1:63" ht="16.5">
      <c r="A245" s="22" t="s">
        <v>206</v>
      </c>
      <c r="B245" s="23" t="s">
        <v>147</v>
      </c>
      <c r="C245" s="23" t="s">
        <v>144</v>
      </c>
      <c r="D245" s="24">
        <f>VLOOKUP($W245,'[1]Live-Unsorted Extra Tables'!$A:$BJ,D$1,0)</f>
        <v>20</v>
      </c>
      <c r="E245" s="25">
        <f>VLOOKUP($W245,'[1]Live-Unsorted Extra Tables'!$A:$BJ,E$1,0)</f>
        <v>1259.4849839999993</v>
      </c>
      <c r="F245" s="25">
        <f>VLOOKUP($W245,'[1]Live-Unsorted Extra Tables'!$A:$BJ,F$1,0)</f>
        <v>356.02979203829807</v>
      </c>
      <c r="G245" s="26">
        <f>VLOOKUP($W245,'[1]Live-Unsorted Extra Tables'!$A:$BJ,G$1,0)</f>
        <v>1094.4000000000001</v>
      </c>
      <c r="H245" s="27">
        <f>VLOOKUP($W245,'[1]Live-Unsorted Extra Tables'!$A:$BJ,H$1,0)</f>
        <v>0.15990497076023391</v>
      </c>
      <c r="I245" s="26">
        <f>VLOOKUP($W245,'[1]Live-Unsorted Extra Tables'!$A:$BJ,I$1,0)</f>
        <v>46.600944407999968</v>
      </c>
      <c r="J245" s="26">
        <f>VLOOKUP($W245,'[1]Live-Unsorted Extra Tables'!$A:$BJ,J$1,0)</f>
        <v>221.60094440799998</v>
      </c>
      <c r="K245" s="26">
        <f>VLOOKUP($W245,'[1]Live-Unsorted Extra Tables'!$A:$BJ,K$1,0)</f>
        <v>919.40000000000009</v>
      </c>
      <c r="L245" s="26">
        <f>VLOOKUP($W245,'[1]Live-Unsorted Extra Tables'!$A:$BJ,L$1,0)</f>
        <v>1141.0009444080001</v>
      </c>
      <c r="M245" s="26">
        <f>VLOOKUP($W245,'[1]Live-Unsorted Extra Tables'!$A:$BJ,M$1,0)</f>
        <v>1842.0427044255066</v>
      </c>
      <c r="N245" s="28">
        <f>VLOOKUP($W245,'[1]Live-Unsorted Extra Tables'!$A:$BJ,N$1,0)</f>
        <v>0.73</v>
      </c>
      <c r="O245" s="28">
        <f>VLOOKUP($W245,'[1]Live-Unsorted Extra Tables'!$A:$BJ,O$1,0)</f>
        <v>1.5903850829535529</v>
      </c>
      <c r="P245" s="29">
        <f>VLOOKUP($W245,'[1]Live-Unsorted Extra Tables'!$A:$BJ,P$1,0)</f>
        <v>0.17594568194391438</v>
      </c>
      <c r="Q245" s="30">
        <f>VLOOKUP($W245,'[1]Live-Unsorted Extra Tables'!$A:$BJ,Q$1,0)</f>
        <v>0.62242247520725003</v>
      </c>
      <c r="R245" s="31"/>
      <c r="S245" s="29" t="str">
        <f>VLOOKUP($W245,'[1]Live-Unsorted Extra Tables'!$A:$BJ,S$1,0)</f>
        <v>RES-SF</v>
      </c>
      <c r="T245" s="29" t="str">
        <f>VLOOKUP($W245,'[1]Live-Unsorted Extra Tables'!$A:$BJ,T$1,0)</f>
        <v>RES-SF</v>
      </c>
      <c r="U245" s="29" t="s">
        <v>159</v>
      </c>
      <c r="V245" s="29" t="s">
        <v>207</v>
      </c>
      <c r="W245" s="32" t="s">
        <v>208</v>
      </c>
      <c r="X245" s="41"/>
      <c r="Y245" s="34" t="str">
        <f t="shared" si="37"/>
        <v>ENERGY STAR® Windows (Replace Single Pane)</v>
      </c>
      <c r="Z245" s="42">
        <f>VLOOKUP($W245,'[1]Live-Unsorted Extra Tables'!$A:$BJ,Z$1,0)</f>
        <v>122.60870235933093</v>
      </c>
      <c r="AA245" s="43">
        <f>VLOOKUP($W245,'[1]Live-Unsorted Extra Tables'!$A:$BJ,AA$1,0)</f>
        <v>433.7384763370905</v>
      </c>
      <c r="AB245" s="44">
        <f>VLOOKUP($W245,'[1]Live-Unsorted Extra Tables'!$A:$BJ,AB$1,0)</f>
        <v>122.60870235933093</v>
      </c>
      <c r="AC245" s="43">
        <f>VLOOKUP($W245,'[1]Live-Unsorted Extra Tables'!$A:$BJ,AC$1,0)</f>
        <v>433.7384763370905</v>
      </c>
      <c r="AD245" s="26">
        <f>VLOOKUP($W245,'[1]Live-Unsorted Extra Tables'!$A:$BJ,AD$1,0)</f>
        <v>634358.33385479508</v>
      </c>
      <c r="AE245" s="26">
        <f>VLOOKUP($W245,'[1]Live-Unsorted Extra Tables'!$A:$BJ,AE$1,0)</f>
        <v>398870.90281097766</v>
      </c>
      <c r="AF245" s="26">
        <f>VLOOKUP($W245,'[1]Live-Unsorted Extra Tables'!$A:$BJ,AF$1,0)</f>
        <v>235487.43104381743</v>
      </c>
      <c r="AG245" s="28">
        <f>VLOOKUP($W245,'[1]Live-Unsorted Extra Tables'!$A:$BJ,AG$1,0)</f>
        <v>1.5903850829535526</v>
      </c>
      <c r="AH245" s="26">
        <f>VLOOKUP($W245,'[1]Live-Unsorted Extra Tables'!$A:$BJ,AH$1,0)</f>
        <v>104540.29041704626</v>
      </c>
      <c r="AI245" s="28">
        <f>VLOOKUP($W245,'[1]Live-Unsorted Extra Tables'!$A:$BJ,AI$1,0)</f>
        <v>6.0680751060105829</v>
      </c>
      <c r="AJ245" s="26">
        <f>VLOOKUP($W245,'[1]Live-Unsorted Extra Tables'!$A:$BJ,AJ$1,0)</f>
        <v>1263662.663071953</v>
      </c>
      <c r="AK245" s="45">
        <f>VLOOKUP($W245,'[1]Live-Unsorted Extra Tables'!$A:$BJ,AK$1,0)</f>
        <v>0.50199974438801209</v>
      </c>
      <c r="AL245" s="42">
        <f>VLOOKUP($W245,'[1]Live-Unsorted Extra Tables'!$A:$BJ,AL$1,0)</f>
        <v>148.75676411407372</v>
      </c>
      <c r="AM245" s="43">
        <f>VLOOKUP($W245,'[1]Live-Unsorted Extra Tables'!$A:$BJ,AM$1,0)</f>
        <v>526.23941832921628</v>
      </c>
      <c r="AN245" s="44">
        <f>VLOOKUP($W245,'[1]Live-Unsorted Extra Tables'!$A:$BJ,AN$1,0)</f>
        <v>271.36546647340469</v>
      </c>
      <c r="AO245" s="43">
        <f>VLOOKUP($W245,'[1]Live-Unsorted Extra Tables'!$A:$BJ,AO$1,0)</f>
        <v>959.97789466630684</v>
      </c>
      <c r="AP245" s="26">
        <f>VLOOKUP($W245,'[1]Live-Unsorted Extra Tables'!$A:$BJ,AP$1,0)</f>
        <v>819214.09433010698</v>
      </c>
      <c r="AQ245" s="26">
        <f>VLOOKUP($W245,'[1]Live-Unsorted Extra Tables'!$A:$BJ,AQ$1,0)</f>
        <v>483935.83538244379</v>
      </c>
      <c r="AR245" s="26">
        <f>VLOOKUP($W245,'[1]Live-Unsorted Extra Tables'!$A:$BJ,AR$1,0)</f>
        <v>335278.25894766318</v>
      </c>
      <c r="AS245" s="28">
        <f>VLOOKUP($W245,'[1]Live-Unsorted Extra Tables'!$A:$BJ,AS$1,0)</f>
        <v>1.6928155231213662</v>
      </c>
      <c r="AT245" s="26">
        <f>VLOOKUP($W245,'[1]Live-Unsorted Extra Tables'!$A:$BJ,AT$1,0)</f>
        <v>126835.00455301754</v>
      </c>
      <c r="AU245" s="28">
        <f>VLOOKUP($W245,'[1]Live-Unsorted Extra Tables'!$A:$BJ,AU$1,0)</f>
        <v>6.4588959271702651</v>
      </c>
      <c r="AV245" s="26">
        <f>VLOOKUP($W245,'[1]Live-Unsorted Extra Tables'!$A:$BJ,AV$1,0)</f>
        <v>1611719.9602731008</v>
      </c>
      <c r="AW245" s="45">
        <f>VLOOKUP($W245,'[1]Live-Unsorted Extra Tables'!$A:$BJ,AW$1,0)</f>
        <v>0.50828562934177091</v>
      </c>
      <c r="AX245" s="42">
        <f>VLOOKUP($W245,'[1]Live-Unsorted Extra Tables'!$A:$BJ,AX$1,0)</f>
        <v>166.81614805372803</v>
      </c>
      <c r="AY245" s="43">
        <f>VLOOKUP($W245,'[1]Live-Unsorted Extra Tables'!$A:$BJ,AY$1,0)</f>
        <v>590.12599018621029</v>
      </c>
      <c r="AZ245" s="44">
        <f>VLOOKUP($W245,'[1]Live-Unsorted Extra Tables'!$A:$BJ,AZ$1,0)</f>
        <v>438.18161452713275</v>
      </c>
      <c r="BA245" s="43">
        <f>VLOOKUP($W245,'[1]Live-Unsorted Extra Tables'!$A:$BJ,BA$1,0)</f>
        <v>1550.1038848525172</v>
      </c>
      <c r="BB245" s="26">
        <f>VLOOKUP($W245,'[1]Live-Unsorted Extra Tables'!$A:$BJ,BB$1,0)</f>
        <v>980027.68482424482</v>
      </c>
      <c r="BC245" s="26">
        <f>VLOOKUP($W245,'[1]Live-Unsorted Extra Tables'!$A:$BJ,BC$1,0)</f>
        <v>542686.66332211962</v>
      </c>
      <c r="BD245" s="26">
        <f>VLOOKUP($W245,'[1]Live-Unsorted Extra Tables'!$A:$BJ,BD$1,0)</f>
        <v>437341.02150212519</v>
      </c>
      <c r="BE245" s="28">
        <f>VLOOKUP($W245,'[1]Live-Unsorted Extra Tables'!$A:$BJ,BE$1,0)</f>
        <v>1.8058812774666162</v>
      </c>
      <c r="BF245" s="26">
        <f>VLOOKUP($W245,'[1]Live-Unsorted Extra Tables'!$A:$BJ,BF$1,0)</f>
        <v>142233.04078923358</v>
      </c>
      <c r="BG245" s="28">
        <f>VLOOKUP($W245,'[1]Live-Unsorted Extra Tables'!$A:$BJ,BG$1,0)</f>
        <v>6.890295527580597</v>
      </c>
      <c r="BH245" s="26">
        <f>VLOOKUP($W245,'[1]Live-Unsorted Extra Tables'!$A:$BJ,BH$1,0)</f>
        <v>1900408.7088266576</v>
      </c>
      <c r="BI245" s="45">
        <f>VLOOKUP($W245,'[1]Live-Unsorted Extra Tables'!$A:$BJ,BI$1,0)</f>
        <v>0.51569311394564665</v>
      </c>
      <c r="BK245" s="124">
        <f t="shared" si="38"/>
        <v>175</v>
      </c>
    </row>
    <row r="246" spans="1:63" ht="16.5">
      <c r="A246" s="22" t="s">
        <v>222</v>
      </c>
      <c r="B246" s="23" t="s">
        <v>147</v>
      </c>
      <c r="C246" s="23" t="s">
        <v>144</v>
      </c>
      <c r="D246" s="24">
        <f>VLOOKUP($W246,'[1]Live-Unsorted Extra Tables'!$A:$BJ,D$1,0)</f>
        <v>25</v>
      </c>
      <c r="E246" s="25">
        <f>VLOOKUP($W246,'[1]Live-Unsorted Extra Tables'!$A:$BJ,E$1,0)</f>
        <v>4653.9210000000003</v>
      </c>
      <c r="F246" s="25">
        <f>VLOOKUP($W246,'[1]Live-Unsorted Extra Tables'!$A:$BJ,F$1,0)</f>
        <v>1315.5651292724497</v>
      </c>
      <c r="G246" s="26">
        <f>VLOOKUP($W246,'[1]Live-Unsorted Extra Tables'!$A:$BJ,G$1,0)</f>
        <v>6206</v>
      </c>
      <c r="H246" s="27">
        <f>VLOOKUP($W246,'[1]Live-Unsorted Extra Tables'!$A:$BJ,H$1,0)</f>
        <v>0.18208185626812762</v>
      </c>
      <c r="I246" s="26">
        <f>VLOOKUP($W246,'[1]Live-Unsorted Extra Tables'!$A:$BJ,I$1,0)</f>
        <v>172.195077</v>
      </c>
      <c r="J246" s="26">
        <f>VLOOKUP($W246,'[1]Live-Unsorted Extra Tables'!$A:$BJ,J$1,0)</f>
        <v>1302.1950770000001</v>
      </c>
      <c r="K246" s="26">
        <f>VLOOKUP($W246,'[1]Live-Unsorted Extra Tables'!$A:$BJ,K$1,0)</f>
        <v>5076</v>
      </c>
      <c r="L246" s="26">
        <f>VLOOKUP($W246,'[1]Live-Unsorted Extra Tables'!$A:$BJ,L$1,0)</f>
        <v>6378.1950770000003</v>
      </c>
      <c r="M246" s="26">
        <f>VLOOKUP($W246,'[1]Live-Unsorted Extra Tables'!$A:$BJ,M$1,0)</f>
        <v>7976.8821446902639</v>
      </c>
      <c r="N246" s="28">
        <f>VLOOKUP($W246,'[1]Live-Unsorted Extra Tables'!$A:$BJ,N$1,0)</f>
        <v>0.73</v>
      </c>
      <c r="O246" s="28">
        <f>VLOOKUP($W246,'[1]Live-Unsorted Extra Tables'!$A:$BJ,O$1,0)</f>
        <v>1.2382841039804822</v>
      </c>
      <c r="P246" s="29">
        <f>VLOOKUP($W246,'[1]Live-Unsorted Extra Tables'!$A:$BJ,P$1,0)</f>
        <v>0.27980601239256103</v>
      </c>
      <c r="Q246" s="30">
        <f>VLOOKUP($W246,'[1]Live-Unsorted Extra Tables'!$A:$BJ,Q$1,0)</f>
        <v>0.9898370274683066</v>
      </c>
      <c r="R246" s="31"/>
      <c r="S246" s="29" t="str">
        <f>VLOOKUP($W246,'[1]Live-Unsorted Extra Tables'!$A:$BJ,S$1,0)</f>
        <v>RES-SF</v>
      </c>
      <c r="T246" s="29" t="str">
        <f>VLOOKUP($W246,'[1]Live-Unsorted Extra Tables'!$A:$BJ,T$1,0)</f>
        <v>RES-SF</v>
      </c>
      <c r="U246" s="29" t="s">
        <v>159</v>
      </c>
      <c r="V246" s="29" t="s">
        <v>207</v>
      </c>
      <c r="W246" s="32" t="s">
        <v>223</v>
      </c>
      <c r="X246" s="41"/>
      <c r="Y246" s="34" t="str">
        <f t="shared" si="37"/>
        <v>Building Envelope Retrofits (Insulation, Draft Proofing, EnergyStar Windows and Doors)</v>
      </c>
      <c r="Z246" s="42">
        <f>VLOOKUP($W246,'[1]Live-Unsorted Extra Tables'!$A:$BJ,Z$1,0)</f>
        <v>2065.6858766228347</v>
      </c>
      <c r="AA246" s="43">
        <f>VLOOKUP($W246,'[1]Live-Unsorted Extra Tables'!$A:$BJ,AA$1,0)</f>
        <v>7307.5354968818756</v>
      </c>
      <c r="AB246" s="44">
        <f>VLOOKUP($W246,'[1]Live-Unsorted Extra Tables'!$A:$BJ,AB$1,0)</f>
        <v>2065.6858766228347</v>
      </c>
      <c r="AC246" s="43">
        <f>VLOOKUP($W246,'[1]Live-Unsorted Extra Tables'!$A:$BJ,AC$1,0)</f>
        <v>7307.5354968818756</v>
      </c>
      <c r="AD246" s="26">
        <f>VLOOKUP($W246,'[1]Live-Unsorted Extra Tables'!$A:$BJ,AD$1,0)</f>
        <v>12525212.487871481</v>
      </c>
      <c r="AE246" s="26">
        <f>VLOOKUP($W246,'[1]Live-Unsorted Extra Tables'!$A:$BJ,AE$1,0)</f>
        <v>10114974.784549847</v>
      </c>
      <c r="AF246" s="26">
        <f>VLOOKUP($W246,'[1]Live-Unsorted Extra Tables'!$A:$BJ,AF$1,0)</f>
        <v>2410237.7033216339</v>
      </c>
      <c r="AG246" s="28">
        <f>VLOOKUP($W246,'[1]Live-Unsorted Extra Tables'!$A:$BJ,AG$1,0)</f>
        <v>1.2382841039804824</v>
      </c>
      <c r="AH246" s="26">
        <f>VLOOKUP($W246,'[1]Live-Unsorted Extra Tables'!$A:$BJ,AH$1,0)</f>
        <v>2800948.449040561</v>
      </c>
      <c r="AI246" s="28">
        <f>VLOOKUP($W246,'[1]Live-Unsorted Extra Tables'!$A:$BJ,AI$1,0)</f>
        <v>4.4717754416943576</v>
      </c>
      <c r="AJ246" s="26">
        <f>VLOOKUP($W246,'[1]Live-Unsorted Extra Tables'!$A:$BJ,AJ$1,0)</f>
        <v>26548159.41315081</v>
      </c>
      <c r="AK246" s="45">
        <f>VLOOKUP($W246,'[1]Live-Unsorted Extra Tables'!$A:$BJ,AK$1,0)</f>
        <v>0.4717921228718791</v>
      </c>
      <c r="AL246" s="42">
        <f>VLOOKUP($W246,'[1]Live-Unsorted Extra Tables'!$A:$BJ,AL$1,0)</f>
        <v>2509.0726757253919</v>
      </c>
      <c r="AM246" s="43">
        <f>VLOOKUP($W246,'[1]Live-Unsorted Extra Tables'!$A:$BJ,AM$1,0)</f>
        <v>8876.0531548463641</v>
      </c>
      <c r="AN246" s="44">
        <f>VLOOKUP($W246,'[1]Live-Unsorted Extra Tables'!$A:$BJ,AN$1,0)</f>
        <v>4574.7585523482267</v>
      </c>
      <c r="AO246" s="43">
        <f>VLOOKUP($W246,'[1]Live-Unsorted Extra Tables'!$A:$BJ,AO$1,0)</f>
        <v>16183.58865172824</v>
      </c>
      <c r="AP246" s="26">
        <f>VLOOKUP($W246,'[1]Live-Unsorted Extra Tables'!$A:$BJ,AP$1,0)</f>
        <v>16081475.825942326</v>
      </c>
      <c r="AQ246" s="26">
        <f>VLOOKUP($W246,'[1]Live-Unsorted Extra Tables'!$A:$BJ,AQ$1,0)</f>
        <v>12286092.060162373</v>
      </c>
      <c r="AR246" s="26">
        <f>VLOOKUP($W246,'[1]Live-Unsorted Extra Tables'!$A:$BJ,AR$1,0)</f>
        <v>3795383.7657799534</v>
      </c>
      <c r="AS246" s="28">
        <f>VLOOKUP($W246,'[1]Live-Unsorted Extra Tables'!$A:$BJ,AS$1,0)</f>
        <v>1.3089170866696074</v>
      </c>
      <c r="AT246" s="26">
        <f>VLOOKUP($W246,'[1]Live-Unsorted Extra Tables'!$A:$BJ,AT$1,0)</f>
        <v>3402154.8480027015</v>
      </c>
      <c r="AU246" s="28">
        <f>VLOOKUP($W246,'[1]Live-Unsorted Extra Tables'!$A:$BJ,AU$1,0)</f>
        <v>4.7268500536897244</v>
      </c>
      <c r="AV246" s="26">
        <f>VLOOKUP($W246,'[1]Live-Unsorted Extra Tables'!$A:$BJ,AV$1,0)</f>
        <v>33801991.774336405</v>
      </c>
      <c r="AW246" s="45">
        <f>VLOOKUP($W246,'[1]Live-Unsorted Extra Tables'!$A:$BJ,AW$1,0)</f>
        <v>0.4757552730413927</v>
      </c>
      <c r="AX246" s="42">
        <f>VLOOKUP($W246,'[1]Live-Unsorted Extra Tables'!$A:$BJ,AX$1,0)</f>
        <v>2825.7204451649695</v>
      </c>
      <c r="AY246" s="43">
        <f>VLOOKUP($W246,'[1]Live-Unsorted Extra Tables'!$A:$BJ,AY$1,0)</f>
        <v>9996.2209603072679</v>
      </c>
      <c r="AZ246" s="44">
        <f>VLOOKUP($W246,'[1]Live-Unsorted Extra Tables'!$A:$BJ,AZ$1,0)</f>
        <v>7400.4789975131962</v>
      </c>
      <c r="BA246" s="43">
        <f>VLOOKUP($W246,'[1]Live-Unsorted Extra Tables'!$A:$BJ,BA$1,0)</f>
        <v>26179.809612035508</v>
      </c>
      <c r="BB246" s="26">
        <f>VLOOKUP($W246,'[1]Live-Unsorted Extra Tables'!$A:$BJ,BB$1,0)</f>
        <v>19168667.626908723</v>
      </c>
      <c r="BC246" s="26">
        <f>VLOOKUP($W246,'[1]Live-Unsorted Extra Tables'!$A:$BJ,BC$1,0)</f>
        <v>13836610.57786732</v>
      </c>
      <c r="BD246" s="26">
        <f>VLOOKUP($W246,'[1]Live-Unsorted Extra Tables'!$A:$BJ,BD$1,0)</f>
        <v>5332057.0490414035</v>
      </c>
      <c r="BE246" s="28">
        <f>VLOOKUP($W246,'[1]Live-Unsorted Extra Tables'!$A:$BJ,BE$1,0)</f>
        <v>1.3853586121423713</v>
      </c>
      <c r="BF246" s="26">
        <f>VLOOKUP($W246,'[1]Live-Unsorted Extra Tables'!$A:$BJ,BF$1,0)</f>
        <v>3831510.5834226212</v>
      </c>
      <c r="BG246" s="28">
        <f>VLOOKUP($W246,'[1]Live-Unsorted Extra Tables'!$A:$BJ,BG$1,0)</f>
        <v>5.002900868874983</v>
      </c>
      <c r="BH246" s="26">
        <f>VLOOKUP($W246,'[1]Live-Unsorted Extra Tables'!$A:$BJ,BH$1,0)</f>
        <v>39850141.814712256</v>
      </c>
      <c r="BI246" s="45">
        <f>VLOOKUP($W246,'[1]Live-Unsorted Extra Tables'!$A:$BJ,BI$1,0)</f>
        <v>0.48101880580590184</v>
      </c>
      <c r="BK246" s="124">
        <f t="shared" si="38"/>
        <v>1130</v>
      </c>
    </row>
    <row r="247" spans="1:63" ht="16.5">
      <c r="A247" s="22" t="s">
        <v>209</v>
      </c>
      <c r="B247" s="23" t="s">
        <v>147</v>
      </c>
      <c r="C247" s="23" t="s">
        <v>144</v>
      </c>
      <c r="D247" s="24">
        <f>VLOOKUP($W247,'[1]Live-Unsorted Extra Tables'!$A:$BJ,D$1,0)</f>
        <v>20</v>
      </c>
      <c r="E247" s="25">
        <f>VLOOKUP($W247,'[1]Live-Unsorted Extra Tables'!$A:$BJ,E$1,0)</f>
        <v>390.98516042748207</v>
      </c>
      <c r="F247" s="25">
        <f>VLOOKUP($W247,'[1]Live-Unsorted Extra Tables'!$A:$BJ,F$1,0)</f>
        <v>110.52324332995551</v>
      </c>
      <c r="G247" s="26">
        <f>VLOOKUP($W247,'[1]Live-Unsorted Extra Tables'!$A:$BJ,G$1,0)</f>
        <v>1094.4000000000001</v>
      </c>
      <c r="H247" s="27">
        <f>VLOOKUP($W247,'[1]Live-Unsorted Extra Tables'!$A:$BJ,H$1,0)</f>
        <v>0.68530701754385959</v>
      </c>
      <c r="I247" s="26">
        <f>VLOOKUP($W247,'[1]Live-Unsorted Extra Tables'!$A:$BJ,I$1,0)</f>
        <v>14.466450935816836</v>
      </c>
      <c r="J247" s="26">
        <f>VLOOKUP($W247,'[1]Live-Unsorted Extra Tables'!$A:$BJ,J$1,0)</f>
        <v>764.46645093581685</v>
      </c>
      <c r="K247" s="26">
        <f>VLOOKUP($W247,'[1]Live-Unsorted Extra Tables'!$A:$BJ,K$1,0)</f>
        <v>344.40000000000009</v>
      </c>
      <c r="L247" s="26">
        <f>VLOOKUP($W247,'[1]Live-Unsorted Extra Tables'!$A:$BJ,L$1,0)</f>
        <v>1108.8664509358168</v>
      </c>
      <c r="M247" s="26">
        <f>VLOOKUP($W247,'[1]Live-Unsorted Extra Tables'!$A:$BJ,M$1,0)</f>
        <v>571.83005073769107</v>
      </c>
      <c r="N247" s="28">
        <f>VLOOKUP($W247,'[1]Live-Unsorted Extra Tables'!$A:$BJ,N$1,0)</f>
        <v>0.73</v>
      </c>
      <c r="O247" s="28">
        <f>VLOOKUP($W247,'[1]Live-Unsorted Extra Tables'!$A:$BJ,O$1,0)</f>
        <v>0.51321243703744746</v>
      </c>
      <c r="P247" s="29">
        <f>VLOOKUP($W247,'[1]Live-Unsorted Extra Tables'!$A:$BJ,P$1,0)</f>
        <v>1.9552313701624646</v>
      </c>
      <c r="Q247" s="30">
        <f>VLOOKUP($W247,'[1]Live-Unsorted Extra Tables'!$A:$BJ,Q$1,0)</f>
        <v>6.9167934988442452</v>
      </c>
      <c r="R247" s="31"/>
      <c r="S247" s="29" t="str">
        <f>VLOOKUP($W247,'[1]Live-Unsorted Extra Tables'!$A:$BJ,S$1,0)</f>
        <v>RES-SF</v>
      </c>
      <c r="T247" s="29" t="str">
        <f>VLOOKUP($W247,'[1]Live-Unsorted Extra Tables'!$A:$BJ,T$1,0)</f>
        <v>RES-SF</v>
      </c>
      <c r="U247" s="29" t="s">
        <v>159</v>
      </c>
      <c r="V247" s="29" t="s">
        <v>207</v>
      </c>
      <c r="W247" s="32" t="s">
        <v>210</v>
      </c>
      <c r="X247" s="41"/>
      <c r="Y247" s="34" t="str">
        <f t="shared" si="37"/>
        <v>ENERGY STAR® Windows (300 ft2) (Replace Double Pane)</v>
      </c>
      <c r="Z247" s="42">
        <f>VLOOKUP($W247,'[1]Live-Unsorted Extra Tables'!$A:$BJ,Z$1,0)</f>
        <v>17.005877820711127</v>
      </c>
      <c r="AA247" s="43">
        <f>VLOOKUP($W247,'[1]Live-Unsorted Extra Tables'!$A:$BJ,AA$1,0)</f>
        <v>60.159706389459394</v>
      </c>
      <c r="AB247" s="44">
        <f>VLOOKUP($W247,'[1]Live-Unsorted Extra Tables'!$A:$BJ,AB$1,0)</f>
        <v>17.005877820711127</v>
      </c>
      <c r="AC247" s="43">
        <f>VLOOKUP($W247,'[1]Live-Unsorted Extra Tables'!$A:$BJ,AC$1,0)</f>
        <v>60.159706389459394</v>
      </c>
      <c r="AD247" s="26">
        <f>VLOOKUP($W247,'[1]Live-Unsorted Extra Tables'!$A:$BJ,AD$1,0)</f>
        <v>87985.763754912914</v>
      </c>
      <c r="AE247" s="26">
        <f>VLOOKUP($W247,'[1]Live-Unsorted Extra Tables'!$A:$BJ,AE$1,0)</f>
        <v>171441.21499240451</v>
      </c>
      <c r="AF247" s="26">
        <f>VLOOKUP($W247,'[1]Live-Unsorted Extra Tables'!$A:$BJ,AF$1,0)</f>
        <v>-83455.451237491594</v>
      </c>
      <c r="AG247" s="28">
        <f>VLOOKUP($W247,'[1]Live-Unsorted Extra Tables'!$A:$BJ,AG$1,0)</f>
        <v>0.51321243703744757</v>
      </c>
      <c r="AH247" s="26">
        <f>VLOOKUP($W247,'[1]Live-Unsorted Extra Tables'!$A:$BJ,AH$1,0)</f>
        <v>161131.70568826614</v>
      </c>
      <c r="AI247" s="28">
        <f>VLOOKUP($W247,'[1]Live-Unsorted Extra Tables'!$A:$BJ,AI$1,0)</f>
        <v>0.54604873310988711</v>
      </c>
      <c r="AJ247" s="26">
        <f>VLOOKUP($W247,'[1]Live-Unsorted Extra Tables'!$A:$BJ,AJ$1,0)</f>
        <v>321902.45906311413</v>
      </c>
      <c r="AK247" s="45">
        <f>VLOOKUP($W247,'[1]Live-Unsorted Extra Tables'!$A:$BJ,AK$1,0)</f>
        <v>0.27333051139463926</v>
      </c>
      <c r="AL247" s="42">
        <f>VLOOKUP($W247,'[1]Live-Unsorted Extra Tables'!$A:$BJ,AL$1,0)</f>
        <v>46.977161075147393</v>
      </c>
      <c r="AM247" s="43">
        <f>VLOOKUP($W247,'[1]Live-Unsorted Extra Tables'!$A:$BJ,AM$1,0)</f>
        <v>166.18561223868821</v>
      </c>
      <c r="AN247" s="44">
        <f>VLOOKUP($W247,'[1]Live-Unsorted Extra Tables'!$A:$BJ,AN$1,0)</f>
        <v>63.98303889585852</v>
      </c>
      <c r="AO247" s="43">
        <f>VLOOKUP($W247,'[1]Live-Unsorted Extra Tables'!$A:$BJ,AO$1,0)</f>
        <v>226.3453186281476</v>
      </c>
      <c r="AP247" s="26">
        <f>VLOOKUP($W247,'[1]Live-Unsorted Extra Tables'!$A:$BJ,AP$1,0)</f>
        <v>258706.57172177263</v>
      </c>
      <c r="AQ247" s="26">
        <f>VLOOKUP($W247,'[1]Live-Unsorted Extra Tables'!$A:$BJ,AQ$1,0)</f>
        <v>473590.46422223322</v>
      </c>
      <c r="AR247" s="26">
        <f>VLOOKUP($W247,'[1]Live-Unsorted Extra Tables'!$A:$BJ,AR$1,0)</f>
        <v>-214883.89250046058</v>
      </c>
      <c r="AS247" s="28">
        <f>VLOOKUP($W247,'[1]Live-Unsorted Extra Tables'!$A:$BJ,AS$1,0)</f>
        <v>0.5462664290478072</v>
      </c>
      <c r="AT247" s="26">
        <f>VLOOKUP($W247,'[1]Live-Unsorted Extra Tables'!$A:$BJ,AT$1,0)</f>
        <v>445111.40043662797</v>
      </c>
      <c r="AU247" s="28">
        <f>VLOOKUP($W247,'[1]Live-Unsorted Extra Tables'!$A:$BJ,AU$1,0)</f>
        <v>0.58121758163910608</v>
      </c>
      <c r="AV247" s="26">
        <f>VLOOKUP($W247,'[1]Live-Unsorted Extra Tables'!$A:$BJ,AV$1,0)</f>
        <v>914035.82319049677</v>
      </c>
      <c r="AW247" s="45">
        <f>VLOOKUP($W247,'[1]Live-Unsorted Extra Tables'!$A:$BJ,AW$1,0)</f>
        <v>0.28303767222026577</v>
      </c>
      <c r="AX247" s="42">
        <f>VLOOKUP($W247,'[1]Live-Unsorted Extra Tables'!$A:$BJ,AX$1,0)</f>
        <v>95.334523620594027</v>
      </c>
      <c r="AY247" s="43">
        <f>VLOOKUP($W247,'[1]Live-Unsorted Extra Tables'!$A:$BJ,AY$1,0)</f>
        <v>337.25380190659791</v>
      </c>
      <c r="AZ247" s="44">
        <f>VLOOKUP($W247,'[1]Live-Unsorted Extra Tables'!$A:$BJ,AZ$1,0)</f>
        <v>159.31756251645254</v>
      </c>
      <c r="BA247" s="43">
        <f>VLOOKUP($W247,'[1]Live-Unsorted Extra Tables'!$A:$BJ,BA$1,0)</f>
        <v>563.59912053474545</v>
      </c>
      <c r="BB247" s="26">
        <f>VLOOKUP($W247,'[1]Live-Unsorted Extra Tables'!$A:$BJ,BB$1,0)</f>
        <v>560080.50514163054</v>
      </c>
      <c r="BC247" s="26">
        <f>VLOOKUP($W247,'[1]Live-Unsorted Extra Tables'!$A:$BJ,BC$1,0)</f>
        <v>961095.14207678032</v>
      </c>
      <c r="BD247" s="26">
        <f>VLOOKUP($W247,'[1]Live-Unsorted Extra Tables'!$A:$BJ,BD$1,0)</f>
        <v>-401014.63693514979</v>
      </c>
      <c r="BE247" s="28">
        <f>VLOOKUP($W247,'[1]Live-Unsorted Extra Tables'!$A:$BJ,BE$1,0)</f>
        <v>0.58275240464891109</v>
      </c>
      <c r="BF247" s="26">
        <f>VLOOKUP($W247,'[1]Live-Unsorted Extra Tables'!$A:$BJ,BF$1,0)</f>
        <v>903300.29204703821</v>
      </c>
      <c r="BG247" s="28">
        <f>VLOOKUP($W247,'[1]Live-Unsorted Extra Tables'!$A:$BJ,BG$1,0)</f>
        <v>0.62003799851806651</v>
      </c>
      <c r="BH247" s="26">
        <f>VLOOKUP($W247,'[1]Live-Unsorted Extra Tables'!$A:$BJ,BH$1,0)</f>
        <v>1908088.1480745147</v>
      </c>
      <c r="BI247" s="45">
        <f>VLOOKUP($W247,'[1]Live-Unsorted Extra Tables'!$A:$BJ,BI$1,0)</f>
        <v>0.29352968085191328</v>
      </c>
      <c r="BK247" s="124">
        <f t="shared" si="38"/>
        <v>750</v>
      </c>
    </row>
    <row r="248" spans="1:63" s="102" customFormat="1" ht="16.5">
      <c r="A248" s="56" t="s">
        <v>211</v>
      </c>
      <c r="B248" s="23" t="s">
        <v>147</v>
      </c>
      <c r="C248" s="23" t="s">
        <v>144</v>
      </c>
      <c r="D248" s="24">
        <f>VLOOKUP($W248,'[1]Live-Unsorted Extra Tables'!$A:$BJ,D$1,0)</f>
        <v>25</v>
      </c>
      <c r="E248" s="25">
        <f>VLOOKUP($W248,'[1]Live-Unsorted Extra Tables'!$A:$BJ,E$1,0)</f>
        <v>137.41439960039176</v>
      </c>
      <c r="F248" s="25">
        <f>VLOOKUP($W248,'[1]Live-Unsorted Extra Tables'!$A:$BJ,F$1,0)</f>
        <v>38.844147198498952</v>
      </c>
      <c r="G248" s="26">
        <f>VLOOKUP($W248,'[1]Live-Unsorted Extra Tables'!$A:$BJ,G$1,0)</f>
        <v>600</v>
      </c>
      <c r="H248" s="27">
        <f>VLOOKUP($W248,'[1]Live-Unsorted Extra Tables'!$A:$BJ,H$1,0)</f>
        <v>0.83333333333333337</v>
      </c>
      <c r="I248" s="26">
        <f>VLOOKUP($W248,'[1]Live-Unsorted Extra Tables'!$A:$BJ,I$1,0)</f>
        <v>5.0843327852144951</v>
      </c>
      <c r="J248" s="26">
        <f>VLOOKUP($W248,'[1]Live-Unsorted Extra Tables'!$A:$BJ,J$1,0)</f>
        <v>505.08433278521449</v>
      </c>
      <c r="K248" s="26">
        <f>VLOOKUP($W248,'[1]Live-Unsorted Extra Tables'!$A:$BJ,K$1,0)</f>
        <v>100</v>
      </c>
      <c r="L248" s="26">
        <f>VLOOKUP($W248,'[1]Live-Unsorted Extra Tables'!$A:$BJ,L$1,0)</f>
        <v>605.08433278521443</v>
      </c>
      <c r="M248" s="26">
        <f>VLOOKUP($W248,'[1]Live-Unsorted Extra Tables'!$A:$BJ,M$1,0)</f>
        <v>235.53009829683356</v>
      </c>
      <c r="N248" s="28">
        <f>VLOOKUP($W248,'[1]Live-Unsorted Extra Tables'!$A:$BJ,N$1,0)</f>
        <v>0.73</v>
      </c>
      <c r="O248" s="28">
        <f>VLOOKUP($W248,'[1]Live-Unsorted Extra Tables'!$A:$BJ,O$1,0)</f>
        <v>0.38804570379615538</v>
      </c>
      <c r="P248" s="29">
        <f>VLOOKUP($W248,'[1]Live-Unsorted Extra Tables'!$A:$BJ,P$1,0)</f>
        <v>3.6756288587951924</v>
      </c>
      <c r="Q248" s="30">
        <f>VLOOKUP($W248,'[1]Live-Unsorted Extra Tables'!$A:$BJ,Q$1,0)</f>
        <v>13.002842621416397</v>
      </c>
      <c r="R248" s="31"/>
      <c r="S248" s="29" t="str">
        <f>VLOOKUP($W248,'[1]Live-Unsorted Extra Tables'!$A:$BJ,S$1,0)</f>
        <v>RES-SF</v>
      </c>
      <c r="T248" s="29" t="str">
        <f>VLOOKUP($W248,'[1]Live-Unsorted Extra Tables'!$A:$BJ,T$1,0)</f>
        <v>RES-SF</v>
      </c>
      <c r="U248" s="29" t="s">
        <v>159</v>
      </c>
      <c r="V248" s="29" t="s">
        <v>207</v>
      </c>
      <c r="W248" s="32" t="s">
        <v>212</v>
      </c>
      <c r="X248" s="41"/>
      <c r="Y248" s="34" t="str">
        <f t="shared" si="37"/>
        <v>ENERGY STAR® Door</v>
      </c>
      <c r="Z248" s="42">
        <f>VLOOKUP($W248,'[1]Live-Unsorted Extra Tables'!$A:$BJ,Z$1,0)</f>
        <v>11.216835532910796</v>
      </c>
      <c r="AA248" s="43">
        <f>VLOOKUP($W248,'[1]Live-Unsorted Extra Tables'!$A:$BJ,AA$1,0)</f>
        <v>39.680488087297739</v>
      </c>
      <c r="AB248" s="44">
        <f>VLOOKUP($W248,'[1]Live-Unsorted Extra Tables'!$A:$BJ,AB$1,0)</f>
        <v>11.216835532910796</v>
      </c>
      <c r="AC248" s="43">
        <f>VLOOKUP($W248,'[1]Live-Unsorted Extra Tables'!$A:$BJ,AC$1,0)</f>
        <v>39.680488087297739</v>
      </c>
      <c r="AD248" s="26">
        <f>VLOOKUP($W248,'[1]Live-Unsorted Extra Tables'!$A:$BJ,AD$1,0)</f>
        <v>68012.881378123959</v>
      </c>
      <c r="AE248" s="26">
        <f>VLOOKUP($W248,'[1]Live-Unsorted Extra Tables'!$A:$BJ,AE$1,0)</f>
        <v>175270.2857234875</v>
      </c>
      <c r="AF248" s="26">
        <f>VLOOKUP($W248,'[1]Live-Unsorted Extra Tables'!$A:$BJ,AF$1,0)</f>
        <v>-107257.40434536354</v>
      </c>
      <c r="AG248" s="28">
        <f>VLOOKUP($W248,'[1]Live-Unsorted Extra Tables'!$A:$BJ,AG$1,0)</f>
        <v>0.38804570379615544</v>
      </c>
      <c r="AH248" s="26">
        <f>VLOOKUP($W248,'[1]Live-Unsorted Extra Tables'!$A:$BJ,AH$1,0)</f>
        <v>199795.54403390468</v>
      </c>
      <c r="AI248" s="28">
        <f>VLOOKUP($W248,'[1]Live-Unsorted Extra Tables'!$A:$BJ,AI$1,0)</f>
        <v>0.34041240362488956</v>
      </c>
      <c r="AJ248" s="26">
        <f>VLOOKUP($W248,'[1]Live-Unsorted Extra Tables'!$A:$BJ,AJ$1,0)</f>
        <v>328744.75299361517</v>
      </c>
      <c r="AK248" s="28">
        <f>VLOOKUP($W248,'[1]Live-Unsorted Extra Tables'!$A:$BJ,AK$1,0)</f>
        <v>0.20688659137152798</v>
      </c>
      <c r="AL248" s="42">
        <f>VLOOKUP($W248,'[1]Live-Unsorted Extra Tables'!$A:$BJ,AL$1,0)</f>
        <v>35.225449084010158</v>
      </c>
      <c r="AM248" s="43">
        <f>VLOOKUP($W248,'[1]Live-Unsorted Extra Tables'!$A:$BJ,AM$1,0)</f>
        <v>124.6129542192775</v>
      </c>
      <c r="AN248" s="44">
        <f>VLOOKUP($W248,'[1]Live-Unsorted Extra Tables'!$A:$BJ,AN$1,0)</f>
        <v>46.442284616920951</v>
      </c>
      <c r="AO248" s="43">
        <f>VLOOKUP($W248,'[1]Live-Unsorted Extra Tables'!$A:$BJ,AO$1,0)</f>
        <v>164.29344230657523</v>
      </c>
      <c r="AP248" s="26">
        <f>VLOOKUP($W248,'[1]Live-Unsorted Extra Tables'!$A:$BJ,AP$1,0)</f>
        <v>225771.54236423172</v>
      </c>
      <c r="AQ248" s="26">
        <f>VLOOKUP($W248,'[1]Live-Unsorted Extra Tables'!$A:$BJ,AQ$1,0)</f>
        <v>550420.34873185481</v>
      </c>
      <c r="AR248" s="26">
        <f>VLOOKUP($W248,'[1]Live-Unsorted Extra Tables'!$A:$BJ,AR$1,0)</f>
        <v>-324648.8063676231</v>
      </c>
      <c r="AS248" s="28">
        <f>VLOOKUP($W248,'[1]Live-Unsorted Extra Tables'!$A:$BJ,AS$1,0)</f>
        <v>0.4101802247762093</v>
      </c>
      <c r="AT248" s="26">
        <f>VLOOKUP($W248,'[1]Live-Unsorted Extra Tables'!$A:$BJ,AT$1,0)</f>
        <v>627439.6859015075</v>
      </c>
      <c r="AU248" s="28">
        <f>VLOOKUP($W248,'[1]Live-Unsorted Extra Tables'!$A:$BJ,AU$1,0)</f>
        <v>0.35982987279461354</v>
      </c>
      <c r="AV248" s="26">
        <f>VLOOKUP($W248,'[1]Live-Unsorted Extra Tables'!$A:$BJ,AV$1,0)</f>
        <v>1054229.9969877296</v>
      </c>
      <c r="AW248" s="28">
        <f>VLOOKUP($W248,'[1]Live-Unsorted Extra Tables'!$A:$BJ,AW$1,0)</f>
        <v>0.21415776728923749</v>
      </c>
      <c r="AX248" s="42">
        <f>VLOOKUP($W248,'[1]Live-Unsorted Extra Tables'!$A:$BJ,AX$1,0)</f>
        <v>81.450947158137154</v>
      </c>
      <c r="AY248" s="43">
        <f>VLOOKUP($W248,'[1]Live-Unsorted Extra Tables'!$A:$BJ,AY$1,0)</f>
        <v>288.13949611052766</v>
      </c>
      <c r="AZ248" s="44">
        <f>VLOOKUP($W248,'[1]Live-Unsorted Extra Tables'!$A:$BJ,AZ$1,0)</f>
        <v>127.8932317750581</v>
      </c>
      <c r="BA248" s="43">
        <f>VLOOKUP($W248,'[1]Live-Unsorted Extra Tables'!$A:$BJ,BA$1,0)</f>
        <v>452.43293841710289</v>
      </c>
      <c r="BB248" s="26">
        <f>VLOOKUP($W248,'[1]Live-Unsorted Extra Tables'!$A:$BJ,BB$1,0)</f>
        <v>552533.82783946465</v>
      </c>
      <c r="BC248" s="26">
        <f>VLOOKUP($W248,'[1]Live-Unsorted Extra Tables'!$A:$BJ,BC$1,0)</f>
        <v>1272723.5537125452</v>
      </c>
      <c r="BD248" s="26">
        <f>VLOOKUP($W248,'[1]Live-Unsorted Extra Tables'!$A:$BJ,BD$1,0)</f>
        <v>-720189.72587308055</v>
      </c>
      <c r="BE248" s="28">
        <f>VLOOKUP($W248,'[1]Live-Unsorted Extra Tables'!$A:$BJ,BE$1,0)</f>
        <v>0.4341349904523405</v>
      </c>
      <c r="BF248" s="26">
        <f>VLOOKUP($W248,'[1]Live-Unsorted Extra Tables'!$A:$BJ,BF$1,0)</f>
        <v>1450813.4894007677</v>
      </c>
      <c r="BG248" s="28">
        <f>VLOOKUP($W248,'[1]Live-Unsorted Extra Tables'!$A:$BJ,BG$1,0)</f>
        <v>0.38084414838717745</v>
      </c>
      <c r="BH248" s="26">
        <f>VLOOKUP($W248,'[1]Live-Unsorted Extra Tables'!$A:$BJ,BH$1,0)</f>
        <v>2489044.8665166749</v>
      </c>
      <c r="BI248" s="45">
        <f>VLOOKUP($W248,'[1]Live-Unsorted Extra Tables'!$A:$BJ,BI$1,0)</f>
        <v>0.22198628689755803</v>
      </c>
      <c r="BK248" s="124">
        <f t="shared" si="38"/>
        <v>500</v>
      </c>
    </row>
    <row r="249" spans="1:63" ht="16.5">
      <c r="A249" s="22" t="s">
        <v>179</v>
      </c>
      <c r="B249" s="23" t="s">
        <v>176</v>
      </c>
      <c r="C249" s="23" t="s">
        <v>165</v>
      </c>
      <c r="D249" s="24">
        <f>VLOOKUP($W249,'[1]Live-Unsorted Extra Tables'!$A:$BJ,D$1,0)</f>
        <v>10</v>
      </c>
      <c r="E249" s="25">
        <f>VLOOKUP($W249,'[1]Live-Unsorted Extra Tables'!$A:$BJ,E$1,0)</f>
        <v>421.863</v>
      </c>
      <c r="F249" s="25">
        <f>VLOOKUP($W249,'[1]Live-Unsorted Extra Tables'!$A:$BJ,F$1,0)</f>
        <v>68.40208392920114</v>
      </c>
      <c r="G249" s="26">
        <f>VLOOKUP($W249,'[1]Live-Unsorted Extra Tables'!$A:$BJ,G$1,0)</f>
        <v>27</v>
      </c>
      <c r="H249" s="27">
        <f>VLOOKUP($W249,'[1]Live-Unsorted Extra Tables'!$A:$BJ,H$1,0)</f>
        <v>1</v>
      </c>
      <c r="I249" s="26">
        <f>VLOOKUP($W249,'[1]Live-Unsorted Extra Tables'!$A:$BJ,I$1,0)</f>
        <v>15.608930999999998</v>
      </c>
      <c r="J249" s="26">
        <f>VLOOKUP($W249,'[1]Live-Unsorted Extra Tables'!$A:$BJ,J$1,0)</f>
        <v>42.608930999999998</v>
      </c>
      <c r="K249" s="26">
        <f>VLOOKUP($W249,'[1]Live-Unsorted Extra Tables'!$A:$BJ,K$1,0)</f>
        <v>0</v>
      </c>
      <c r="L249" s="26">
        <f>VLOOKUP($W249,'[1]Live-Unsorted Extra Tables'!$A:$BJ,L$1,0)</f>
        <v>42.608930999999998</v>
      </c>
      <c r="M249" s="26">
        <f>VLOOKUP($W249,'[1]Live-Unsorted Extra Tables'!$A:$BJ,M$1,0)</f>
        <v>290.81911972305335</v>
      </c>
      <c r="N249" s="28">
        <f>VLOOKUP($W249,'[1]Live-Unsorted Extra Tables'!$A:$BJ,N$1,0)</f>
        <v>0.83</v>
      </c>
      <c r="O249" s="28">
        <f>VLOOKUP($W249,'[1]Live-Unsorted Extra Tables'!$A:$BJ,O$1,0)</f>
        <v>6.3489388844240331</v>
      </c>
      <c r="P249" s="29">
        <f>VLOOKUP($W249,'[1]Live-Unsorted Extra Tables'!$A:$BJ,P$1,0)</f>
        <v>0.10100182049622744</v>
      </c>
      <c r="Q249" s="30">
        <f>VLOOKUP($W249,'[1]Live-Unsorted Extra Tables'!$A:$BJ,Q$1,0)</f>
        <v>0.62291860938187094</v>
      </c>
      <c r="R249" s="31"/>
      <c r="S249" s="29" t="str">
        <f>VLOOKUP($W249,'[1]Live-Unsorted Extra Tables'!$A:$BJ,S$1,0)</f>
        <v>MURB</v>
      </c>
      <c r="T249" s="29" t="str">
        <f>VLOOKUP($W249,'[1]Live-Unsorted Extra Tables'!$A:$BJ,T$1,0)</f>
        <v>MURB</v>
      </c>
      <c r="U249" s="29" t="s">
        <v>159</v>
      </c>
      <c r="V249" s="29" t="str">
        <f>VLOOKUP($W249,'[1]Live-Unsorted Extra Tables'!$A:$BJ,V$1,0)</f>
        <v>MURB</v>
      </c>
      <c r="W249" s="32" t="s">
        <v>181</v>
      </c>
      <c r="X249" s="41"/>
      <c r="Y249" s="34" t="str">
        <f t="shared" si="37"/>
        <v>Low Flow (1.25 GPM) showerhead</v>
      </c>
      <c r="Z249" s="42">
        <f>VLOOKUP($W249,'[1]Live-Unsorted Extra Tables'!$A:$BJ,Z$1,0)</f>
        <v>49.152322976103648</v>
      </c>
      <c r="AA249" s="43">
        <f>VLOOKUP($W249,'[1]Live-Unsorted Extra Tables'!$A:$BJ,AA$1,0)</f>
        <v>303.14202779450579</v>
      </c>
      <c r="AB249" s="44">
        <f>VLOOKUP($W249,'[1]Live-Unsorted Extra Tables'!$A:$BJ,AB$1,0)</f>
        <v>49.152322976103648</v>
      </c>
      <c r="AC249" s="43">
        <f>VLOOKUP($W249,'[1]Live-Unsorted Extra Tables'!$A:$BJ,AC$1,0)</f>
        <v>303.14202779450579</v>
      </c>
      <c r="AD249" s="26">
        <f>VLOOKUP($W249,'[1]Live-Unsorted Extra Tables'!$A:$BJ,AD$1,0)</f>
        <v>214987.96028819997</v>
      </c>
      <c r="AE249" s="26">
        <f>VLOOKUP($W249,'[1]Live-Unsorted Extra Tables'!$A:$BJ,AE$1,0)</f>
        <v>32915.201922943117</v>
      </c>
      <c r="AF249" s="26">
        <f>VLOOKUP($W249,'[1]Live-Unsorted Extra Tables'!$A:$BJ,AF$1,0)</f>
        <v>182072.75836525686</v>
      </c>
      <c r="AG249" s="28">
        <f>VLOOKUP($W249,'[1]Live-Unsorted Extra Tables'!$A:$BJ,AG$1,0)</f>
        <v>6.5315704515956616</v>
      </c>
      <c r="AH249" s="26">
        <f>VLOOKUP($W249,'[1]Live-Unsorted Extra Tables'!$A:$BJ,AH$1,0)</f>
        <v>36889.032139955511</v>
      </c>
      <c r="AI249" s="28">
        <f>VLOOKUP($W249,'[1]Live-Unsorted Extra Tables'!$A:$BJ,AI$1,0)</f>
        <v>5.8279642434787737</v>
      </c>
      <c r="AJ249" s="26">
        <f>VLOOKUP($W249,'[1]Live-Unsorted Extra Tables'!$A:$BJ,AJ$1,0)</f>
        <v>36889.032139955511</v>
      </c>
      <c r="AK249" s="45">
        <f>VLOOKUP($W249,'[1]Live-Unsorted Extra Tables'!$A:$BJ,AK$1,0)</f>
        <v>5.8279642434787737</v>
      </c>
      <c r="AL249" s="42">
        <f>VLOOKUP($W249,'[1]Live-Unsorted Extra Tables'!$A:$BJ,AL$1,0)</f>
        <v>46.221097153456867</v>
      </c>
      <c r="AM249" s="43">
        <f>VLOOKUP($W249,'[1]Live-Unsorted Extra Tables'!$A:$BJ,AM$1,0)</f>
        <v>285.06398618835908</v>
      </c>
      <c r="AN249" s="44">
        <f>VLOOKUP($W249,'[1]Live-Unsorted Extra Tables'!$A:$BJ,AN$1,0)</f>
        <v>95.373420129560515</v>
      </c>
      <c r="AO249" s="43">
        <f>VLOOKUP($W249,'[1]Live-Unsorted Extra Tables'!$A:$BJ,AO$1,0)</f>
        <v>588.20601398286487</v>
      </c>
      <c r="AP249" s="26">
        <f>VLOOKUP($W249,'[1]Live-Unsorted Extra Tables'!$A:$BJ,AP$1,0)</f>
        <v>216531.44536330248</v>
      </c>
      <c r="AQ249" s="26">
        <f>VLOOKUP($W249,'[1]Live-Unsorted Extra Tables'!$A:$BJ,AQ$1,0)</f>
        <v>30952.28574742339</v>
      </c>
      <c r="AR249" s="26">
        <f>VLOOKUP($W249,'[1]Live-Unsorted Extra Tables'!$A:$BJ,AR$1,0)</f>
        <v>185579.15961587909</v>
      </c>
      <c r="AS249" s="28">
        <f>VLOOKUP($W249,'[1]Live-Unsorted Extra Tables'!$A:$BJ,AS$1,0)</f>
        <v>6.9956528293335349</v>
      </c>
      <c r="AT249" s="26">
        <f>VLOOKUP($W249,'[1]Live-Unsorted Extra Tables'!$A:$BJ,AT$1,0)</f>
        <v>34689.134413175547</v>
      </c>
      <c r="AU249" s="28">
        <f>VLOOKUP($W249,'[1]Live-Unsorted Extra Tables'!$A:$BJ,AU$1,0)</f>
        <v>6.2420538599850452</v>
      </c>
      <c r="AV249" s="26">
        <f>VLOOKUP($W249,'[1]Live-Unsorted Extra Tables'!$A:$BJ,AV$1,0)</f>
        <v>34689.134413175547</v>
      </c>
      <c r="AW249" s="45">
        <f>VLOOKUP($W249,'[1]Live-Unsorted Extra Tables'!$A:$BJ,AW$1,0)</f>
        <v>6.2420538599850452</v>
      </c>
      <c r="AX249" s="42">
        <f>VLOOKUP($W249,'[1]Live-Unsorted Extra Tables'!$A:$BJ,AX$1,0)</f>
        <v>38.888573227754058</v>
      </c>
      <c r="AY249" s="43">
        <f>VLOOKUP($W249,'[1]Live-Unsorted Extra Tables'!$A:$BJ,AY$1,0)</f>
        <v>239.84137946090215</v>
      </c>
      <c r="AZ249" s="44">
        <f>VLOOKUP($W249,'[1]Live-Unsorted Extra Tables'!$A:$BJ,AZ$1,0)</f>
        <v>134.26199335731457</v>
      </c>
      <c r="BA249" s="43">
        <f>VLOOKUP($W249,'[1]Live-Unsorted Extra Tables'!$A:$BJ,BA$1,0)</f>
        <v>828.04739344376708</v>
      </c>
      <c r="BB249" s="26">
        <f>VLOOKUP($W249,'[1]Live-Unsorted Extra Tables'!$A:$BJ,BB$1,0)</f>
        <v>195856.31067495144</v>
      </c>
      <c r="BC249" s="26">
        <f>VLOOKUP($W249,'[1]Live-Unsorted Extra Tables'!$A:$BJ,BC$1,0)</f>
        <v>26042.009060466859</v>
      </c>
      <c r="BD249" s="26">
        <f>VLOOKUP($W249,'[1]Live-Unsorted Extra Tables'!$A:$BJ,BD$1,0)</f>
        <v>169814.30161448458</v>
      </c>
      <c r="BE249" s="28">
        <f>VLOOKUP($W249,'[1]Live-Unsorted Extra Tables'!$A:$BJ,BE$1,0)</f>
        <v>7.5207834472445381</v>
      </c>
      <c r="BF249" s="26">
        <f>VLOOKUP($W249,'[1]Live-Unsorted Extra Tables'!$A:$BJ,BF$1,0)</f>
        <v>29186.043320334473</v>
      </c>
      <c r="BG249" s="28">
        <f>VLOOKUP($W249,'[1]Live-Unsorted Extra Tables'!$A:$BJ,BG$1,0)</f>
        <v>6.7106153624631473</v>
      </c>
      <c r="BH249" s="26">
        <f>VLOOKUP($W249,'[1]Live-Unsorted Extra Tables'!$A:$BJ,BH$1,0)</f>
        <v>29186.043320334473</v>
      </c>
      <c r="BI249" s="45">
        <f>VLOOKUP($W249,'[1]Live-Unsorted Extra Tables'!$A:$BJ,BI$1,0)</f>
        <v>6.7106153624631473</v>
      </c>
      <c r="BK249" s="124">
        <f t="shared" si="38"/>
        <v>27</v>
      </c>
    </row>
    <row r="250" spans="1:63" ht="16.5">
      <c r="A250" s="22" t="s">
        <v>175</v>
      </c>
      <c r="B250" s="23" t="s">
        <v>176</v>
      </c>
      <c r="C250" s="23" t="s">
        <v>165</v>
      </c>
      <c r="D250" s="24">
        <f>VLOOKUP($W250,'[1]Live-Unsorted Extra Tables'!$A:$BJ,D$1,0)</f>
        <v>10</v>
      </c>
      <c r="E250" s="25">
        <f>VLOOKUP($W250,'[1]Live-Unsorted Extra Tables'!$A:$BJ,E$1,0)</f>
        <v>126.25900800000002</v>
      </c>
      <c r="F250" s="25">
        <f>VLOOKUP($W250,'[1]Live-Unsorted Extra Tables'!$A:$BJ,F$1,0)</f>
        <v>20.471999824667442</v>
      </c>
      <c r="G250" s="26">
        <f>VLOOKUP($W250,'[1]Live-Unsorted Extra Tables'!$A:$BJ,G$1,0)</f>
        <v>9</v>
      </c>
      <c r="H250" s="27">
        <f>VLOOKUP($W250,'[1]Live-Unsorted Extra Tables'!$A:$BJ,H$1,0)</f>
        <v>1</v>
      </c>
      <c r="I250" s="26">
        <f>VLOOKUP($W250,'[1]Live-Unsorted Extra Tables'!$A:$BJ,I$1,0)</f>
        <v>4.6715832960000006</v>
      </c>
      <c r="J250" s="26">
        <f>VLOOKUP($W250,'[1]Live-Unsorted Extra Tables'!$A:$BJ,J$1,0)</f>
        <v>13.671583296000001</v>
      </c>
      <c r="K250" s="26">
        <f>VLOOKUP($W250,'[1]Live-Unsorted Extra Tables'!$A:$BJ,K$1,0)</f>
        <v>0</v>
      </c>
      <c r="L250" s="26">
        <f>VLOOKUP($W250,'[1]Live-Unsorted Extra Tables'!$A:$BJ,L$1,0)</f>
        <v>13.671583296000001</v>
      </c>
      <c r="M250" s="26">
        <f>VLOOKUP($W250,'[1]Live-Unsorted Extra Tables'!$A:$BJ,M$1,0)</f>
        <v>87.038999778757443</v>
      </c>
      <c r="N250" s="28">
        <f>VLOOKUP($W250,'[1]Live-Unsorted Extra Tables'!$A:$BJ,N$1,0)</f>
        <v>0.83</v>
      </c>
      <c r="O250" s="28">
        <f>VLOOKUP($W250,'[1]Live-Unsorted Extra Tables'!$A:$BJ,O$1,0)</f>
        <v>5.9499958164573696</v>
      </c>
      <c r="P250" s="29">
        <f>VLOOKUP($W250,'[1]Live-Unsorted Extra Tables'!$A:$BJ,P$1,0)</f>
        <v>0.10828204270383622</v>
      </c>
      <c r="Q250" s="30">
        <f>VLOOKUP($W250,'[1]Live-Unsorted Extra Tables'!$A:$BJ,Q$1,0)</f>
        <v>0.66781865050265499</v>
      </c>
      <c r="R250" s="31"/>
      <c r="S250" s="29" t="str">
        <f>VLOOKUP($W250,'[1]Live-Unsorted Extra Tables'!$A:$BJ,S$1,0)</f>
        <v>MURB</v>
      </c>
      <c r="T250" s="29" t="str">
        <f>VLOOKUP($W250,'[1]Live-Unsorted Extra Tables'!$A:$BJ,T$1,0)</f>
        <v>MURB</v>
      </c>
      <c r="U250" s="29" t="s">
        <v>159</v>
      </c>
      <c r="V250" s="29" t="str">
        <f>VLOOKUP($W250,'[1]Live-Unsorted Extra Tables'!$A:$BJ,V$1,0)</f>
        <v>MURB</v>
      </c>
      <c r="W250" s="32" t="s">
        <v>178</v>
      </c>
      <c r="X250" s="41"/>
      <c r="Y250" s="34" t="str">
        <f t="shared" si="37"/>
        <v>Low Flow Faucet Aerator, 1.5 GPM</v>
      </c>
      <c r="Z250" s="42">
        <f>VLOOKUP($W250,'[1]Live-Unsorted Extra Tables'!$A:$BJ,Z$1,0)</f>
        <v>71.00224507180971</v>
      </c>
      <c r="AA250" s="43">
        <f>VLOOKUP($W250,'[1]Live-Unsorted Extra Tables'!$A:$BJ,AA$1,0)</f>
        <v>437.89923335861556</v>
      </c>
      <c r="AB250" s="44">
        <f>VLOOKUP($W250,'[1]Live-Unsorted Extra Tables'!$A:$BJ,AB$1,0)</f>
        <v>71.00224507180971</v>
      </c>
      <c r="AC250" s="43">
        <f>VLOOKUP($W250,'[1]Live-Unsorted Extra Tables'!$A:$BJ,AC$1,0)</f>
        <v>437.89923335861556</v>
      </c>
      <c r="AD250" s="26">
        <f>VLOOKUP($W250,'[1]Live-Unsorted Extra Tables'!$A:$BJ,AD$1,0)</f>
        <v>309197.64139703067</v>
      </c>
      <c r="AE250" s="26">
        <f>VLOOKUP($W250,'[1]Live-Unsorted Extra Tables'!$A:$BJ,AE$1,0)</f>
        <v>50735.161050160168</v>
      </c>
      <c r="AF250" s="26">
        <f>VLOOKUP($W250,'[1]Live-Unsorted Extra Tables'!$A:$BJ,AF$1,0)</f>
        <v>258462.48034687049</v>
      </c>
      <c r="AG250" s="28">
        <f>VLOOKUP($W250,'[1]Live-Unsorted Extra Tables'!$A:$BJ,AG$1,0)</f>
        <v>6.094346307314118</v>
      </c>
      <c r="AH250" s="26">
        <f>VLOOKUP($W250,'[1]Live-Unsorted Extra Tables'!$A:$BJ,AH$1,0)</f>
        <v>57128.462031945484</v>
      </c>
      <c r="AI250" s="28">
        <f>VLOOKUP($W250,'[1]Live-Unsorted Extra Tables'!$A:$BJ,AI$1,0)</f>
        <v>5.4123221665608892</v>
      </c>
      <c r="AJ250" s="26">
        <f>VLOOKUP($W250,'[1]Live-Unsorted Extra Tables'!$A:$BJ,AJ$1,0)</f>
        <v>57128.462031945484</v>
      </c>
      <c r="AK250" s="45">
        <f>VLOOKUP($W250,'[1]Live-Unsorted Extra Tables'!$A:$BJ,AK$1,0)</f>
        <v>5.4123221665608892</v>
      </c>
      <c r="AL250" s="42">
        <f>VLOOKUP($W250,'[1]Live-Unsorted Extra Tables'!$A:$BJ,AL$1,0)</f>
        <v>71.666778716477751</v>
      </c>
      <c r="AM250" s="43">
        <f>VLOOKUP($W250,'[1]Live-Unsorted Extra Tables'!$A:$BJ,AM$1,0)</f>
        <v>441.99767803803144</v>
      </c>
      <c r="AN250" s="44">
        <f>VLOOKUP($W250,'[1]Live-Unsorted Extra Tables'!$A:$BJ,AN$1,0)</f>
        <v>142.66902378828746</v>
      </c>
      <c r="AO250" s="43">
        <f>VLOOKUP($W250,'[1]Live-Unsorted Extra Tables'!$A:$BJ,AO$1,0)</f>
        <v>879.89691139664706</v>
      </c>
      <c r="AP250" s="26">
        <f>VLOOKUP($W250,'[1]Live-Unsorted Extra Tables'!$A:$BJ,AP$1,0)</f>
        <v>334363.84401238366</v>
      </c>
      <c r="AQ250" s="26">
        <f>VLOOKUP($W250,'[1]Live-Unsorted Extra Tables'!$A:$BJ,AQ$1,0)</f>
        <v>51210.008309586738</v>
      </c>
      <c r="AR250" s="26">
        <f>VLOOKUP($W250,'[1]Live-Unsorted Extra Tables'!$A:$BJ,AR$1,0)</f>
        <v>283153.83570279693</v>
      </c>
      <c r="AS250" s="28">
        <f>VLOOKUP($W250,'[1]Live-Unsorted Extra Tables'!$A:$BJ,AS$1,0)</f>
        <v>6.5292675211261253</v>
      </c>
      <c r="AT250" s="26">
        <f>VLOOKUP($W250,'[1]Live-Unsorted Extra Tables'!$A:$BJ,AT$1,0)</f>
        <v>57663.146323265755</v>
      </c>
      <c r="AU250" s="28">
        <f>VLOOKUP($W250,'[1]Live-Unsorted Extra Tables'!$A:$BJ,AU$1,0)</f>
        <v>5.7985709301727004</v>
      </c>
      <c r="AV250" s="26">
        <f>VLOOKUP($W250,'[1]Live-Unsorted Extra Tables'!$A:$BJ,AV$1,0)</f>
        <v>57663.146323265755</v>
      </c>
      <c r="AW250" s="45">
        <f>VLOOKUP($W250,'[1]Live-Unsorted Extra Tables'!$A:$BJ,AW$1,0)</f>
        <v>5.7985709301727004</v>
      </c>
      <c r="AX250" s="42">
        <f>VLOOKUP($W250,'[1]Live-Unsorted Extra Tables'!$A:$BJ,AX$1,0)</f>
        <v>62.686121728828866</v>
      </c>
      <c r="AY250" s="43">
        <f>VLOOKUP($W250,'[1]Live-Unsorted Extra Tables'!$A:$BJ,AY$1,0)</f>
        <v>386.61037576370484</v>
      </c>
      <c r="AZ250" s="44">
        <f>VLOOKUP($W250,'[1]Live-Unsorted Extra Tables'!$A:$BJ,AZ$1,0)</f>
        <v>205.35514551711634</v>
      </c>
      <c r="BA250" s="43">
        <f>VLOOKUP($W250,'[1]Live-Unsorted Extra Tables'!$A:$BJ,BA$1,0)</f>
        <v>1266.507287160352</v>
      </c>
      <c r="BB250" s="26">
        <f>VLOOKUP($W250,'[1]Live-Unsorted Extra Tables'!$A:$BJ,BB$1,0)</f>
        <v>314508.31849117758</v>
      </c>
      <c r="BC250" s="26">
        <f>VLOOKUP($W250,'[1]Live-Unsorted Extra Tables'!$A:$BJ,BC$1,0)</f>
        <v>44792.815752593713</v>
      </c>
      <c r="BD250" s="26">
        <f>VLOOKUP($W250,'[1]Live-Unsorted Extra Tables'!$A:$BJ,BD$1,0)</f>
        <v>269715.50273858383</v>
      </c>
      <c r="BE250" s="28">
        <f>VLOOKUP($W250,'[1]Live-Unsorted Extra Tables'!$A:$BJ,BE$1,0)</f>
        <v>7.0214009368894406</v>
      </c>
      <c r="BF250" s="26">
        <f>VLOOKUP($W250,'[1]Live-Unsorted Extra Tables'!$A:$BJ,BF$1,0)</f>
        <v>50437.302672520069</v>
      </c>
      <c r="BG250" s="28">
        <f>VLOOKUP($W250,'[1]Live-Unsorted Extra Tables'!$A:$BJ,BG$1,0)</f>
        <v>6.2356292233393411</v>
      </c>
      <c r="BH250" s="26">
        <f>VLOOKUP($W250,'[1]Live-Unsorted Extra Tables'!$A:$BJ,BH$1,0)</f>
        <v>50437.302672520069</v>
      </c>
      <c r="BI250" s="45">
        <f>VLOOKUP($W250,'[1]Live-Unsorted Extra Tables'!$A:$BJ,BI$1,0)</f>
        <v>6.2356292233393411</v>
      </c>
      <c r="BK250" s="124">
        <f t="shared" si="38"/>
        <v>9</v>
      </c>
    </row>
    <row r="251" spans="1:63" ht="16.5">
      <c r="A251" s="22" t="s">
        <v>157</v>
      </c>
      <c r="B251" s="23" t="s">
        <v>154</v>
      </c>
      <c r="C251" s="23" t="s">
        <v>165</v>
      </c>
      <c r="D251" s="24">
        <f>VLOOKUP($W251,'[1]Live-Unsorted Extra Tables'!$A:$BJ,D$1,0)</f>
        <v>10</v>
      </c>
      <c r="E251" s="25">
        <f>VLOOKUP($W251,'[1]Live-Unsorted Extra Tables'!$A:$BJ,E$1,0)</f>
        <v>459.30204020491738</v>
      </c>
      <c r="F251" s="25">
        <f>VLOOKUP($W251,'[1]Live-Unsorted Extra Tables'!$A:$BJ,F$1,0)</f>
        <v>-2.6117594693748481E-7</v>
      </c>
      <c r="G251" s="26">
        <f>VLOOKUP($W251,'[1]Live-Unsorted Extra Tables'!$A:$BJ,G$1,0)</f>
        <v>28</v>
      </c>
      <c r="H251" s="27">
        <f>VLOOKUP($W251,'[1]Live-Unsorted Extra Tables'!$A:$BJ,H$1,0)</f>
        <v>0.7142857142857143</v>
      </c>
      <c r="I251" s="26">
        <f>VLOOKUP($W251,'[1]Live-Unsorted Extra Tables'!$A:$BJ,I$1,0)</f>
        <v>16.994175487581941</v>
      </c>
      <c r="J251" s="26">
        <f>VLOOKUP($W251,'[1]Live-Unsorted Extra Tables'!$A:$BJ,J$1,0)</f>
        <v>36.994175487581941</v>
      </c>
      <c r="K251" s="26">
        <f>VLOOKUP($W251,'[1]Live-Unsorted Extra Tables'!$A:$BJ,K$1,0)</f>
        <v>8</v>
      </c>
      <c r="L251" s="26">
        <f>VLOOKUP($W251,'[1]Live-Unsorted Extra Tables'!$A:$BJ,L$1,0)</f>
        <v>44.994175487581941</v>
      </c>
      <c r="M251" s="26">
        <f>VLOOKUP($W251,'[1]Live-Unsorted Extra Tables'!$A:$BJ,M$1,0)</f>
        <v>233.39162846652985</v>
      </c>
      <c r="N251" s="28">
        <f>VLOOKUP($W251,'[1]Live-Unsorted Extra Tables'!$A:$BJ,N$1,0)</f>
        <v>0.83</v>
      </c>
      <c r="O251" s="28">
        <f>VLOOKUP($W251,'[1]Live-Unsorted Extra Tables'!$A:$BJ,O$1,0)</f>
        <v>4.8146892356973705</v>
      </c>
      <c r="P251" s="29">
        <f>VLOOKUP($W251,'[1]Live-Unsorted Extra Tables'!$A:$BJ,P$1,0)</f>
        <v>8.0544330852693385E-2</v>
      </c>
      <c r="Q251" s="30">
        <f>VLOOKUP($W251,'[1]Live-Unsorted Extra Tables'!$A:$BJ,Q$1,0)</f>
        <v>-141644649.59875068</v>
      </c>
      <c r="R251" s="31"/>
      <c r="S251" s="29" t="str">
        <f>VLOOKUP($W251,'[1]Live-Unsorted Extra Tables'!$A:$BJ,S$1,0)</f>
        <v>MURB</v>
      </c>
      <c r="T251" s="29" t="str">
        <f>VLOOKUP($W251,'[1]Live-Unsorted Extra Tables'!$A:$BJ,T$1,0)</f>
        <v>MURB</v>
      </c>
      <c r="U251" s="29" t="s">
        <v>159</v>
      </c>
      <c r="V251" s="29" t="str">
        <f>VLOOKUP($W251,'[1]Live-Unsorted Extra Tables'!$A:$BJ,V$1,0)</f>
        <v>MURB</v>
      </c>
      <c r="W251" s="32" t="s">
        <v>221</v>
      </c>
      <c r="X251" s="41"/>
      <c r="Y251" s="34" t="str">
        <f t="shared" si="37"/>
        <v>Advanced Power Strip (load sensing or remote control/wireless APS)</v>
      </c>
      <c r="Z251" s="42">
        <f>VLOOKUP($W251,'[1]Live-Unsorted Extra Tables'!$A:$BJ,Z$1,0)</f>
        <v>-5.5797400573990714E-7</v>
      </c>
      <c r="AA251" s="43">
        <f>VLOOKUP($W251,'[1]Live-Unsorted Extra Tables'!$A:$BJ,AA$1,0)</f>
        <v>981.24885627003232</v>
      </c>
      <c r="AB251" s="44">
        <f>VLOOKUP($W251,'[1]Live-Unsorted Extra Tables'!$A:$BJ,AB$1,0)</f>
        <v>-5.5797400573990714E-7</v>
      </c>
      <c r="AC251" s="43">
        <f>VLOOKUP($W251,'[1]Live-Unsorted Extra Tables'!$A:$BJ,AC$1,0)</f>
        <v>981.24885627003232</v>
      </c>
      <c r="AD251" s="26">
        <f>VLOOKUP($W251,'[1]Live-Unsorted Extra Tables'!$A:$BJ,AD$1,0)</f>
        <v>498615.8310849386</v>
      </c>
      <c r="AE251" s="26">
        <f>VLOOKUP($W251,'[1]Live-Unsorted Extra Tables'!$A:$BJ,AE$1,0)</f>
        <v>103561.37367871427</v>
      </c>
      <c r="AF251" s="26">
        <f>VLOOKUP($W251,'[1]Live-Unsorted Extra Tables'!$A:$BJ,AF$1,0)</f>
        <v>395054.45740622433</v>
      </c>
      <c r="AG251" s="28">
        <f>VLOOKUP($W251,'[1]Live-Unsorted Extra Tables'!$A:$BJ,AG$1,0)</f>
        <v>4.8146892356973705</v>
      </c>
      <c r="AH251" s="26">
        <f>VLOOKUP($W251,'[1]Live-Unsorted Extra Tables'!$A:$BJ,AH$1,0)</f>
        <v>95221.72593763913</v>
      </c>
      <c r="AI251" s="28">
        <f>VLOOKUP($W251,'[1]Live-Unsorted Extra Tables'!$A:$BJ,AI$1,0)</f>
        <v>5.2363662407409306</v>
      </c>
      <c r="AJ251" s="26">
        <f>VLOOKUP($W251,'[1]Live-Unsorted Extra Tables'!$A:$BJ,AJ$1,0)</f>
        <v>95221.72593763913</v>
      </c>
      <c r="AK251" s="45">
        <f>VLOOKUP($W251,'[1]Live-Unsorted Extra Tables'!$A:$BJ,AK$1,0)</f>
        <v>5.2363662407409306</v>
      </c>
      <c r="AL251" s="42">
        <f>VLOOKUP($W251,'[1]Live-Unsorted Extra Tables'!$A:$BJ,AL$1,0)</f>
        <v>-6.1938207407430092E-7</v>
      </c>
      <c r="AM251" s="43">
        <f>VLOOKUP($W251,'[1]Live-Unsorted Extra Tables'!$A:$BJ,AM$1,0)</f>
        <v>1089.2406196837635</v>
      </c>
      <c r="AN251" s="44">
        <f>VLOOKUP($W251,'[1]Live-Unsorted Extra Tables'!$A:$BJ,AN$1,0)</f>
        <v>-1.1773560798142081E-6</v>
      </c>
      <c r="AO251" s="43">
        <f>VLOOKUP($W251,'[1]Live-Unsorted Extra Tables'!$A:$BJ,AO$1,0)</f>
        <v>2070.4894759537956</v>
      </c>
      <c r="AP251" s="26">
        <f>VLOOKUP($W251,'[1]Live-Unsorted Extra Tables'!$A:$BJ,AP$1,0)</f>
        <v>575202.54562908516</v>
      </c>
      <c r="AQ251" s="26">
        <f>VLOOKUP($W251,'[1]Live-Unsorted Extra Tables'!$A:$BJ,AQ$1,0)</f>
        <v>114958.86504255135</v>
      </c>
      <c r="AR251" s="26">
        <f>VLOOKUP($W251,'[1]Live-Unsorted Extra Tables'!$A:$BJ,AR$1,0)</f>
        <v>460243.6805865338</v>
      </c>
      <c r="AS251" s="28">
        <f>VLOOKUP($W251,'[1]Live-Unsorted Extra Tables'!$A:$BJ,AS$1,0)</f>
        <v>5.0035510129312541</v>
      </c>
      <c r="AT251" s="26">
        <f>VLOOKUP($W251,'[1]Live-Unsorted Extra Tables'!$A:$BJ,AT$1,0)</f>
        <v>105701.3937951829</v>
      </c>
      <c r="AU251" s="28">
        <f>VLOOKUP($W251,'[1]Live-Unsorted Extra Tables'!$A:$BJ,AU$1,0)</f>
        <v>5.4417687882494006</v>
      </c>
      <c r="AV251" s="26">
        <f>VLOOKUP($W251,'[1]Live-Unsorted Extra Tables'!$A:$BJ,AV$1,0)</f>
        <v>105701.3937951829</v>
      </c>
      <c r="AW251" s="45">
        <f>VLOOKUP($W251,'[1]Live-Unsorted Extra Tables'!$A:$BJ,AW$1,0)</f>
        <v>5.4417687882494006</v>
      </c>
      <c r="AX251" s="42">
        <f>VLOOKUP($W251,'[1]Live-Unsorted Extra Tables'!$A:$BJ,AX$1,0)</f>
        <v>-5.9725012638240966E-7</v>
      </c>
      <c r="AY251" s="43">
        <f>VLOOKUP($W251,'[1]Live-Unsorted Extra Tables'!$A:$BJ,AY$1,0)</f>
        <v>1050.3195442639533</v>
      </c>
      <c r="AZ251" s="44">
        <f>VLOOKUP($W251,'[1]Live-Unsorted Extra Tables'!$A:$BJ,AZ$1,0)</f>
        <v>-1.7746062061966177E-6</v>
      </c>
      <c r="BA251" s="43">
        <f>VLOOKUP($W251,'[1]Live-Unsorted Extra Tables'!$A:$BJ,BA$1,0)</f>
        <v>3120.8090202177491</v>
      </c>
      <c r="BB251" s="26">
        <f>VLOOKUP($W251,'[1]Live-Unsorted Extra Tables'!$A:$BJ,BB$1,0)</f>
        <v>580724.05837872415</v>
      </c>
      <c r="BC251" s="26">
        <f>VLOOKUP($W251,'[1]Live-Unsorted Extra Tables'!$A:$BJ,BC$1,0)</f>
        <v>110851.12009103097</v>
      </c>
      <c r="BD251" s="26">
        <f>VLOOKUP($W251,'[1]Live-Unsorted Extra Tables'!$A:$BJ,BD$1,0)</f>
        <v>469872.93828769319</v>
      </c>
      <c r="BE251" s="28">
        <f>VLOOKUP($W251,'[1]Live-Unsorted Extra Tables'!$A:$BJ,BE$1,0)</f>
        <v>5.2387748351287149</v>
      </c>
      <c r="BF251" s="26">
        <f>VLOOKUP($W251,'[1]Live-Unsorted Extra Tables'!$A:$BJ,BF$1,0)</f>
        <v>101924.4396075253</v>
      </c>
      <c r="BG251" s="28">
        <f>VLOOKUP($W251,'[1]Live-Unsorted Extra Tables'!$A:$BJ,BG$1,0)</f>
        <v>5.6975938314194865</v>
      </c>
      <c r="BH251" s="26">
        <f>VLOOKUP($W251,'[1]Live-Unsorted Extra Tables'!$A:$BJ,BH$1,0)</f>
        <v>101924.4396075253</v>
      </c>
      <c r="BI251" s="45">
        <f>VLOOKUP($W251,'[1]Live-Unsorted Extra Tables'!$A:$BJ,BI$1,0)</f>
        <v>5.6975938314194865</v>
      </c>
      <c r="BK251" s="124">
        <f t="shared" si="38"/>
        <v>20</v>
      </c>
    </row>
    <row r="252" spans="1:63" ht="16.5">
      <c r="A252" s="22" t="s">
        <v>164</v>
      </c>
      <c r="B252" s="23" t="s">
        <v>149</v>
      </c>
      <c r="C252" s="23" t="s">
        <v>165</v>
      </c>
      <c r="D252" s="24">
        <f>VLOOKUP($W252,'[1]Live-Unsorted Extra Tables'!$A:$BJ,D$1,0)</f>
        <v>25</v>
      </c>
      <c r="E252" s="25">
        <f>VLOOKUP($W252,'[1]Live-Unsorted Extra Tables'!$A:$BJ,E$1,0)</f>
        <v>47.008424215771214</v>
      </c>
      <c r="F252" s="25">
        <f>VLOOKUP($W252,'[1]Live-Unsorted Extra Tables'!$A:$BJ,F$1,0)</f>
        <v>5.3662584721200259</v>
      </c>
      <c r="G252" s="26">
        <f>VLOOKUP($W252,'[1]Live-Unsorted Extra Tables'!$A:$BJ,G$1,0)</f>
        <v>12</v>
      </c>
      <c r="H252" s="27">
        <f>VLOOKUP($W252,'[1]Live-Unsorted Extra Tables'!$A:$BJ,H$1,0)</f>
        <v>1</v>
      </c>
      <c r="I252" s="26">
        <f>VLOOKUP($W252,'[1]Live-Unsorted Extra Tables'!$A:$BJ,I$1,0)</f>
        <v>1.7393116959835349</v>
      </c>
      <c r="J252" s="26">
        <f>VLOOKUP($W252,'[1]Live-Unsorted Extra Tables'!$A:$BJ,J$1,0)</f>
        <v>13.739311695983535</v>
      </c>
      <c r="K252" s="26">
        <f>VLOOKUP($W252,'[1]Live-Unsorted Extra Tables'!$A:$BJ,K$1,0)</f>
        <v>0</v>
      </c>
      <c r="L252" s="26">
        <f>VLOOKUP($W252,'[1]Live-Unsorted Extra Tables'!$A:$BJ,L$1,0)</f>
        <v>13.739311695983535</v>
      </c>
      <c r="M252" s="26">
        <f>VLOOKUP($W252,'[1]Live-Unsorted Extra Tables'!$A:$BJ,M$1,0)</f>
        <v>63.933703943844982</v>
      </c>
      <c r="N252" s="28">
        <f>VLOOKUP($W252,'[1]Live-Unsorted Extra Tables'!$A:$BJ,N$1,0)</f>
        <v>0.83</v>
      </c>
      <c r="O252" s="28">
        <f>VLOOKUP($W252,'[1]Live-Unsorted Extra Tables'!$A:$BJ,O$1,0)</f>
        <v>4.5357347211809875</v>
      </c>
      <c r="P252" s="29">
        <f>VLOOKUP($W252,'[1]Live-Unsorted Extra Tables'!$A:$BJ,P$1,0)</f>
        <v>0.29227339408186392</v>
      </c>
      <c r="Q252" s="30">
        <f>VLOOKUP($W252,'[1]Live-Unsorted Extra Tables'!$A:$BJ,Q$1,0)</f>
        <v>2.5603149321571164</v>
      </c>
      <c r="R252" s="31"/>
      <c r="S252" s="29" t="str">
        <f>VLOOKUP($W252,'[1]Live-Unsorted Extra Tables'!$A:$BJ,S$1,0)</f>
        <v>MURB</v>
      </c>
      <c r="T252" s="29" t="str">
        <f>VLOOKUP($W252,'[1]Live-Unsorted Extra Tables'!$A:$BJ,T$1,0)</f>
        <v>MURB</v>
      </c>
      <c r="U252" s="29" t="s">
        <v>159</v>
      </c>
      <c r="V252" s="29" t="str">
        <f>VLOOKUP($W252,'[1]Live-Unsorted Extra Tables'!$A:$BJ,V$1,0)</f>
        <v>MURB</v>
      </c>
      <c r="W252" s="32" t="s">
        <v>166</v>
      </c>
      <c r="X252" s="41"/>
      <c r="Y252" s="34" t="str">
        <f t="shared" si="37"/>
        <v>8 W LED</v>
      </c>
      <c r="Z252" s="42">
        <f>VLOOKUP($W252,'[1]Live-Unsorted Extra Tables'!$A:$BJ,Z$1,0)</f>
        <v>43.775116258942504</v>
      </c>
      <c r="AA252" s="43">
        <f>VLOOKUP($W252,'[1]Live-Unsorted Extra Tables'!$A:$BJ,AA$1,0)</f>
        <v>383.47001842833458</v>
      </c>
      <c r="AB252" s="44">
        <f>VLOOKUP($W252,'[1]Live-Unsorted Extra Tables'!$A:$BJ,AB$1,0)</f>
        <v>43.775116258942504</v>
      </c>
      <c r="AC252" s="43">
        <f>VLOOKUP($W252,'[1]Live-Unsorted Extra Tables'!$A:$BJ,AC$1,0)</f>
        <v>383.47001842833458</v>
      </c>
      <c r="AD252" s="26">
        <f>VLOOKUP($W252,'[1]Live-Unsorted Extra Tables'!$A:$BJ,AD$1,0)</f>
        <v>521537.55499238044</v>
      </c>
      <c r="AE252" s="26">
        <f>VLOOKUP($W252,'[1]Live-Unsorted Extra Tables'!$A:$BJ,AE$1,0)</f>
        <v>114984.13973747246</v>
      </c>
      <c r="AF252" s="26">
        <f>VLOOKUP($W252,'[1]Live-Unsorted Extra Tables'!$A:$BJ,AF$1,0)</f>
        <v>406553.41525490797</v>
      </c>
      <c r="AG252" s="28">
        <f>VLOOKUP($W252,'[1]Live-Unsorted Extra Tables'!$A:$BJ,AG$1,0)</f>
        <v>4.5357347211809884</v>
      </c>
      <c r="AH252" s="26">
        <f>VLOOKUP($W252,'[1]Live-Unsorted Extra Tables'!$A:$BJ,AH$1,0)</f>
        <v>135033.83592130634</v>
      </c>
      <c r="AI252" s="28">
        <f>VLOOKUP($W252,'[1]Live-Unsorted Extra Tables'!$A:$BJ,AI$1,0)</f>
        <v>3.8622731216516493</v>
      </c>
      <c r="AJ252" s="26">
        <f>VLOOKUP($W252,'[1]Live-Unsorted Extra Tables'!$A:$BJ,AJ$1,0)</f>
        <v>135033.83592130634</v>
      </c>
      <c r="AK252" s="45">
        <f>VLOOKUP($W252,'[1]Live-Unsorted Extra Tables'!$A:$BJ,AK$1,0)</f>
        <v>3.8622731216516493</v>
      </c>
      <c r="AL252" s="42">
        <f>VLOOKUP($W252,'[1]Live-Unsorted Extra Tables'!$A:$BJ,AL$1,0)</f>
        <v>43.947307004760745</v>
      </c>
      <c r="AM252" s="43">
        <f>VLOOKUP($W252,'[1]Live-Unsorted Extra Tables'!$A:$BJ,AM$1,0)</f>
        <v>384.97840936170235</v>
      </c>
      <c r="AN252" s="44">
        <f>VLOOKUP($W252,'[1]Live-Unsorted Extra Tables'!$A:$BJ,AN$1,0)</f>
        <v>87.722423263703249</v>
      </c>
      <c r="AO252" s="43">
        <f>VLOOKUP($W252,'[1]Live-Unsorted Extra Tables'!$A:$BJ,AO$1,0)</f>
        <v>768.44842779003693</v>
      </c>
      <c r="AP252" s="26">
        <f>VLOOKUP($W252,'[1]Live-Unsorted Extra Tables'!$A:$BJ,AP$1,0)</f>
        <v>549636.41480772733</v>
      </c>
      <c r="AQ252" s="26">
        <f>VLOOKUP($W252,'[1]Live-Unsorted Extra Tables'!$A:$BJ,AQ$1,0)</f>
        <v>118359.04423644888</v>
      </c>
      <c r="AR252" s="26">
        <f>VLOOKUP($W252,'[1]Live-Unsorted Extra Tables'!$A:$BJ,AR$1,0)</f>
        <v>431277.37057127844</v>
      </c>
      <c r="AS252" s="28">
        <f>VLOOKUP($W252,'[1]Live-Unsorted Extra Tables'!$A:$BJ,AS$1,0)</f>
        <v>4.6438057890168887</v>
      </c>
      <c r="AT252" s="26">
        <f>VLOOKUP($W252,'[1]Live-Unsorted Extra Tables'!$A:$BJ,AT$1,0)</f>
        <v>139086.21355983085</v>
      </c>
      <c r="AU252" s="28">
        <f>VLOOKUP($W252,'[1]Live-Unsorted Extra Tables'!$A:$BJ,AU$1,0)</f>
        <v>3.9517677614488349</v>
      </c>
      <c r="AV252" s="26">
        <f>VLOOKUP($W252,'[1]Live-Unsorted Extra Tables'!$A:$BJ,AV$1,0)</f>
        <v>139086.21355983085</v>
      </c>
      <c r="AW252" s="45">
        <f>VLOOKUP($W252,'[1]Live-Unsorted Extra Tables'!$A:$BJ,AW$1,0)</f>
        <v>3.9517677614488349</v>
      </c>
      <c r="AX252" s="42">
        <f>VLOOKUP($W252,'[1]Live-Unsorted Extra Tables'!$A:$BJ,AX$1,0)</f>
        <v>36.288909167549804</v>
      </c>
      <c r="AY252" s="43">
        <f>VLOOKUP($W252,'[1]Live-Unsorted Extra Tables'!$A:$BJ,AY$1,0)</f>
        <v>317.89084430773482</v>
      </c>
      <c r="AZ252" s="44">
        <f>VLOOKUP($W252,'[1]Live-Unsorted Extra Tables'!$A:$BJ,AZ$1,0)</f>
        <v>124.01133243125305</v>
      </c>
      <c r="BA252" s="43">
        <f>VLOOKUP($W252,'[1]Live-Unsorted Extra Tables'!$A:$BJ,BA$1,0)</f>
        <v>1086.3392720977718</v>
      </c>
      <c r="BB252" s="26">
        <f>VLOOKUP($W252,'[1]Live-Unsorted Extra Tables'!$A:$BJ,BB$1,0)</f>
        <v>477267.34323657077</v>
      </c>
      <c r="BC252" s="26">
        <f>VLOOKUP($W252,'[1]Live-Unsorted Extra Tables'!$A:$BJ,BC$1,0)</f>
        <v>100379.44767252376</v>
      </c>
      <c r="BD252" s="26">
        <f>VLOOKUP($W252,'[1]Live-Unsorted Extra Tables'!$A:$BJ,BD$1,0)</f>
        <v>376887.89556404704</v>
      </c>
      <c r="BE252" s="28">
        <f>VLOOKUP($W252,'[1]Live-Unsorted Extra Tables'!$A:$BJ,BE$1,0)</f>
        <v>4.7546320915572258</v>
      </c>
      <c r="BF252" s="26">
        <f>VLOOKUP($W252,'[1]Live-Unsorted Extra Tables'!$A:$BJ,BF$1,0)</f>
        <v>118036.59189650032</v>
      </c>
      <c r="BG252" s="28">
        <f>VLOOKUP($W252,'[1]Live-Unsorted Extra Tables'!$A:$BJ,BG$1,0)</f>
        <v>4.0433846451197084</v>
      </c>
      <c r="BH252" s="26">
        <f>VLOOKUP($W252,'[1]Live-Unsorted Extra Tables'!$A:$BJ,BH$1,0)</f>
        <v>118036.59189650032</v>
      </c>
      <c r="BI252" s="45">
        <f>VLOOKUP($W252,'[1]Live-Unsorted Extra Tables'!$A:$BJ,BI$1,0)</f>
        <v>4.0433846451197084</v>
      </c>
      <c r="BK252" s="124">
        <f t="shared" si="38"/>
        <v>12</v>
      </c>
    </row>
    <row r="253" spans="1:63" ht="16.5">
      <c r="A253" s="22" t="s">
        <v>167</v>
      </c>
      <c r="B253" s="23" t="s">
        <v>149</v>
      </c>
      <c r="C253" s="23" t="s">
        <v>165</v>
      </c>
      <c r="D253" s="24">
        <f>VLOOKUP($W253,'[1]Live-Unsorted Extra Tables'!$A:$BJ,D$1,0)</f>
        <v>25</v>
      </c>
      <c r="E253" s="25">
        <f>VLOOKUP($W253,'[1]Live-Unsorted Extra Tables'!$A:$BJ,E$1,0)</f>
        <v>65.14568262776713</v>
      </c>
      <c r="F253" s="25">
        <f>VLOOKUP($W253,'[1]Live-Unsorted Extra Tables'!$A:$BJ,F$1,0)</f>
        <v>7.4367217611606655</v>
      </c>
      <c r="G253" s="26">
        <f>VLOOKUP($W253,'[1]Live-Unsorted Extra Tables'!$A:$BJ,G$1,0)</f>
        <v>17</v>
      </c>
      <c r="H253" s="27">
        <f>VLOOKUP($W253,'[1]Live-Unsorted Extra Tables'!$A:$BJ,H$1,0)</f>
        <v>1</v>
      </c>
      <c r="I253" s="26">
        <f>VLOOKUP($W253,'[1]Live-Unsorted Extra Tables'!$A:$BJ,I$1,0)</f>
        <v>2.4103902572273839</v>
      </c>
      <c r="J253" s="26">
        <f>VLOOKUP($W253,'[1]Live-Unsorted Extra Tables'!$A:$BJ,J$1,0)</f>
        <v>19.410390257227384</v>
      </c>
      <c r="K253" s="26">
        <f>VLOOKUP($W253,'[1]Live-Unsorted Extra Tables'!$A:$BJ,K$1,0)</f>
        <v>0</v>
      </c>
      <c r="L253" s="26">
        <f>VLOOKUP($W253,'[1]Live-Unsorted Extra Tables'!$A:$BJ,L$1,0)</f>
        <v>19.410390257227384</v>
      </c>
      <c r="M253" s="26">
        <f>VLOOKUP($W253,'[1]Live-Unsorted Extra Tables'!$A:$BJ,M$1,0)</f>
        <v>88.601242348089599</v>
      </c>
      <c r="N253" s="28">
        <f>VLOOKUP($W253,'[1]Live-Unsorted Extra Tables'!$A:$BJ,N$1,0)</f>
        <v>0.83</v>
      </c>
      <c r="O253" s="28">
        <f>VLOOKUP($W253,'[1]Live-Unsorted Extra Tables'!$A:$BJ,O$1,0)</f>
        <v>4.4514100456399515</v>
      </c>
      <c r="P253" s="29">
        <f>VLOOKUP($W253,'[1]Live-Unsorted Extra Tables'!$A:$BJ,P$1,0)</f>
        <v>0.29795359376515412</v>
      </c>
      <c r="Q253" s="30">
        <f>VLOOKUP($W253,'[1]Live-Unsorted Extra Tables'!$A:$BJ,Q$1,0)</f>
        <v>2.610073481382738</v>
      </c>
      <c r="R253" s="31"/>
      <c r="S253" s="29" t="str">
        <f>VLOOKUP($W253,'[1]Live-Unsorted Extra Tables'!$A:$BJ,S$1,0)</f>
        <v>MURB</v>
      </c>
      <c r="T253" s="29" t="str">
        <f>VLOOKUP($W253,'[1]Live-Unsorted Extra Tables'!$A:$BJ,T$1,0)</f>
        <v>MURB</v>
      </c>
      <c r="U253" s="29" t="s">
        <v>159</v>
      </c>
      <c r="V253" s="29" t="str">
        <f>VLOOKUP($W253,'[1]Live-Unsorted Extra Tables'!$A:$BJ,V$1,0)</f>
        <v>MURB</v>
      </c>
      <c r="W253" s="32" t="s">
        <v>168</v>
      </c>
      <c r="X253" s="41"/>
      <c r="Y253" s="34" t="str">
        <f t="shared" si="37"/>
        <v>12 W LED</v>
      </c>
      <c r="Z253" s="42">
        <f>VLOOKUP($W253,'[1]Live-Unsorted Extra Tables'!$A:$BJ,Z$1,0)</f>
        <v>28.451152881794513</v>
      </c>
      <c r="AA253" s="43">
        <f>VLOOKUP($W253,'[1]Live-Unsorted Extra Tables'!$A:$BJ,AA$1,0)</f>
        <v>249.23209924451879</v>
      </c>
      <c r="AB253" s="44">
        <f>VLOOKUP($W253,'[1]Live-Unsorted Extra Tables'!$A:$BJ,AB$1,0)</f>
        <v>28.451152881794513</v>
      </c>
      <c r="AC253" s="43">
        <f>VLOOKUP($W253,'[1]Live-Unsorted Extra Tables'!$A:$BJ,AC$1,0)</f>
        <v>249.23209924451879</v>
      </c>
      <c r="AD253" s="26">
        <f>VLOOKUP($W253,'[1]Live-Unsorted Extra Tables'!$A:$BJ,AD$1,0)</f>
        <v>338967.56830781244</v>
      </c>
      <c r="AE253" s="26">
        <f>VLOOKUP($W253,'[1]Live-Unsorted Extra Tables'!$A:$BJ,AE$1,0)</f>
        <v>76148.35857231867</v>
      </c>
      <c r="AF253" s="26">
        <f>VLOOKUP($W253,'[1]Live-Unsorted Extra Tables'!$A:$BJ,AF$1,0)</f>
        <v>262819.20973549376</v>
      </c>
      <c r="AG253" s="28">
        <f>VLOOKUP($W253,'[1]Live-Unsorted Extra Tables'!$A:$BJ,AG$1,0)</f>
        <v>4.4514100456399515</v>
      </c>
      <c r="AH253" s="26">
        <f>VLOOKUP($W253,'[1]Live-Unsorted Extra Tables'!$A:$BJ,AH$1,0)</f>
        <v>89469.39717052762</v>
      </c>
      <c r="AI253" s="28">
        <f>VLOOKUP($W253,'[1]Live-Unsorted Extra Tables'!$A:$BJ,AI$1,0)</f>
        <v>3.7886425864895932</v>
      </c>
      <c r="AJ253" s="26">
        <f>VLOOKUP($W253,'[1]Live-Unsorted Extra Tables'!$A:$BJ,AJ$1,0)</f>
        <v>89469.39717052762</v>
      </c>
      <c r="AK253" s="45">
        <f>VLOOKUP($W253,'[1]Live-Unsorted Extra Tables'!$A:$BJ,AK$1,0)</f>
        <v>3.7886425864895932</v>
      </c>
      <c r="AL253" s="42">
        <f>VLOOKUP($W253,'[1]Live-Unsorted Extra Tables'!$A:$BJ,AL$1,0)</f>
        <v>27.833834891963146</v>
      </c>
      <c r="AM253" s="43">
        <f>VLOOKUP($W253,'[1]Live-Unsorted Extra Tables'!$A:$BJ,AM$1,0)</f>
        <v>243.82439365359605</v>
      </c>
      <c r="AN253" s="44">
        <f>VLOOKUP($W253,'[1]Live-Unsorted Extra Tables'!$A:$BJ,AN$1,0)</f>
        <v>56.284987773757656</v>
      </c>
      <c r="AO253" s="43">
        <f>VLOOKUP($W253,'[1]Live-Unsorted Extra Tables'!$A:$BJ,AO$1,0)</f>
        <v>493.05649289811481</v>
      </c>
      <c r="AP253" s="26">
        <f>VLOOKUP($W253,'[1]Live-Unsorted Extra Tables'!$A:$BJ,AP$1,0)</f>
        <v>348109.82203554804</v>
      </c>
      <c r="AQ253" s="26">
        <f>VLOOKUP($W253,'[1]Live-Unsorted Extra Tables'!$A:$BJ,AQ$1,0)</f>
        <v>76502.288929805727</v>
      </c>
      <c r="AR253" s="26">
        <f>VLOOKUP($W253,'[1]Live-Unsorted Extra Tables'!$A:$BJ,AR$1,0)</f>
        <v>271607.5331057423</v>
      </c>
      <c r="AS253" s="28">
        <f>VLOOKUP($W253,'[1]Live-Unsorted Extra Tables'!$A:$BJ,AS$1,0)</f>
        <v>4.5503190414989332</v>
      </c>
      <c r="AT253" s="26">
        <f>VLOOKUP($W253,'[1]Live-Unsorted Extra Tables'!$A:$BJ,AT$1,0)</f>
        <v>89945.19433249766</v>
      </c>
      <c r="AU253" s="28">
        <f>VLOOKUP($W253,'[1]Live-Unsorted Extra Tables'!$A:$BJ,AU$1,0)</f>
        <v>3.8702437036124584</v>
      </c>
      <c r="AV253" s="26">
        <f>VLOOKUP($W253,'[1]Live-Unsorted Extra Tables'!$A:$BJ,AV$1,0)</f>
        <v>89945.19433249766</v>
      </c>
      <c r="AW253" s="45">
        <f>VLOOKUP($W253,'[1]Live-Unsorted Extra Tables'!$A:$BJ,AW$1,0)</f>
        <v>3.8702437036124584</v>
      </c>
      <c r="AX253" s="42">
        <f>VLOOKUP($W253,'[1]Live-Unsorted Extra Tables'!$A:$BJ,AX$1,0)</f>
        <v>22.54795906894384</v>
      </c>
      <c r="AY253" s="43">
        <f>VLOOKUP($W253,'[1]Live-Unsorted Extra Tables'!$A:$BJ,AY$1,0)</f>
        <v>197.52012144394712</v>
      </c>
      <c r="AZ253" s="44">
        <f>VLOOKUP($W253,'[1]Live-Unsorted Extra Tables'!$A:$BJ,AZ$1,0)</f>
        <v>78.832946842701489</v>
      </c>
      <c r="BA253" s="43">
        <f>VLOOKUP($W253,'[1]Live-Unsorted Extra Tables'!$A:$BJ,BA$1,0)</f>
        <v>690.57661434206193</v>
      </c>
      <c r="BB253" s="26">
        <f>VLOOKUP($W253,'[1]Live-Unsorted Extra Tables'!$A:$BJ,BB$1,0)</f>
        <v>296548.02988304774</v>
      </c>
      <c r="BC253" s="26">
        <f>VLOOKUP($W253,'[1]Live-Unsorted Extra Tables'!$A:$BJ,BC$1,0)</f>
        <v>63761.362160574885</v>
      </c>
      <c r="BD253" s="26">
        <f>VLOOKUP($W253,'[1]Live-Unsorted Extra Tables'!$A:$BJ,BD$1,0)</f>
        <v>232786.66772247286</v>
      </c>
      <c r="BE253" s="28">
        <f>VLOOKUP($W253,'[1]Live-Unsorted Extra Tables'!$A:$BJ,BE$1,0)</f>
        <v>4.6509048714522319</v>
      </c>
      <c r="BF253" s="26">
        <f>VLOOKUP($W253,'[1]Live-Unsorted Extra Tables'!$A:$BJ,BF$1,0)</f>
        <v>75017.461212650203</v>
      </c>
      <c r="BG253" s="28">
        <f>VLOOKUP($W253,'[1]Live-Unsorted Extra Tables'!$A:$BJ,BG$1,0)</f>
        <v>3.9530533970275283</v>
      </c>
      <c r="BH253" s="26">
        <f>VLOOKUP($W253,'[1]Live-Unsorted Extra Tables'!$A:$BJ,BH$1,0)</f>
        <v>75017.461212650203</v>
      </c>
      <c r="BI253" s="45">
        <f>VLOOKUP($W253,'[1]Live-Unsorted Extra Tables'!$A:$BJ,BI$1,0)</f>
        <v>3.9530533970275283</v>
      </c>
      <c r="BK253" s="124">
        <f t="shared" si="38"/>
        <v>17</v>
      </c>
    </row>
    <row r="254" spans="1:63" ht="16.5">
      <c r="A254" s="22" t="s">
        <v>170</v>
      </c>
      <c r="B254" s="23" t="s">
        <v>149</v>
      </c>
      <c r="C254" s="23" t="s">
        <v>165</v>
      </c>
      <c r="D254" s="24">
        <f>VLOOKUP($W254,'[1]Live-Unsorted Extra Tables'!$A:$BJ,D$1,0)</f>
        <v>25</v>
      </c>
      <c r="E254" s="25">
        <f>VLOOKUP($W254,'[1]Live-Unsorted Extra Tables'!$A:$BJ,E$1,0)</f>
        <v>37.968342635815198</v>
      </c>
      <c r="F254" s="25">
        <f>VLOOKUP($W254,'[1]Live-Unsorted Extra Tables'!$A:$BJ,F$1,0)</f>
        <v>4.3342856890200192</v>
      </c>
      <c r="G254" s="26">
        <f>VLOOKUP($W254,'[1]Live-Unsorted Extra Tables'!$A:$BJ,G$1,0)</f>
        <v>13.75</v>
      </c>
      <c r="H254" s="27">
        <f>VLOOKUP($W254,'[1]Live-Unsorted Extra Tables'!$A:$BJ,H$1,0)</f>
        <v>1</v>
      </c>
      <c r="I254" s="26">
        <f>VLOOKUP($W254,'[1]Live-Unsorted Extra Tables'!$A:$BJ,I$1,0)</f>
        <v>1.4048286775251622</v>
      </c>
      <c r="J254" s="26">
        <f>VLOOKUP($W254,'[1]Live-Unsorted Extra Tables'!$A:$BJ,J$1,0)</f>
        <v>15.154828677525161</v>
      </c>
      <c r="K254" s="26">
        <f>VLOOKUP($W254,'[1]Live-Unsorted Extra Tables'!$A:$BJ,K$1,0)</f>
        <v>0</v>
      </c>
      <c r="L254" s="26">
        <f>VLOOKUP($W254,'[1]Live-Unsorted Extra Tables'!$A:$BJ,L$1,0)</f>
        <v>15.154828677525161</v>
      </c>
      <c r="M254" s="26">
        <f>VLOOKUP($W254,'[1]Live-Unsorted Extra Tables'!$A:$BJ,M$1,0)</f>
        <v>51.638760877720927</v>
      </c>
      <c r="N254" s="28">
        <f>VLOOKUP($W254,'[1]Live-Unsorted Extra Tables'!$A:$BJ,N$1,0)</f>
        <v>0.83</v>
      </c>
      <c r="O254" s="28">
        <f>VLOOKUP($W254,'[1]Live-Unsorted Extra Tables'!$A:$BJ,O$1,0)</f>
        <v>3.3439238867036716</v>
      </c>
      <c r="P254" s="29">
        <f>VLOOKUP($W254,'[1]Live-Unsorted Extra Tables'!$A:$BJ,P$1,0)</f>
        <v>0.39914380311216818</v>
      </c>
      <c r="Q254" s="30">
        <f>VLOOKUP($W254,'[1]Live-Unsorted Extra Tables'!$A:$BJ,Q$1,0)</f>
        <v>3.4964997152625776</v>
      </c>
      <c r="R254" s="31"/>
      <c r="S254" s="29" t="str">
        <f>VLOOKUP($W254,'[1]Live-Unsorted Extra Tables'!$A:$BJ,S$1,0)</f>
        <v>MURB</v>
      </c>
      <c r="T254" s="29" t="str">
        <f>VLOOKUP($W254,'[1]Live-Unsorted Extra Tables'!$A:$BJ,T$1,0)</f>
        <v>MURB</v>
      </c>
      <c r="U254" s="29" t="s">
        <v>159</v>
      </c>
      <c r="V254" s="29" t="str">
        <f>VLOOKUP($W254,'[1]Live-Unsorted Extra Tables'!$A:$BJ,V$1,0)</f>
        <v>MURB</v>
      </c>
      <c r="W254" s="32" t="s">
        <v>171</v>
      </c>
      <c r="X254" s="41"/>
      <c r="Y254" s="34" t="str">
        <f t="shared" si="37"/>
        <v>5W Chandelier LED bulb</v>
      </c>
      <c r="Z254" s="42">
        <f>VLOOKUP($W254,'[1]Live-Unsorted Extra Tables'!$A:$BJ,Z$1,0)</f>
        <v>11.769662453958512</v>
      </c>
      <c r="AA254" s="43">
        <f>VLOOKUP($W254,'[1]Live-Unsorted Extra Tables'!$A:$BJ,AA$1,0)</f>
        <v>103.10224309667609</v>
      </c>
      <c r="AB254" s="44">
        <f>VLOOKUP($W254,'[1]Live-Unsorted Extra Tables'!$A:$BJ,AB$1,0)</f>
        <v>11.769662453958512</v>
      </c>
      <c r="AC254" s="43">
        <f>VLOOKUP($W254,'[1]Live-Unsorted Extra Tables'!$A:$BJ,AC$1,0)</f>
        <v>103.10224309667609</v>
      </c>
      <c r="AD254" s="26">
        <f>VLOOKUP($W254,'[1]Live-Unsorted Extra Tables'!$A:$BJ,AD$1,0)</f>
        <v>140223.97891562851</v>
      </c>
      <c r="AE254" s="26">
        <f>VLOOKUP($W254,'[1]Live-Unsorted Extra Tables'!$A:$BJ,AE$1,0)</f>
        <v>41933.962514277395</v>
      </c>
      <c r="AF254" s="26">
        <f>VLOOKUP($W254,'[1]Live-Unsorted Extra Tables'!$A:$BJ,AF$1,0)</f>
        <v>98290.016401351109</v>
      </c>
      <c r="AG254" s="28">
        <f>VLOOKUP($W254,'[1]Live-Unsorted Extra Tables'!$A:$BJ,AG$1,0)</f>
        <v>3.3439238867036711</v>
      </c>
      <c r="AH254" s="26">
        <f>VLOOKUP($W254,'[1]Live-Unsorted Extra Tables'!$A:$BJ,AH$1,0)</f>
        <v>49581.471589159737</v>
      </c>
      <c r="AI254" s="28">
        <f>VLOOKUP($W254,'[1]Live-Unsorted Extra Tables'!$A:$BJ,AI$1,0)</f>
        <v>2.82815282445724</v>
      </c>
      <c r="AJ254" s="26">
        <f>VLOOKUP($W254,'[1]Live-Unsorted Extra Tables'!$A:$BJ,AJ$1,0)</f>
        <v>49581.471589159737</v>
      </c>
      <c r="AK254" s="45">
        <f>VLOOKUP($W254,'[1]Live-Unsorted Extra Tables'!$A:$BJ,AK$1,0)</f>
        <v>2.82815282445724</v>
      </c>
      <c r="AL254" s="42">
        <f>VLOOKUP($W254,'[1]Live-Unsorted Extra Tables'!$A:$BJ,AL$1,0)</f>
        <v>12.308158254962422</v>
      </c>
      <c r="AM254" s="43">
        <f>VLOOKUP($W254,'[1]Live-Unsorted Extra Tables'!$A:$BJ,AM$1,0)</f>
        <v>107.81946631347031</v>
      </c>
      <c r="AN254" s="44">
        <f>VLOOKUP($W254,'[1]Live-Unsorted Extra Tables'!$A:$BJ,AN$1,0)</f>
        <v>24.077820708920932</v>
      </c>
      <c r="AO254" s="43">
        <f>VLOOKUP($W254,'[1]Live-Unsorted Extra Tables'!$A:$BJ,AO$1,0)</f>
        <v>210.92170941014641</v>
      </c>
      <c r="AP254" s="26">
        <f>VLOOKUP($W254,'[1]Live-Unsorted Extra Tables'!$A:$BJ,AP$1,0)</f>
        <v>153934.61937066668</v>
      </c>
      <c r="AQ254" s="26">
        <f>VLOOKUP($W254,'[1]Live-Unsorted Extra Tables'!$A:$BJ,AQ$1,0)</f>
        <v>43405.468185673359</v>
      </c>
      <c r="AR254" s="26">
        <f>VLOOKUP($W254,'[1]Live-Unsorted Extra Tables'!$A:$BJ,AR$1,0)</f>
        <v>110529.15118499333</v>
      </c>
      <c r="AS254" s="28">
        <f>VLOOKUP($W254,'[1]Live-Unsorted Extra Tables'!$A:$BJ,AS$1,0)</f>
        <v>3.5464337975157512</v>
      </c>
      <c r="AT254" s="26">
        <f>VLOOKUP($W254,'[1]Live-Unsorted Extra Tables'!$A:$BJ,AT$1,0)</f>
        <v>51311.299391779881</v>
      </c>
      <c r="AU254" s="28">
        <f>VLOOKUP($W254,'[1]Live-Unsorted Extra Tables'!$A:$BJ,AU$1,0)</f>
        <v>3.000014055292608</v>
      </c>
      <c r="AV254" s="26">
        <f>VLOOKUP($W254,'[1]Live-Unsorted Extra Tables'!$A:$BJ,AV$1,0)</f>
        <v>51311.299391779881</v>
      </c>
      <c r="AW254" s="45">
        <f>VLOOKUP($W254,'[1]Live-Unsorted Extra Tables'!$A:$BJ,AW$1,0)</f>
        <v>3.000014055292608</v>
      </c>
      <c r="AX254" s="42">
        <f>VLOOKUP($W254,'[1]Live-Unsorted Extra Tables'!$A:$BJ,AX$1,0)</f>
        <v>10.605097339765134</v>
      </c>
      <c r="AY254" s="43">
        <f>VLOOKUP($W254,'[1]Live-Unsorted Extra Tables'!$A:$BJ,AY$1,0)</f>
        <v>92.900652696342149</v>
      </c>
      <c r="AZ254" s="44">
        <f>VLOOKUP($W254,'[1]Live-Unsorted Extra Tables'!$A:$BJ,AZ$1,0)</f>
        <v>34.682918048686062</v>
      </c>
      <c r="BA254" s="43">
        <f>VLOOKUP($W254,'[1]Live-Unsorted Extra Tables'!$A:$BJ,BA$1,0)</f>
        <v>303.82236210648853</v>
      </c>
      <c r="BB254" s="26">
        <f>VLOOKUP($W254,'[1]Live-Unsorted Extra Tables'!$A:$BJ,BB$1,0)</f>
        <v>139476.95723631681</v>
      </c>
      <c r="BC254" s="26">
        <f>VLOOKUP($W254,'[1]Live-Unsorted Extra Tables'!$A:$BJ,BC$1,0)</f>
        <v>37023.012815704991</v>
      </c>
      <c r="BD254" s="26">
        <f>VLOOKUP($W254,'[1]Live-Unsorted Extra Tables'!$A:$BJ,BD$1,0)</f>
        <v>102453.94442061182</v>
      </c>
      <c r="BE254" s="28">
        <f>VLOOKUP($W254,'[1]Live-Unsorted Extra Tables'!$A:$BJ,BE$1,0)</f>
        <v>3.7673043501514099</v>
      </c>
      <c r="BF254" s="26">
        <f>VLOOKUP($W254,'[1]Live-Unsorted Extra Tables'!$A:$BJ,BF$1,0)</f>
        <v>43757.810323087753</v>
      </c>
      <c r="BG254" s="28">
        <f>VLOOKUP($W254,'[1]Live-Unsorted Extra Tables'!$A:$BJ,BG$1,0)</f>
        <v>3.1874757033426135</v>
      </c>
      <c r="BH254" s="26">
        <f>VLOOKUP($W254,'[1]Live-Unsorted Extra Tables'!$A:$BJ,BH$1,0)</f>
        <v>43757.810323087753</v>
      </c>
      <c r="BI254" s="45">
        <f>VLOOKUP($W254,'[1]Live-Unsorted Extra Tables'!$A:$BJ,BI$1,0)</f>
        <v>3.1874757033426135</v>
      </c>
      <c r="BK254" s="124">
        <f t="shared" si="38"/>
        <v>13.75</v>
      </c>
    </row>
    <row r="255" spans="1:63" ht="16.5">
      <c r="A255" s="22" t="s">
        <v>132</v>
      </c>
      <c r="B255" s="23" t="s">
        <v>176</v>
      </c>
      <c r="C255" s="23" t="s">
        <v>165</v>
      </c>
      <c r="D255" s="24">
        <f>VLOOKUP($W255,'[1]Live-Unsorted Extra Tables'!$A:$BJ,D$1,0)</f>
        <v>7</v>
      </c>
      <c r="E255" s="25">
        <f>VLOOKUP($W255,'[1]Live-Unsorted Extra Tables'!$A:$BJ,E$1,0)</f>
        <v>243.78697430078128</v>
      </c>
      <c r="F255" s="25">
        <f>VLOOKUP($W255,'[1]Live-Unsorted Extra Tables'!$A:$BJ,F$1,0)</f>
        <v>39.528323358455339</v>
      </c>
      <c r="G255" s="26">
        <f>VLOOKUP($W255,'[1]Live-Unsorted Extra Tables'!$A:$BJ,G$1,0)</f>
        <v>33</v>
      </c>
      <c r="H255" s="27">
        <f>VLOOKUP($W255,'[1]Live-Unsorted Extra Tables'!$A:$BJ,H$1,0)</f>
        <v>1</v>
      </c>
      <c r="I255" s="26">
        <f>VLOOKUP($W255,'[1]Live-Unsorted Extra Tables'!$A:$BJ,I$1,0)</f>
        <v>9.0201180491289072</v>
      </c>
      <c r="J255" s="26">
        <f>VLOOKUP($W255,'[1]Live-Unsorted Extra Tables'!$A:$BJ,J$1,0)</f>
        <v>42.020118049128911</v>
      </c>
      <c r="K255" s="26">
        <f>VLOOKUP($W255,'[1]Live-Unsorted Extra Tables'!$A:$BJ,K$1,0)</f>
        <v>0</v>
      </c>
      <c r="L255" s="26">
        <f>VLOOKUP($W255,'[1]Live-Unsorted Extra Tables'!$A:$BJ,L$1,0)</f>
        <v>42.020118049128911</v>
      </c>
      <c r="M255" s="26">
        <f>VLOOKUP($W255,'[1]Live-Unsorted Extra Tables'!$A:$BJ,M$1,0)</f>
        <v>116.49562060515679</v>
      </c>
      <c r="N255" s="28">
        <f>VLOOKUP($W255,'[1]Live-Unsorted Extra Tables'!$A:$BJ,N$1,0)</f>
        <v>0.83</v>
      </c>
      <c r="O255" s="28">
        <f>VLOOKUP($W255,'[1]Live-Unsorted Extra Tables'!$A:$BJ,O$1,0)</f>
        <v>2.655618006286399</v>
      </c>
      <c r="P255" s="29">
        <f>VLOOKUP($W255,'[1]Live-Unsorted Extra Tables'!$A:$BJ,P$1,0)</f>
        <v>0.17236408208292958</v>
      </c>
      <c r="Q255" s="30">
        <f>VLOOKUP($W255,'[1]Live-Unsorted Extra Tables'!$A:$BJ,Q$1,0)</f>
        <v>1.0630382085290386</v>
      </c>
      <c r="R255" s="31"/>
      <c r="S255" s="29" t="str">
        <f>VLOOKUP($W255,'[1]Live-Unsorted Extra Tables'!$A:$BJ,S$1,0)</f>
        <v>MURB</v>
      </c>
      <c r="T255" s="29" t="str">
        <f>VLOOKUP($W255,'[1]Live-Unsorted Extra Tables'!$A:$BJ,T$1,0)</f>
        <v>MURB</v>
      </c>
      <c r="U255" s="29" t="s">
        <v>159</v>
      </c>
      <c r="V255" s="29" t="str">
        <f>VLOOKUP($W255,'[1]Live-Unsorted Extra Tables'!$A:$BJ,V$1,0)</f>
        <v>MURB</v>
      </c>
      <c r="W255" s="32" t="s">
        <v>185</v>
      </c>
      <c r="X255" s="41"/>
      <c r="Y255" s="34" t="str">
        <f t="shared" si="37"/>
        <v>DHW Tank Wrap</v>
      </c>
      <c r="Z255" s="42">
        <f>VLOOKUP($W255,'[1]Live-Unsorted Extra Tables'!$A:$BJ,Z$1,0)</f>
        <v>26.026623139599739</v>
      </c>
      <c r="AA255" s="43">
        <f>VLOOKUP($W255,'[1]Live-Unsorted Extra Tables'!$A:$BJ,AA$1,0)</f>
        <v>160.51659082353916</v>
      </c>
      <c r="AB255" s="44">
        <f>VLOOKUP($W255,'[1]Live-Unsorted Extra Tables'!$A:$BJ,AB$1,0)</f>
        <v>26.026623139599739</v>
      </c>
      <c r="AC255" s="43">
        <f>VLOOKUP($W255,'[1]Live-Unsorted Extra Tables'!$A:$BJ,AC$1,0)</f>
        <v>160.51659082353916</v>
      </c>
      <c r="AD255" s="26">
        <f>VLOOKUP($W255,'[1]Live-Unsorted Extra Tables'!$A:$BJ,AD$1,0)</f>
        <v>76704.179618477196</v>
      </c>
      <c r="AE255" s="26">
        <f>VLOOKUP($W255,'[1]Live-Unsorted Extra Tables'!$A:$BJ,AE$1,0)</f>
        <v>28883.73984394686</v>
      </c>
      <c r="AF255" s="26">
        <f>VLOOKUP($W255,'[1]Live-Unsorted Extra Tables'!$A:$BJ,AF$1,0)</f>
        <v>47820.439774530336</v>
      </c>
      <c r="AG255" s="28">
        <f>VLOOKUP($W255,'[1]Live-Unsorted Extra Tables'!$A:$BJ,AG$1,0)</f>
        <v>2.6556180062863994</v>
      </c>
      <c r="AH255" s="26">
        <f>VLOOKUP($W255,'[1]Live-Unsorted Extra Tables'!$A:$BJ,AH$1,0)</f>
        <v>33334.090164313886</v>
      </c>
      <c r="AI255" s="28">
        <f>VLOOKUP($W255,'[1]Live-Unsorted Extra Tables'!$A:$BJ,AI$1,0)</f>
        <v>2.3010731428510249</v>
      </c>
      <c r="AJ255" s="26">
        <f>VLOOKUP($W255,'[1]Live-Unsorted Extra Tables'!$A:$BJ,AJ$1,0)</f>
        <v>33334.090164313886</v>
      </c>
      <c r="AK255" s="45">
        <f>VLOOKUP($W255,'[1]Live-Unsorted Extra Tables'!$A:$BJ,AK$1,0)</f>
        <v>2.3010731428510249</v>
      </c>
      <c r="AL255" s="42">
        <f>VLOOKUP($W255,'[1]Live-Unsorted Extra Tables'!$A:$BJ,AL$1,0)</f>
        <v>26.771586443758622</v>
      </c>
      <c r="AM255" s="43">
        <f>VLOOKUP($W255,'[1]Live-Unsorted Extra Tables'!$A:$BJ,AM$1,0)</f>
        <v>165.11107737028917</v>
      </c>
      <c r="AN255" s="44">
        <f>VLOOKUP($W255,'[1]Live-Unsorted Extra Tables'!$A:$BJ,AN$1,0)</f>
        <v>52.798209583358357</v>
      </c>
      <c r="AO255" s="43">
        <f>VLOOKUP($W255,'[1]Live-Unsorted Extra Tables'!$A:$BJ,AO$1,0)</f>
        <v>325.6276681938283</v>
      </c>
      <c r="AP255" s="26">
        <f>VLOOKUP($W255,'[1]Live-Unsorted Extra Tables'!$A:$BJ,AP$1,0)</f>
        <v>86877.684735485629</v>
      </c>
      <c r="AQ255" s="26">
        <f>VLOOKUP($W255,'[1]Live-Unsorted Extra Tables'!$A:$BJ,AQ$1,0)</f>
        <v>29710.482758507816</v>
      </c>
      <c r="AR255" s="26">
        <f>VLOOKUP($W255,'[1]Live-Unsorted Extra Tables'!$A:$BJ,AR$1,0)</f>
        <v>57167.201976977813</v>
      </c>
      <c r="AS255" s="28">
        <f>VLOOKUP($W255,'[1]Live-Unsorted Extra Tables'!$A:$BJ,AS$1,0)</f>
        <v>2.9241424800008531</v>
      </c>
      <c r="AT255" s="26">
        <f>VLOOKUP($W255,'[1]Live-Unsorted Extra Tables'!$A:$BJ,AT$1,0)</f>
        <v>34288.216015245132</v>
      </c>
      <c r="AU255" s="28">
        <f>VLOOKUP($W255,'[1]Live-Unsorted Extra Tables'!$A:$BJ,AU$1,0)</f>
        <v>2.5337475912091287</v>
      </c>
      <c r="AV255" s="26">
        <f>VLOOKUP($W255,'[1]Live-Unsorted Extra Tables'!$A:$BJ,AV$1,0)</f>
        <v>34288.216015245132</v>
      </c>
      <c r="AW255" s="45">
        <f>VLOOKUP($W255,'[1]Live-Unsorted Extra Tables'!$A:$BJ,AW$1,0)</f>
        <v>2.5337475912091287</v>
      </c>
      <c r="AX255" s="42">
        <f>VLOOKUP($W255,'[1]Live-Unsorted Extra Tables'!$A:$BJ,AX$1,0)</f>
        <v>23.710717201144085</v>
      </c>
      <c r="AY255" s="43">
        <f>VLOOKUP($W255,'[1]Live-Unsorted Extra Tables'!$A:$BJ,AY$1,0)</f>
        <v>146.23347295938248</v>
      </c>
      <c r="AZ255" s="44">
        <f>VLOOKUP($W255,'[1]Live-Unsorted Extra Tables'!$A:$BJ,AZ$1,0)</f>
        <v>76.508926784502435</v>
      </c>
      <c r="BA255" s="43">
        <f>VLOOKUP($W255,'[1]Live-Unsorted Extra Tables'!$A:$BJ,BA$1,0)</f>
        <v>471.86114115321078</v>
      </c>
      <c r="BB255" s="26">
        <f>VLOOKUP($W255,'[1]Live-Unsorted Extra Tables'!$A:$BJ,BB$1,0)</f>
        <v>84717.80196692665</v>
      </c>
      <c r="BC255" s="26">
        <f>VLOOKUP($W255,'[1]Live-Unsorted Extra Tables'!$A:$BJ,BC$1,0)</f>
        <v>26313.601402604931</v>
      </c>
      <c r="BD255" s="26">
        <f>VLOOKUP($W255,'[1]Live-Unsorted Extra Tables'!$A:$BJ,BD$1,0)</f>
        <v>58404.20056432172</v>
      </c>
      <c r="BE255" s="28">
        <f>VLOOKUP($W255,'[1]Live-Unsorted Extra Tables'!$A:$BJ,BE$1,0)</f>
        <v>3.2195441692196476</v>
      </c>
      <c r="BF255" s="26">
        <f>VLOOKUP($W255,'[1]Live-Unsorted Extra Tables'!$A:$BJ,BF$1,0)</f>
        <v>30367.949802943211</v>
      </c>
      <c r="BG255" s="28">
        <f>VLOOKUP($W255,'[1]Live-Unsorted Extra Tables'!$A:$BJ,BG$1,0)</f>
        <v>2.7897109458049729</v>
      </c>
      <c r="BH255" s="26">
        <f>VLOOKUP($W255,'[1]Live-Unsorted Extra Tables'!$A:$BJ,BH$1,0)</f>
        <v>30367.949802943211</v>
      </c>
      <c r="BI255" s="45">
        <f>VLOOKUP($W255,'[1]Live-Unsorted Extra Tables'!$A:$BJ,BI$1,0)</f>
        <v>2.7897109458049729</v>
      </c>
      <c r="BK255" s="124">
        <f t="shared" si="38"/>
        <v>33</v>
      </c>
    </row>
    <row r="256" spans="1:63" ht="16.5">
      <c r="A256" s="22" t="s">
        <v>133</v>
      </c>
      <c r="B256" s="23" t="s">
        <v>176</v>
      </c>
      <c r="C256" s="23" t="s">
        <v>165</v>
      </c>
      <c r="D256" s="24">
        <f>VLOOKUP($W256,'[1]Live-Unsorted Extra Tables'!$A:$BJ,D$1,0)</f>
        <v>15</v>
      </c>
      <c r="E256" s="25">
        <f>VLOOKUP($W256,'[1]Live-Unsorted Extra Tables'!$A:$BJ,E$1,0)</f>
        <v>30.103020036982546</v>
      </c>
      <c r="F256" s="25">
        <f>VLOOKUP($W256,'[1]Live-Unsorted Extra Tables'!$A:$BJ,F$1,0)</f>
        <v>4.8809905184671418</v>
      </c>
      <c r="G256" s="26">
        <f>VLOOKUP($W256,'[1]Live-Unsorted Extra Tables'!$A:$BJ,G$1,0)</f>
        <v>14</v>
      </c>
      <c r="H256" s="27">
        <f>VLOOKUP($W256,'[1]Live-Unsorted Extra Tables'!$A:$BJ,H$1,0)</f>
        <v>1</v>
      </c>
      <c r="I256" s="26">
        <f>VLOOKUP($W256,'[1]Live-Unsorted Extra Tables'!$A:$BJ,I$1,0)</f>
        <v>1.1138117413683541</v>
      </c>
      <c r="J256" s="26">
        <f>VLOOKUP($W256,'[1]Live-Unsorted Extra Tables'!$A:$BJ,J$1,0)</f>
        <v>15.113811741368353</v>
      </c>
      <c r="K256" s="26">
        <f>VLOOKUP($W256,'[1]Live-Unsorted Extra Tables'!$A:$BJ,K$1,0)</f>
        <v>0</v>
      </c>
      <c r="L256" s="26">
        <f>VLOOKUP($W256,'[1]Live-Unsorted Extra Tables'!$A:$BJ,L$1,0)</f>
        <v>15.113811741368353</v>
      </c>
      <c r="M256" s="26">
        <f>VLOOKUP($W256,'[1]Live-Unsorted Extra Tables'!$A:$BJ,M$1,0)</f>
        <v>29.621706536094731</v>
      </c>
      <c r="N256" s="28">
        <f>VLOOKUP($W256,'[1]Live-Unsorted Extra Tables'!$A:$BJ,N$1,0)</f>
        <v>0.83</v>
      </c>
      <c r="O256" s="28">
        <f>VLOOKUP($W256,'[1]Live-Unsorted Extra Tables'!$A:$BJ,O$1,0)</f>
        <v>1.9307664448254718</v>
      </c>
      <c r="P256" s="29">
        <f>VLOOKUP($W256,'[1]Live-Unsorted Extra Tables'!$A:$BJ,P$1,0)</f>
        <v>0.50206961702847552</v>
      </c>
      <c r="Q256" s="30">
        <f>VLOOKUP($W256,'[1]Live-Unsorted Extra Tables'!$A:$BJ,Q$1,0)</f>
        <v>3.0964640648625545</v>
      </c>
      <c r="R256" s="31"/>
      <c r="S256" s="29" t="str">
        <f>VLOOKUP($W256,'[1]Live-Unsorted Extra Tables'!$A:$BJ,S$1,0)</f>
        <v>MURB</v>
      </c>
      <c r="T256" s="29" t="str">
        <f>VLOOKUP($W256,'[1]Live-Unsorted Extra Tables'!$A:$BJ,T$1,0)</f>
        <v>MURB</v>
      </c>
      <c r="U256" s="29" t="s">
        <v>159</v>
      </c>
      <c r="V256" s="29" t="str">
        <f>VLOOKUP($W256,'[1]Live-Unsorted Extra Tables'!$A:$BJ,V$1,0)</f>
        <v>MURB</v>
      </c>
      <c r="W256" s="32" t="s">
        <v>183</v>
      </c>
      <c r="X256" s="41"/>
      <c r="Y256" s="34" t="str">
        <f t="shared" si="37"/>
        <v>DHW Pipe Insulation</v>
      </c>
      <c r="Z256" s="42">
        <f>VLOOKUP($W256,'[1]Live-Unsorted Extra Tables'!$A:$BJ,Z$1,0)</f>
        <v>3.9554584378454876</v>
      </c>
      <c r="AA256" s="43">
        <f>VLOOKUP($W256,'[1]Live-Unsorted Extra Tables'!$A:$BJ,AA$1,0)</f>
        <v>24.394893651075623</v>
      </c>
      <c r="AB256" s="44">
        <f>VLOOKUP($W256,'[1]Live-Unsorted Extra Tables'!$A:$BJ,AB$1,0)</f>
        <v>3.9554584378454876</v>
      </c>
      <c r="AC256" s="43">
        <f>VLOOKUP($W256,'[1]Live-Unsorted Extra Tables'!$A:$BJ,AC$1,0)</f>
        <v>24.394893651075623</v>
      </c>
      <c r="AD256" s="26">
        <f>VLOOKUP($W256,'[1]Live-Unsorted Extra Tables'!$A:$BJ,AD$1,0)</f>
        <v>24004.846683942087</v>
      </c>
      <c r="AE256" s="26">
        <f>VLOOKUP($W256,'[1]Live-Unsorted Extra Tables'!$A:$BJ,AE$1,0)</f>
        <v>12432.807058707696</v>
      </c>
      <c r="AF256" s="26">
        <f>VLOOKUP($W256,'[1]Live-Unsorted Extra Tables'!$A:$BJ,AF$1,0)</f>
        <v>11572.039625234391</v>
      </c>
      <c r="AG256" s="28">
        <f>VLOOKUP($W256,'[1]Live-Unsorted Extra Tables'!$A:$BJ,AG$1,0)</f>
        <v>1.9307664448254716</v>
      </c>
      <c r="AH256" s="26">
        <f>VLOOKUP($W256,'[1]Live-Unsorted Extra Tables'!$A:$BJ,AH$1,0)</f>
        <v>14756.548087766181</v>
      </c>
      <c r="AI256" s="28">
        <f>VLOOKUP($W256,'[1]Live-Unsorted Extra Tables'!$A:$BJ,AI$1,0)</f>
        <v>1.626725067486694</v>
      </c>
      <c r="AJ256" s="26">
        <f>VLOOKUP($W256,'[1]Live-Unsorted Extra Tables'!$A:$BJ,AJ$1,0)</f>
        <v>14756.548087766181</v>
      </c>
      <c r="AK256" s="45">
        <f>VLOOKUP($W256,'[1]Live-Unsorted Extra Tables'!$A:$BJ,AK$1,0)</f>
        <v>1.626725067486694</v>
      </c>
      <c r="AL256" s="42">
        <f>VLOOKUP($W256,'[1]Live-Unsorted Extra Tables'!$A:$BJ,AL$1,0)</f>
        <v>4.0595742225879379</v>
      </c>
      <c r="AM256" s="43">
        <f>VLOOKUP($W256,'[1]Live-Unsorted Extra Tables'!$A:$BJ,AM$1,0)</f>
        <v>25.03701732298401</v>
      </c>
      <c r="AN256" s="44">
        <f>VLOOKUP($W256,'[1]Live-Unsorted Extra Tables'!$A:$BJ,AN$1,0)</f>
        <v>8.015032660433425</v>
      </c>
      <c r="AO256" s="43">
        <f>VLOOKUP($W256,'[1]Live-Unsorted Extra Tables'!$A:$BJ,AO$1,0)</f>
        <v>49.431910974059633</v>
      </c>
      <c r="AP256" s="26">
        <f>VLOOKUP($W256,'[1]Live-Unsorted Extra Tables'!$A:$BJ,AP$1,0)</f>
        <v>26148.616417306257</v>
      </c>
      <c r="AQ256" s="26">
        <f>VLOOKUP($W256,'[1]Live-Unsorted Extra Tables'!$A:$BJ,AQ$1,0)</f>
        <v>12760.064059080554</v>
      </c>
      <c r="AR256" s="26">
        <f>VLOOKUP($W256,'[1]Live-Unsorted Extra Tables'!$A:$BJ,AR$1,0)</f>
        <v>13388.552358225703</v>
      </c>
      <c r="AS256" s="28">
        <f>VLOOKUP($W256,'[1]Live-Unsorted Extra Tables'!$A:$BJ,AS$1,0)</f>
        <v>2.0492543216268491</v>
      </c>
      <c r="AT256" s="26">
        <f>VLOOKUP($W256,'[1]Live-Unsorted Extra Tables'!$A:$BJ,AT$1,0)</f>
        <v>15144.970721549269</v>
      </c>
      <c r="AU256" s="28">
        <f>VLOOKUP($W256,'[1]Live-Unsorted Extra Tables'!$A:$BJ,AU$1,0)</f>
        <v>1.7265544383060623</v>
      </c>
      <c r="AV256" s="26">
        <f>VLOOKUP($W256,'[1]Live-Unsorted Extra Tables'!$A:$BJ,AV$1,0)</f>
        <v>15144.970721549269</v>
      </c>
      <c r="AW256" s="45">
        <f>VLOOKUP($W256,'[1]Live-Unsorted Extra Tables'!$A:$BJ,AW$1,0)</f>
        <v>1.7265544383060623</v>
      </c>
      <c r="AX256" s="42">
        <f>VLOOKUP($W256,'[1]Live-Unsorted Extra Tables'!$A:$BJ,AX$1,0)</f>
        <v>3.5899704273831063</v>
      </c>
      <c r="AY256" s="43">
        <f>VLOOKUP($W256,'[1]Live-Unsorted Extra Tables'!$A:$BJ,AY$1,0)</f>
        <v>22.140782961739315</v>
      </c>
      <c r="AZ256" s="44">
        <f>VLOOKUP($W256,'[1]Live-Unsorted Extra Tables'!$A:$BJ,AZ$1,0)</f>
        <v>11.605003087816533</v>
      </c>
      <c r="BA256" s="43">
        <f>VLOOKUP($W256,'[1]Live-Unsorted Extra Tables'!$A:$BJ,BA$1,0)</f>
        <v>71.572693935798952</v>
      </c>
      <c r="BB256" s="26">
        <f>VLOOKUP($W256,'[1]Live-Unsorted Extra Tables'!$A:$BJ,BB$1,0)</f>
        <v>24640.265497473392</v>
      </c>
      <c r="BC256" s="26">
        <f>VLOOKUP($W256,'[1]Live-Unsorted Extra Tables'!$A:$BJ,BC$1,0)</f>
        <v>11284.004211262065</v>
      </c>
      <c r="BD256" s="26">
        <f>VLOOKUP($W256,'[1]Live-Unsorted Extra Tables'!$A:$BJ,BD$1,0)</f>
        <v>13356.261286211327</v>
      </c>
      <c r="BE256" s="28">
        <f>VLOOKUP($W256,'[1]Live-Unsorted Extra Tables'!$A:$BJ,BE$1,0)</f>
        <v>2.1836455424999786</v>
      </c>
      <c r="BF256" s="26">
        <f>VLOOKUP($W256,'[1]Live-Unsorted Extra Tables'!$A:$BJ,BF$1,0)</f>
        <v>13393.029424471149</v>
      </c>
      <c r="BG256" s="28">
        <f>VLOOKUP($W256,'[1]Live-Unsorted Extra Tables'!$A:$BJ,BG$1,0)</f>
        <v>1.8397828240750216</v>
      </c>
      <c r="BH256" s="26">
        <f>VLOOKUP($W256,'[1]Live-Unsorted Extra Tables'!$A:$BJ,BH$1,0)</f>
        <v>13393.029424471149</v>
      </c>
      <c r="BI256" s="45">
        <f>VLOOKUP($W256,'[1]Live-Unsorted Extra Tables'!$A:$BJ,BI$1,0)</f>
        <v>1.8397828240750216</v>
      </c>
      <c r="BK256" s="124">
        <f t="shared" si="38"/>
        <v>14</v>
      </c>
    </row>
    <row r="257" spans="1:67" ht="16.5">
      <c r="A257" s="22" t="s">
        <v>172</v>
      </c>
      <c r="B257" s="23" t="s">
        <v>149</v>
      </c>
      <c r="C257" s="23" t="s">
        <v>165</v>
      </c>
      <c r="D257" s="24">
        <f>VLOOKUP($W257,'[1]Live-Unsorted Extra Tables'!$A:$BJ,D$1,0)</f>
        <v>8</v>
      </c>
      <c r="E257" s="25">
        <f>VLOOKUP($W257,'[1]Live-Unsorted Extra Tables'!$A:$BJ,E$1,0)</f>
        <v>31.358361907199999</v>
      </c>
      <c r="F257" s="25">
        <f>VLOOKUP($W257,'[1]Live-Unsorted Extra Tables'!$A:$BJ,F$1,0)</f>
        <v>3.579721678904126</v>
      </c>
      <c r="G257" s="26">
        <f>VLOOKUP($W257,'[1]Live-Unsorted Extra Tables'!$A:$BJ,G$1,0)</f>
        <v>7</v>
      </c>
      <c r="H257" s="27">
        <f>VLOOKUP($W257,'[1]Live-Unsorted Extra Tables'!$A:$BJ,H$1,0)</f>
        <v>1</v>
      </c>
      <c r="I257" s="26">
        <f>VLOOKUP($W257,'[1]Live-Unsorted Extra Tables'!$A:$BJ,I$1,0)</f>
        <v>1.1602593905663998</v>
      </c>
      <c r="J257" s="26">
        <f>VLOOKUP($W257,'[1]Live-Unsorted Extra Tables'!$A:$BJ,J$1,0)</f>
        <v>8.1602593905664005</v>
      </c>
      <c r="K257" s="26">
        <f>VLOOKUP($W257,'[1]Live-Unsorted Extra Tables'!$A:$BJ,K$1,0)</f>
        <v>0</v>
      </c>
      <c r="L257" s="26">
        <f>VLOOKUP($W257,'[1]Live-Unsorted Extra Tables'!$A:$BJ,L$1,0)</f>
        <v>8.1602593905664005</v>
      </c>
      <c r="M257" s="26">
        <f>VLOOKUP($W257,'[1]Live-Unsorted Extra Tables'!$A:$BJ,M$1,0)</f>
        <v>15.994386938607263</v>
      </c>
      <c r="N257" s="28">
        <f>VLOOKUP($W257,'[1]Live-Unsorted Extra Tables'!$A:$BJ,N$1,0)</f>
        <v>0.83</v>
      </c>
      <c r="O257" s="28">
        <f>VLOOKUP($W257,'[1]Live-Unsorted Extra Tables'!$A:$BJ,O$1,0)</f>
        <v>1.9045691724200355</v>
      </c>
      <c r="P257" s="29">
        <f>VLOOKUP($W257,'[1]Live-Unsorted Extra Tables'!$A:$BJ,P$1,0)</f>
        <v>0.26022594594435028</v>
      </c>
      <c r="Q257" s="30">
        <f>VLOOKUP($W257,'[1]Live-Unsorted Extra Tables'!$A:$BJ,Q$1,0)</f>
        <v>2.2795792864724982</v>
      </c>
      <c r="R257" s="31"/>
      <c r="S257" s="29" t="str">
        <f>VLOOKUP($W257,'[1]Live-Unsorted Extra Tables'!$A:$BJ,S$1,0)</f>
        <v>MURB</v>
      </c>
      <c r="T257" s="29" t="str">
        <f>VLOOKUP($W257,'[1]Live-Unsorted Extra Tables'!$A:$BJ,T$1,0)</f>
        <v>MURB</v>
      </c>
      <c r="U257" s="29" t="s">
        <v>159</v>
      </c>
      <c r="V257" s="29" t="str">
        <f>VLOOKUP($W257,'[1]Live-Unsorted Extra Tables'!$A:$BJ,V$1,0)</f>
        <v>MURB</v>
      </c>
      <c r="W257" s="32" t="s">
        <v>174</v>
      </c>
      <c r="X257" s="41"/>
      <c r="Y257" s="34" t="str">
        <f t="shared" si="37"/>
        <v>1W LED Nightlight</v>
      </c>
      <c r="Z257" s="42">
        <f>VLOOKUP($W257,'[1]Live-Unsorted Extra Tables'!$A:$BJ,Z$1,0)</f>
        <v>3.1353940886888254</v>
      </c>
      <c r="AA257" s="43">
        <f>VLOOKUP($W257,'[1]Live-Unsorted Extra Tables'!$A:$BJ,AA$1,0)</f>
        <v>27.466052216913987</v>
      </c>
      <c r="AB257" s="44">
        <f>VLOOKUP($W257,'[1]Live-Unsorted Extra Tables'!$A:$BJ,AB$1,0)</f>
        <v>3.1353940886888254</v>
      </c>
      <c r="AC257" s="43">
        <f>VLOOKUP($W257,'[1]Live-Unsorted Extra Tables'!$A:$BJ,AC$1,0)</f>
        <v>27.466052216913987</v>
      </c>
      <c r="AD257" s="26">
        <f>VLOOKUP($W257,'[1]Live-Unsorted Extra Tables'!$A:$BJ,AD$1,0)</f>
        <v>14009.107622820333</v>
      </c>
      <c r="AE257" s="26">
        <f>VLOOKUP($W257,'[1]Live-Unsorted Extra Tables'!$A:$BJ,AE$1,0)</f>
        <v>7355.525767026722</v>
      </c>
      <c r="AF257" s="26">
        <f>VLOOKUP($W257,'[1]Live-Unsorted Extra Tables'!$A:$BJ,AF$1,0)</f>
        <v>6653.5818557936109</v>
      </c>
      <c r="AG257" s="28">
        <f>VLOOKUP($W257,'[1]Live-Unsorted Extra Tables'!$A:$BJ,AG$1,0)</f>
        <v>1.9045691724200358</v>
      </c>
      <c r="AH257" s="26">
        <f>VLOOKUP($W257,'[1]Live-Unsorted Extra Tables'!$A:$BJ,AH$1,0)</f>
        <v>8611.3005054257374</v>
      </c>
      <c r="AI257" s="28">
        <f>VLOOKUP($W257,'[1]Live-Unsorted Extra Tables'!$A:$BJ,AI$1,0)</f>
        <v>1.6268283302845592</v>
      </c>
      <c r="AJ257" s="26">
        <f>VLOOKUP($W257,'[1]Live-Unsorted Extra Tables'!$A:$BJ,AJ$1,0)</f>
        <v>8611.3005054257374</v>
      </c>
      <c r="AK257" s="45">
        <f>VLOOKUP($W257,'[1]Live-Unsorted Extra Tables'!$A:$BJ,AK$1,0)</f>
        <v>1.6268283302845592</v>
      </c>
      <c r="AL257" s="42">
        <f>VLOOKUP($W257,'[1]Live-Unsorted Extra Tables'!$A:$BJ,AL$1,0)</f>
        <v>3.2033001496140643</v>
      </c>
      <c r="AM257" s="43">
        <f>VLOOKUP($W257,'[1]Live-Unsorted Extra Tables'!$A:$BJ,AM$1,0)</f>
        <v>28.060909310619074</v>
      </c>
      <c r="AN257" s="44">
        <f>VLOOKUP($W257,'[1]Live-Unsorted Extra Tables'!$A:$BJ,AN$1,0)</f>
        <v>6.3386942383028897</v>
      </c>
      <c r="AO257" s="43">
        <f>VLOOKUP($W257,'[1]Live-Unsorted Extra Tables'!$A:$BJ,AO$1,0)</f>
        <v>55.526961527533061</v>
      </c>
      <c r="AP257" s="26">
        <f>VLOOKUP($W257,'[1]Live-Unsorted Extra Tables'!$A:$BJ,AP$1,0)</f>
        <v>15421.666009501007</v>
      </c>
      <c r="AQ257" s="26">
        <f>VLOOKUP($W257,'[1]Live-Unsorted Extra Tables'!$A:$BJ,AQ$1,0)</f>
        <v>7514.8310303347071</v>
      </c>
      <c r="AR257" s="26">
        <f>VLOOKUP($W257,'[1]Live-Unsorted Extra Tables'!$A:$BJ,AR$1,0)</f>
        <v>7906.8349791662995</v>
      </c>
      <c r="AS257" s="28">
        <f>VLOOKUP($W257,'[1]Live-Unsorted Extra Tables'!$A:$BJ,AS$1,0)</f>
        <v>2.0521640403156387</v>
      </c>
      <c r="AT257" s="26">
        <f>VLOOKUP($W257,'[1]Live-Unsorted Extra Tables'!$A:$BJ,AT$1,0)</f>
        <v>8797.8032161620176</v>
      </c>
      <c r="AU257" s="28">
        <f>VLOOKUP($W257,'[1]Live-Unsorted Extra Tables'!$A:$BJ,AU$1,0)</f>
        <v>1.7528996308044957</v>
      </c>
      <c r="AV257" s="26">
        <f>VLOOKUP($W257,'[1]Live-Unsorted Extra Tables'!$A:$BJ,AV$1,0)</f>
        <v>8797.8032161620176</v>
      </c>
      <c r="AW257" s="45">
        <f>VLOOKUP($W257,'[1]Live-Unsorted Extra Tables'!$A:$BJ,AW$1,0)</f>
        <v>1.7528996308044957</v>
      </c>
      <c r="AX257" s="42">
        <f>VLOOKUP($W257,'[1]Live-Unsorted Extra Tables'!$A:$BJ,AX$1,0)</f>
        <v>2.7445313334620747</v>
      </c>
      <c r="AY257" s="43">
        <f>VLOOKUP($W257,'[1]Live-Unsorted Extra Tables'!$A:$BJ,AY$1,0)</f>
        <v>24.042094481127666</v>
      </c>
      <c r="AZ257" s="44">
        <f>VLOOKUP($W257,'[1]Live-Unsorted Extra Tables'!$A:$BJ,AZ$1,0)</f>
        <v>9.0832255717649648</v>
      </c>
      <c r="BA257" s="43">
        <f>VLOOKUP($W257,'[1]Live-Unsorted Extra Tables'!$A:$BJ,BA$1,0)</f>
        <v>79.569056008660723</v>
      </c>
      <c r="BB257" s="26">
        <f>VLOOKUP($W257,'[1]Live-Unsorted Extra Tables'!$A:$BJ,BB$1,0)</f>
        <v>14301.339361608971</v>
      </c>
      <c r="BC257" s="26">
        <f>VLOOKUP($W257,'[1]Live-Unsorted Extra Tables'!$A:$BJ,BC$1,0)</f>
        <v>6438.5753020713892</v>
      </c>
      <c r="BD257" s="26">
        <f>VLOOKUP($W257,'[1]Live-Unsorted Extra Tables'!$A:$BJ,BD$1,0)</f>
        <v>7862.7640595375815</v>
      </c>
      <c r="BE257" s="28">
        <f>VLOOKUP($W257,'[1]Live-Unsorted Extra Tables'!$A:$BJ,BE$1,0)</f>
        <v>2.2211962570365542</v>
      </c>
      <c r="BF257" s="26">
        <f>VLOOKUP($W257,'[1]Live-Unsorted Extra Tables'!$A:$BJ,BF$1,0)</f>
        <v>7537.803347993844</v>
      </c>
      <c r="BG257" s="28">
        <f>VLOOKUP($W257,'[1]Live-Unsorted Extra Tables'!$A:$BJ,BG$1,0)</f>
        <v>1.8972820994879382</v>
      </c>
      <c r="BH257" s="26">
        <f>VLOOKUP($W257,'[1]Live-Unsorted Extra Tables'!$A:$BJ,BH$1,0)</f>
        <v>7537.803347993844</v>
      </c>
      <c r="BI257" s="45">
        <f>VLOOKUP($W257,'[1]Live-Unsorted Extra Tables'!$A:$BJ,BI$1,0)</f>
        <v>1.8972820994879382</v>
      </c>
      <c r="BK257" s="124">
        <f t="shared" si="38"/>
        <v>7</v>
      </c>
    </row>
    <row r="258" spans="1:67" ht="16.5">
      <c r="A258" s="22" t="s">
        <v>215</v>
      </c>
      <c r="B258" s="23" t="s">
        <v>143</v>
      </c>
      <c r="C258" s="23" t="s">
        <v>165</v>
      </c>
      <c r="D258" s="24">
        <f>VLOOKUP($W258,'[1]Live-Unsorted Extra Tables'!$A:$BJ,D$1,0)</f>
        <v>10</v>
      </c>
      <c r="E258" s="25">
        <f>VLOOKUP($W258,'[1]Live-Unsorted Extra Tables'!$A:$BJ,E$1,0)</f>
        <v>830.74560000000008</v>
      </c>
      <c r="F258" s="25">
        <f>VLOOKUP($W258,'[1]Live-Unsorted Extra Tables'!$A:$BJ,F$1,0)</f>
        <v>114.96062961511747</v>
      </c>
      <c r="G258" s="26">
        <f>VLOOKUP($W258,'[1]Live-Unsorted Extra Tables'!$A:$BJ,G$1,0)</f>
        <v>500</v>
      </c>
      <c r="H258" s="27">
        <f>VLOOKUP($W258,'[1]Live-Unsorted Extra Tables'!$A:$BJ,H$1,0)</f>
        <v>0.5</v>
      </c>
      <c r="I258" s="26">
        <f>VLOOKUP($W258,'[1]Live-Unsorted Extra Tables'!$A:$BJ,I$1,0)</f>
        <v>30.7375872</v>
      </c>
      <c r="J258" s="26">
        <f>VLOOKUP($W258,'[1]Live-Unsorted Extra Tables'!$A:$BJ,J$1,0)</f>
        <v>280.73758720000001</v>
      </c>
      <c r="K258" s="26">
        <f>VLOOKUP($W258,'[1]Live-Unsorted Extra Tables'!$A:$BJ,K$1,0)</f>
        <v>250</v>
      </c>
      <c r="L258" s="26">
        <f>VLOOKUP($W258,'[1]Live-Unsorted Extra Tables'!$A:$BJ,L$1,0)</f>
        <v>530.73758720000001</v>
      </c>
      <c r="M258" s="26">
        <f>VLOOKUP($W258,'[1]Live-Unsorted Extra Tables'!$A:$BJ,M$1,0)</f>
        <v>550.62815105412301</v>
      </c>
      <c r="N258" s="28">
        <f>VLOOKUP($W258,'[1]Live-Unsorted Extra Tables'!$A:$BJ,N$1,0)</f>
        <v>0.83</v>
      </c>
      <c r="O258" s="28">
        <f>VLOOKUP($W258,'[1]Live-Unsorted Extra Tables'!$A:$BJ,O$1,0)</f>
        <v>1.0253148455480356</v>
      </c>
      <c r="P258" s="29">
        <f>VLOOKUP($W258,'[1]Live-Unsorted Extra Tables'!$A:$BJ,P$1,0)</f>
        <v>0.33793448584018981</v>
      </c>
      <c r="Q258" s="30">
        <f>VLOOKUP($W258,'[1]Live-Unsorted Extra Tables'!$A:$BJ,Q$1,0)</f>
        <v>2.4420324431059193</v>
      </c>
      <c r="R258" s="31"/>
      <c r="S258" s="29" t="str">
        <f>VLOOKUP($W258,'[1]Live-Unsorted Extra Tables'!$A:$BJ,S$1,0)</f>
        <v>MURB</v>
      </c>
      <c r="T258" s="29" t="str">
        <f>VLOOKUP($W258,'[1]Live-Unsorted Extra Tables'!$A:$BJ,T$1,0)</f>
        <v>MURB</v>
      </c>
      <c r="U258" s="29" t="s">
        <v>159</v>
      </c>
      <c r="V258" s="29" t="str">
        <f>VLOOKUP($W258,'[1]Live-Unsorted Extra Tables'!$A:$BJ,V$1,0)</f>
        <v>MURB</v>
      </c>
      <c r="W258" s="32" t="s">
        <v>216</v>
      </c>
      <c r="X258" s="41"/>
      <c r="Y258" s="34" t="str">
        <f t="shared" si="37"/>
        <v>ENERGY STAR® Refrigerator (Replacement)</v>
      </c>
      <c r="Z258" s="42">
        <f>VLOOKUP($W258,'[1]Live-Unsorted Extra Tables'!$A:$BJ,Z$1,0)</f>
        <v>177.42619925795964</v>
      </c>
      <c r="AA258" s="43">
        <f>VLOOKUP($W258,'[1]Live-Unsorted Extra Tables'!$A:$BJ,AA$1,0)</f>
        <v>1282.1435899555172</v>
      </c>
      <c r="AB258" s="44">
        <f>VLOOKUP($W258,'[1]Live-Unsorted Extra Tables'!$A:$BJ,AB$1,0)</f>
        <v>177.42619925795964</v>
      </c>
      <c r="AC258" s="43">
        <f>VLOOKUP($W258,'[1]Live-Unsorted Extra Tables'!$A:$BJ,AC$1,0)</f>
        <v>1282.1435899555172</v>
      </c>
      <c r="AD258" s="26">
        <f>VLOOKUP($W258,'[1]Live-Unsorted Extra Tables'!$A:$BJ,AD$1,0)</f>
        <v>849820.15471776435</v>
      </c>
      <c r="AE258" s="26">
        <f>VLOOKUP($W258,'[1]Live-Unsorted Extra Tables'!$A:$BJ,AE$1,0)</f>
        <v>828838.24262149585</v>
      </c>
      <c r="AF258" s="26">
        <f>VLOOKUP($W258,'[1]Live-Unsorted Extra Tables'!$A:$BJ,AF$1,0)</f>
        <v>20981.912096268497</v>
      </c>
      <c r="AG258" s="28">
        <f>VLOOKUP($W258,'[1]Live-Unsorted Extra Tables'!$A:$BJ,AG$1,0)</f>
        <v>1.0253148455480356</v>
      </c>
      <c r="AH258" s="26">
        <f>VLOOKUP($W258,'[1]Live-Unsorted Extra Tables'!$A:$BJ,AH$1,0)</f>
        <v>522024.7407770034</v>
      </c>
      <c r="AI258" s="28">
        <f>VLOOKUP($W258,'[1]Live-Unsorted Extra Tables'!$A:$BJ,AI$1,0)</f>
        <v>1.6279308016184377</v>
      </c>
      <c r="AJ258" s="26">
        <f>VLOOKUP($W258,'[1]Live-Unsorted Extra Tables'!$A:$BJ,AJ$1,0)</f>
        <v>522024.7407770034</v>
      </c>
      <c r="AK258" s="45">
        <f>VLOOKUP($W258,'[1]Live-Unsorted Extra Tables'!$A:$BJ,AK$1,0)</f>
        <v>1.6279308016184377</v>
      </c>
      <c r="AL258" s="42">
        <f>VLOOKUP($W258,'[1]Live-Unsorted Extra Tables'!$A:$BJ,AL$1,0)</f>
        <v>186.71085713602227</v>
      </c>
      <c r="AM258" s="43">
        <f>VLOOKUP($W258,'[1]Live-Unsorted Extra Tables'!$A:$BJ,AM$1,0)</f>
        <v>1349.2377656357412</v>
      </c>
      <c r="AN258" s="44">
        <f>VLOOKUP($W258,'[1]Live-Unsorted Extra Tables'!$A:$BJ,AN$1,0)</f>
        <v>364.13705639398194</v>
      </c>
      <c r="AO258" s="43">
        <f>VLOOKUP($W258,'[1]Live-Unsorted Extra Tables'!$A:$BJ,AO$1,0)</f>
        <v>2631.3813555912584</v>
      </c>
      <c r="AP258" s="26">
        <f>VLOOKUP($W258,'[1]Live-Unsorted Extra Tables'!$A:$BJ,AP$1,0)</f>
        <v>956257.25131921784</v>
      </c>
      <c r="AQ258" s="26">
        <f>VLOOKUP($W258,'[1]Live-Unsorted Extra Tables'!$A:$BJ,AQ$1,0)</f>
        <v>893770.32076434768</v>
      </c>
      <c r="AR258" s="26">
        <f>VLOOKUP($W258,'[1]Live-Unsorted Extra Tables'!$A:$BJ,AR$1,0)</f>
        <v>62486.930554870167</v>
      </c>
      <c r="AS258" s="28">
        <f>VLOOKUP($W258,'[1]Live-Unsorted Extra Tables'!$A:$BJ,AS$1,0)</f>
        <v>1.0699138571768994</v>
      </c>
      <c r="AT258" s="26">
        <f>VLOOKUP($W258,'[1]Live-Unsorted Extra Tables'!$A:$BJ,AT$1,0)</f>
        <v>562329.62147716177</v>
      </c>
      <c r="AU258" s="28">
        <f>VLOOKUP($W258,'[1]Live-Unsorted Extra Tables'!$A:$BJ,AU$1,0)</f>
        <v>1.7005279729125116</v>
      </c>
      <c r="AV258" s="26">
        <f>VLOOKUP($W258,'[1]Live-Unsorted Extra Tables'!$A:$BJ,AV$1,0)</f>
        <v>562329.62147716177</v>
      </c>
      <c r="AW258" s="45">
        <f>VLOOKUP($W258,'[1]Live-Unsorted Extra Tables'!$A:$BJ,AW$1,0)</f>
        <v>1.7005279729125116</v>
      </c>
      <c r="AX258" s="42">
        <f>VLOOKUP($W258,'[1]Live-Unsorted Extra Tables'!$A:$BJ,AX$1,0)</f>
        <v>169.8857318142895</v>
      </c>
      <c r="AY258" s="43">
        <f>VLOOKUP($W258,'[1]Live-Unsorted Extra Tables'!$A:$BJ,AY$1,0)</f>
        <v>1227.6535426084863</v>
      </c>
      <c r="AZ258" s="44">
        <f>VLOOKUP($W258,'[1]Live-Unsorted Extra Tables'!$A:$BJ,AZ$1,0)</f>
        <v>534.02278820827144</v>
      </c>
      <c r="BA258" s="43">
        <f>VLOOKUP($W258,'[1]Live-Unsorted Extra Tables'!$A:$BJ,BA$1,0)</f>
        <v>3859.0348981997449</v>
      </c>
      <c r="BB258" s="26">
        <f>VLOOKUP($W258,'[1]Live-Unsorted Extra Tables'!$A:$BJ,BB$1,0)</f>
        <v>934293.5038512639</v>
      </c>
      <c r="BC258" s="26">
        <f>VLOOKUP($W258,'[1]Live-Unsorted Extra Tables'!$A:$BJ,BC$1,0)</f>
        <v>833916.20356372732</v>
      </c>
      <c r="BD258" s="26">
        <f>VLOOKUP($W258,'[1]Live-Unsorted Extra Tables'!$A:$BJ,BD$1,0)</f>
        <v>100377.30028753658</v>
      </c>
      <c r="BE258" s="28">
        <f>VLOOKUP($W258,'[1]Live-Unsorted Extra Tables'!$A:$BJ,BE$1,0)</f>
        <v>1.120368569238223</v>
      </c>
      <c r="BF258" s="26">
        <f>VLOOKUP($W258,'[1]Live-Unsorted Extra Tables'!$A:$BJ,BF$1,0)</f>
        <v>524117.97682420735</v>
      </c>
      <c r="BG258" s="28">
        <f>VLOOKUP($W258,'[1]Live-Unsorted Extra Tables'!$A:$BJ,BG$1,0)</f>
        <v>1.7826015232532888</v>
      </c>
      <c r="BH258" s="26">
        <f>VLOOKUP($W258,'[1]Live-Unsorted Extra Tables'!$A:$BJ,BH$1,0)</f>
        <v>524117.97682420735</v>
      </c>
      <c r="BI258" s="45">
        <f>VLOOKUP($W258,'[1]Live-Unsorted Extra Tables'!$A:$BJ,BI$1,0)</f>
        <v>1.7826015232532888</v>
      </c>
      <c r="BK258" s="124">
        <f t="shared" si="38"/>
        <v>250</v>
      </c>
    </row>
    <row r="259" spans="1:67" ht="16.5">
      <c r="A259" s="22" t="s">
        <v>167</v>
      </c>
      <c r="B259" s="23" t="s">
        <v>149</v>
      </c>
      <c r="C259" s="23" t="s">
        <v>165</v>
      </c>
      <c r="D259" s="24">
        <f>VLOOKUP($W259,'[1]Live-Unsorted Extra Tables'!$A:$BJ,D$1,0)</f>
        <v>25</v>
      </c>
      <c r="E259" s="25">
        <f>VLOOKUP($W259,'[1]Live-Unsorted Extra Tables'!$A:$BJ,E$1,0)</f>
        <v>11.932907685541917</v>
      </c>
      <c r="F259" s="25">
        <f>VLOOKUP($W259,'[1]Live-Unsorted Extra Tables'!$A:$BJ,F$1,0)</f>
        <v>1.3622040736920058</v>
      </c>
      <c r="G259" s="26">
        <f>VLOOKUP($W259,'[1]Live-Unsorted Extra Tables'!$A:$BJ,G$1,0)</f>
        <v>17</v>
      </c>
      <c r="H259" s="27">
        <f>VLOOKUP($W259,'[1]Live-Unsorted Extra Tables'!$A:$BJ,H$1,0)</f>
        <v>1</v>
      </c>
      <c r="I259" s="26">
        <f>VLOOKUP($W259,'[1]Live-Unsorted Extra Tables'!$A:$BJ,I$1,0)</f>
        <v>0.4415175843650509</v>
      </c>
      <c r="J259" s="26">
        <f>VLOOKUP($W259,'[1]Live-Unsorted Extra Tables'!$A:$BJ,J$1,0)</f>
        <v>17.441517584365052</v>
      </c>
      <c r="K259" s="26">
        <f>VLOOKUP($W259,'[1]Live-Unsorted Extra Tables'!$A:$BJ,K$1,0)</f>
        <v>0</v>
      </c>
      <c r="L259" s="26">
        <f>VLOOKUP($W259,'[1]Live-Unsorted Extra Tables'!$A:$BJ,L$1,0)</f>
        <v>17.441517584365052</v>
      </c>
      <c r="M259" s="26">
        <f>VLOOKUP($W259,'[1]Live-Unsorted Extra Tables'!$A:$BJ,M$1,0)</f>
        <v>16.229324847283717</v>
      </c>
      <c r="N259" s="28">
        <f>VLOOKUP($W259,'[1]Live-Unsorted Extra Tables'!$A:$BJ,N$1,0)</f>
        <v>0.83</v>
      </c>
      <c r="O259" s="28">
        <f>VLOOKUP($W259,'[1]Live-Unsorted Extra Tables'!$A:$BJ,O$1,0)</f>
        <v>0.9256999859395254</v>
      </c>
      <c r="P259" s="29">
        <f>VLOOKUP($W259,'[1]Live-Unsorted Extra Tables'!$A:$BJ,P$1,0)</f>
        <v>1.4616318205073728</v>
      </c>
      <c r="Q259" s="30">
        <f>VLOOKUP($W259,'[1]Live-Unsorted Extra Tables'!$A:$BJ,Q$1,0)</f>
        <v>12.803894747644527</v>
      </c>
      <c r="R259" s="31"/>
      <c r="S259" s="29" t="str">
        <f>VLOOKUP($W259,'[1]Live-Unsorted Extra Tables'!$A:$BJ,S$1,0)</f>
        <v>MURB</v>
      </c>
      <c r="T259" s="29" t="str">
        <f>VLOOKUP($W259,'[1]Live-Unsorted Extra Tables'!$A:$BJ,T$1,0)</f>
        <v>MURB</v>
      </c>
      <c r="U259" s="29" t="s">
        <v>159</v>
      </c>
      <c r="V259" s="29" t="str">
        <f>VLOOKUP($W259,'[1]Live-Unsorted Extra Tables'!$A:$BJ,V$1,0)</f>
        <v>MURB</v>
      </c>
      <c r="W259" s="32" t="s">
        <v>169</v>
      </c>
      <c r="X259" s="41"/>
      <c r="Y259" s="34" t="str">
        <f t="shared" si="37"/>
        <v>12 W LED</v>
      </c>
      <c r="Z259" s="42">
        <f>VLOOKUP($W259,'[1]Live-Unsorted Extra Tables'!$A:$BJ,Z$1,0)</f>
        <v>0.601905016038493</v>
      </c>
      <c r="AA259" s="43">
        <f>VLOOKUP($W259,'[1]Live-Unsorted Extra Tables'!$A:$BJ,AA$1,0)</f>
        <v>5.2726879404971747</v>
      </c>
      <c r="AB259" s="44">
        <f>VLOOKUP($W259,'[1]Live-Unsorted Extra Tables'!$A:$BJ,AB$1,0)</f>
        <v>0.601905016038493</v>
      </c>
      <c r="AC259" s="43">
        <f>VLOOKUP($W259,'[1]Live-Unsorted Extra Tables'!$A:$BJ,AC$1,0)</f>
        <v>5.2726879404971747</v>
      </c>
      <c r="AD259" s="26">
        <f>VLOOKUP($W259,'[1]Live-Unsorted Extra Tables'!$A:$BJ,AD$1,0)</f>
        <v>7171.1076344254725</v>
      </c>
      <c r="AE259" s="26">
        <f>VLOOKUP($W259,'[1]Live-Unsorted Extra Tables'!$A:$BJ,AE$1,0)</f>
        <v>7746.6865543346221</v>
      </c>
      <c r="AF259" s="26">
        <f>VLOOKUP($W259,'[1]Live-Unsorted Extra Tables'!$A:$BJ,AF$1,0)</f>
        <v>-575.57891990914959</v>
      </c>
      <c r="AG259" s="28">
        <f>VLOOKUP($W259,'[1]Live-Unsorted Extra Tables'!$A:$BJ,AG$1,0)</f>
        <v>0.92569998593952574</v>
      </c>
      <c r="AH259" s="26">
        <f>VLOOKUP($W259,'[1]Live-Unsorted Extra Tables'!$A:$BJ,AH$1,0)</f>
        <v>9285.2150282363309</v>
      </c>
      <c r="AI259" s="28">
        <f>VLOOKUP($W259,'[1]Live-Unsorted Extra Tables'!$A:$BJ,AI$1,0)</f>
        <v>0.77231465427759516</v>
      </c>
      <c r="AJ259" s="26">
        <f>VLOOKUP($W259,'[1]Live-Unsorted Extra Tables'!$A:$BJ,AJ$1,0)</f>
        <v>9285.2150282363309</v>
      </c>
      <c r="AK259" s="45">
        <f>VLOOKUP($W259,'[1]Live-Unsorted Extra Tables'!$A:$BJ,AK$1,0)</f>
        <v>0.77231465427759516</v>
      </c>
      <c r="AL259" s="42">
        <f>VLOOKUP($W259,'[1]Live-Unsorted Extra Tables'!$A:$BJ,AL$1,0)</f>
        <v>0.94624720907256099</v>
      </c>
      <c r="AM259" s="43">
        <f>VLOOKUP($W259,'[1]Live-Unsorted Extra Tables'!$A:$BJ,AM$1,0)</f>
        <v>8.2891255514755962</v>
      </c>
      <c r="AN259" s="44">
        <f>VLOOKUP($W259,'[1]Live-Unsorted Extra Tables'!$A:$BJ,AN$1,0)</f>
        <v>1.548152225111054</v>
      </c>
      <c r="AO259" s="43">
        <f>VLOOKUP($W259,'[1]Live-Unsorted Extra Tables'!$A:$BJ,AO$1,0)</f>
        <v>13.561813491972771</v>
      </c>
      <c r="AP259" s="26">
        <f>VLOOKUP($W259,'[1]Live-Unsorted Extra Tables'!$A:$BJ,AP$1,0)</f>
        <v>11834.443540763939</v>
      </c>
      <c r="AQ259" s="26">
        <f>VLOOKUP($W259,'[1]Live-Unsorted Extra Tables'!$A:$BJ,AQ$1,0)</f>
        <v>12043.250252322379</v>
      </c>
      <c r="AR259" s="26">
        <f>VLOOKUP($W259,'[1]Live-Unsorted Extra Tables'!$A:$BJ,AR$1,0)</f>
        <v>-208.80671155843993</v>
      </c>
      <c r="AS259" s="28">
        <f>VLOOKUP($W259,'[1]Live-Unsorted Extra Tables'!$A:$BJ,AS$1,0)</f>
        <v>0.98266193036068694</v>
      </c>
      <c r="AT259" s="26">
        <f>VLOOKUP($W259,'[1]Live-Unsorted Extra Tables'!$A:$BJ,AT$1,0)</f>
        <v>14434.256219638255</v>
      </c>
      <c r="AU259" s="28">
        <f>VLOOKUP($W259,'[1]Live-Unsorted Extra Tables'!$A:$BJ,AU$1,0)</f>
        <v>0.81988592697023144</v>
      </c>
      <c r="AV259" s="26">
        <f>VLOOKUP($W259,'[1]Live-Unsorted Extra Tables'!$A:$BJ,AV$1,0)</f>
        <v>14434.256219638255</v>
      </c>
      <c r="AW259" s="45">
        <f>VLOOKUP($W259,'[1]Live-Unsorted Extra Tables'!$A:$BJ,AW$1,0)</f>
        <v>0.81988592697023144</v>
      </c>
      <c r="AX259" s="42">
        <f>VLOOKUP($W259,'[1]Live-Unsorted Extra Tables'!$A:$BJ,AX$1,0)</f>
        <v>0.94829876557854609</v>
      </c>
      <c r="AY259" s="43">
        <f>VLOOKUP($W259,'[1]Live-Unsorted Extra Tables'!$A:$BJ,AY$1,0)</f>
        <v>8.3070971864680256</v>
      </c>
      <c r="AZ259" s="44">
        <f>VLOOKUP($W259,'[1]Live-Unsorted Extra Tables'!$A:$BJ,AZ$1,0)</f>
        <v>2.4964509906896004</v>
      </c>
      <c r="BA259" s="43">
        <f>VLOOKUP($W259,'[1]Live-Unsorted Extra Tables'!$A:$BJ,BA$1,0)</f>
        <v>21.868910678440798</v>
      </c>
      <c r="BB259" s="26">
        <f>VLOOKUP($W259,'[1]Live-Unsorted Extra Tables'!$A:$BJ,BB$1,0)</f>
        <v>12471.910642244056</v>
      </c>
      <c r="BC259" s="26">
        <f>VLOOKUP($W259,'[1]Live-Unsorted Extra Tables'!$A:$BJ,BC$1,0)</f>
        <v>11936.919180086157</v>
      </c>
      <c r="BD259" s="26">
        <f>VLOOKUP($W259,'[1]Live-Unsorted Extra Tables'!$A:$BJ,BD$1,0)</f>
        <v>534.99146215789915</v>
      </c>
      <c r="BE259" s="28">
        <f>VLOOKUP($W259,'[1]Live-Unsorted Extra Tables'!$A:$BJ,BE$1,0)</f>
        <v>1.0448182193484565</v>
      </c>
      <c r="BF259" s="26">
        <f>VLOOKUP($W259,'[1]Live-Unsorted Extra Tables'!$A:$BJ,BF$1,0)</f>
        <v>14305.982404076973</v>
      </c>
      <c r="BG259" s="28">
        <f>VLOOKUP($W259,'[1]Live-Unsorted Extra Tables'!$A:$BJ,BG$1,0)</f>
        <v>0.87179686721058491</v>
      </c>
      <c r="BH259" s="26">
        <f>VLOOKUP($W259,'[1]Live-Unsorted Extra Tables'!$A:$BJ,BH$1,0)</f>
        <v>14305.982404076973</v>
      </c>
      <c r="BI259" s="45">
        <f>VLOOKUP($W259,'[1]Live-Unsorted Extra Tables'!$A:$BJ,BI$1,0)</f>
        <v>0.87179686721058491</v>
      </c>
      <c r="BK259" s="124">
        <f t="shared" si="38"/>
        <v>17</v>
      </c>
    </row>
    <row r="260" spans="1:67" ht="16.5">
      <c r="A260" s="22" t="s">
        <v>217</v>
      </c>
      <c r="B260" s="23" t="s">
        <v>147</v>
      </c>
      <c r="C260" s="23" t="s">
        <v>165</v>
      </c>
      <c r="D260" s="24">
        <f>VLOOKUP($W260,'[1]Live-Unsorted Extra Tables'!$A:$BJ,D$1,0)</f>
        <v>11</v>
      </c>
      <c r="E260" s="25">
        <f>VLOOKUP($W260,'[1]Live-Unsorted Extra Tables'!$A:$BJ,E$1,0)</f>
        <v>249.53700000000001</v>
      </c>
      <c r="F260" s="25">
        <f>VLOOKUP($W260,'[1]Live-Unsorted Extra Tables'!$A:$BJ,F$1,0)</f>
        <v>-99.644645472785712</v>
      </c>
      <c r="G260" s="26">
        <f>VLOOKUP($W260,'[1]Live-Unsorted Extra Tables'!$A:$BJ,G$1,0)</f>
        <v>14</v>
      </c>
      <c r="H260" s="27">
        <f>VLOOKUP($W260,'[1]Live-Unsorted Extra Tables'!$A:$BJ,H$1,0)</f>
        <v>0.7142857142857143</v>
      </c>
      <c r="I260" s="26">
        <f>VLOOKUP($W260,'[1]Live-Unsorted Extra Tables'!$A:$BJ,I$1,0)</f>
        <v>9.2328689999999991</v>
      </c>
      <c r="J260" s="26">
        <f>VLOOKUP($W260,'[1]Live-Unsorted Extra Tables'!$A:$BJ,J$1,0)</f>
        <v>19.232869000000001</v>
      </c>
      <c r="K260" s="26">
        <f>VLOOKUP($W260,'[1]Live-Unsorted Extra Tables'!$A:$BJ,K$1,0)</f>
        <v>4</v>
      </c>
      <c r="L260" s="26">
        <f>VLOOKUP($W260,'[1]Live-Unsorted Extra Tables'!$A:$BJ,L$1,0)</f>
        <v>23.232869000000001</v>
      </c>
      <c r="M260" s="26">
        <f>VLOOKUP($W260,'[1]Live-Unsorted Extra Tables'!$A:$BJ,M$1,0)</f>
        <v>16.467908120637674</v>
      </c>
      <c r="N260" s="28">
        <f>VLOOKUP($W260,'[1]Live-Unsorted Extra Tables'!$A:$BJ,N$1,0)</f>
        <v>0.83</v>
      </c>
      <c r="O260" s="28">
        <f>VLOOKUP($W260,'[1]Live-Unsorted Extra Tables'!$A:$BJ,O$1,0)</f>
        <v>0.65546682042309234</v>
      </c>
      <c r="P260" s="29">
        <f>VLOOKUP($W260,'[1]Live-Unsorted Extra Tables'!$A:$BJ,P$1,0)</f>
        <v>7.7074217450718727E-2</v>
      </c>
      <c r="Q260" s="30">
        <f>VLOOKUP($W260,'[1]Live-Unsorted Extra Tables'!$A:$BJ,Q$1,0)</f>
        <v>-0.19301457603412073</v>
      </c>
      <c r="R260" s="31"/>
      <c r="S260" s="29" t="str">
        <f>VLOOKUP($W260,'[1]Live-Unsorted Extra Tables'!$A:$BJ,S$1,0)</f>
        <v>MURB</v>
      </c>
      <c r="T260" s="29" t="str">
        <f>VLOOKUP($W260,'[1]Live-Unsorted Extra Tables'!$A:$BJ,T$1,0)</f>
        <v>MURB</v>
      </c>
      <c r="U260" s="29" t="s">
        <v>159</v>
      </c>
      <c r="V260" s="29" t="str">
        <f>VLOOKUP($W260,'[1]Live-Unsorted Extra Tables'!$A:$BJ,V$1,0)</f>
        <v>MURB</v>
      </c>
      <c r="W260" s="32" t="s">
        <v>218</v>
      </c>
      <c r="X260" s="41"/>
      <c r="Y260" s="34" t="str">
        <f t="shared" si="37"/>
        <v>Programmable Electronic Thermostat (Baseboard)</v>
      </c>
      <c r="Z260" s="42">
        <f>VLOOKUP($W260,'[1]Live-Unsorted Extra Tables'!$A:$BJ,Z$1,0)</f>
        <v>0</v>
      </c>
      <c r="AA260" s="43">
        <f>VLOOKUP($W260,'[1]Live-Unsorted Extra Tables'!$A:$BJ,AA$1,0)</f>
        <v>0</v>
      </c>
      <c r="AB260" s="44">
        <f>VLOOKUP($W260,'[1]Live-Unsorted Extra Tables'!$A:$BJ,AB$1,0)</f>
        <v>0</v>
      </c>
      <c r="AC260" s="43">
        <f>VLOOKUP($W260,'[1]Live-Unsorted Extra Tables'!$A:$BJ,AC$1,0)</f>
        <v>0</v>
      </c>
      <c r="AD260" s="26">
        <f>VLOOKUP($W260,'[1]Live-Unsorted Extra Tables'!$A:$BJ,AD$1,0)</f>
        <v>0</v>
      </c>
      <c r="AE260" s="26">
        <f>VLOOKUP($W260,'[1]Live-Unsorted Extra Tables'!$A:$BJ,AE$1,0)</f>
        <v>0</v>
      </c>
      <c r="AF260" s="26">
        <f>VLOOKUP($W260,'[1]Live-Unsorted Extra Tables'!$A:$BJ,AF$1,0)</f>
        <v>0</v>
      </c>
      <c r="AG260" s="28">
        <f>VLOOKUP($W260,'[1]Live-Unsorted Extra Tables'!$A:$BJ,AG$1,0)</f>
        <v>0</v>
      </c>
      <c r="AH260" s="26">
        <f>VLOOKUP($W260,'[1]Live-Unsorted Extra Tables'!$A:$BJ,AH$1,0)</f>
        <v>0</v>
      </c>
      <c r="AI260" s="28">
        <f>VLOOKUP($W260,'[1]Live-Unsorted Extra Tables'!$A:$BJ,AI$1,0)</f>
        <v>0</v>
      </c>
      <c r="AJ260" s="26">
        <f>VLOOKUP($W260,'[1]Live-Unsorted Extra Tables'!$A:$BJ,AJ$1,0)</f>
        <v>0</v>
      </c>
      <c r="AK260" s="45">
        <f>VLOOKUP($W260,'[1]Live-Unsorted Extra Tables'!$A:$BJ,AK$1,0)</f>
        <v>0</v>
      </c>
      <c r="AL260" s="42">
        <f>VLOOKUP($W260,'[1]Live-Unsorted Extra Tables'!$A:$BJ,AL$1,0)</f>
        <v>0</v>
      </c>
      <c r="AM260" s="43">
        <f>VLOOKUP($W260,'[1]Live-Unsorted Extra Tables'!$A:$BJ,AM$1,0)</f>
        <v>0</v>
      </c>
      <c r="AN260" s="44">
        <f>VLOOKUP($W260,'[1]Live-Unsorted Extra Tables'!$A:$BJ,AN$1,0)</f>
        <v>0</v>
      </c>
      <c r="AO260" s="43">
        <f>VLOOKUP($W260,'[1]Live-Unsorted Extra Tables'!$A:$BJ,AO$1,0)</f>
        <v>0</v>
      </c>
      <c r="AP260" s="26">
        <f>VLOOKUP($W260,'[1]Live-Unsorted Extra Tables'!$A:$BJ,AP$1,0)</f>
        <v>0</v>
      </c>
      <c r="AQ260" s="26">
        <f>VLOOKUP($W260,'[1]Live-Unsorted Extra Tables'!$A:$BJ,AQ$1,0)</f>
        <v>0</v>
      </c>
      <c r="AR260" s="26">
        <f>VLOOKUP($W260,'[1]Live-Unsorted Extra Tables'!$A:$BJ,AR$1,0)</f>
        <v>0</v>
      </c>
      <c r="AS260" s="28">
        <f>VLOOKUP($W260,'[1]Live-Unsorted Extra Tables'!$A:$BJ,AS$1,0)</f>
        <v>0</v>
      </c>
      <c r="AT260" s="26">
        <f>VLOOKUP($W260,'[1]Live-Unsorted Extra Tables'!$A:$BJ,AT$1,0)</f>
        <v>0</v>
      </c>
      <c r="AU260" s="28">
        <f>VLOOKUP($W260,'[1]Live-Unsorted Extra Tables'!$A:$BJ,AU$1,0)</f>
        <v>0</v>
      </c>
      <c r="AV260" s="26">
        <f>VLOOKUP($W260,'[1]Live-Unsorted Extra Tables'!$A:$BJ,AV$1,0)</f>
        <v>0</v>
      </c>
      <c r="AW260" s="45">
        <f>VLOOKUP($W260,'[1]Live-Unsorted Extra Tables'!$A:$BJ,AW$1,0)</f>
        <v>0</v>
      </c>
      <c r="AX260" s="42">
        <f>VLOOKUP($W260,'[1]Live-Unsorted Extra Tables'!$A:$BJ,AX$1,0)</f>
        <v>-3.9078341657259719</v>
      </c>
      <c r="AY260" s="43">
        <f>VLOOKUP($W260,'[1]Live-Unsorted Extra Tables'!$A:$BJ,AY$1,0)</f>
        <v>9.7862680888265903</v>
      </c>
      <c r="AZ260" s="44">
        <f>VLOOKUP($W260,'[1]Live-Unsorted Extra Tables'!$A:$BJ,AZ$1,0)</f>
        <v>-3.9078341657259719</v>
      </c>
      <c r="BA260" s="43">
        <f>VLOOKUP($W260,'[1]Live-Unsorted Extra Tables'!$A:$BJ,BA$1,0)</f>
        <v>9.7862680888265903</v>
      </c>
      <c r="BB260" s="26">
        <f>VLOOKUP($W260,'[1]Live-Unsorted Extra Tables'!$A:$BJ,BB$1,0)</f>
        <v>-361.95220749161678</v>
      </c>
      <c r="BC260" s="26">
        <f>VLOOKUP($W260,'[1]Live-Unsorted Extra Tables'!$A:$BJ,BC$1,0)</f>
        <v>985.30317403340018</v>
      </c>
      <c r="BD260" s="26">
        <f>VLOOKUP($W260,'[1]Live-Unsorted Extra Tables'!$A:$BJ,BD$1,0)</f>
        <v>-1347.2553815250169</v>
      </c>
      <c r="BE260" s="28">
        <f>VLOOKUP($W260,'[1]Live-Unsorted Extra Tables'!$A:$BJ,BE$1,0)</f>
        <v>-0.36735110271688537</v>
      </c>
      <c r="BF260" s="26">
        <f>VLOOKUP($W260,'[1]Live-Unsorted Extra Tables'!$A:$BJ,BF$1,0)</f>
        <v>908.75777675813265</v>
      </c>
      <c r="BG260" s="28">
        <f>VLOOKUP($W260,'[1]Live-Unsorted Extra Tables'!$A:$BJ,BG$1,0)</f>
        <v>-0.39829338108426549</v>
      </c>
      <c r="BH260" s="26">
        <f>VLOOKUP($W260,'[1]Live-Unsorted Extra Tables'!$A:$BJ,BH$1,0)</f>
        <v>908.75777675813265</v>
      </c>
      <c r="BI260" s="45">
        <f>VLOOKUP($W260,'[1]Live-Unsorted Extra Tables'!$A:$BJ,BI$1,0)</f>
        <v>-0.39829338108426549</v>
      </c>
      <c r="BK260" s="124">
        <f t="shared" si="38"/>
        <v>10</v>
      </c>
    </row>
    <row r="261" spans="1:67" ht="16.5">
      <c r="A261" s="22" t="s">
        <v>219</v>
      </c>
      <c r="B261" s="23" t="s">
        <v>147</v>
      </c>
      <c r="C261" s="23" t="s">
        <v>165</v>
      </c>
      <c r="D261" s="24">
        <f>VLOOKUP($W261,'[1]Live-Unsorted Extra Tables'!$A:$BJ,D$1,0)</f>
        <v>10</v>
      </c>
      <c r="E261" s="25">
        <f>VLOOKUP($W261,'[1]Live-Unsorted Extra Tables'!$A:$BJ,E$1,0)</f>
        <v>256.02719999999999</v>
      </c>
      <c r="F261" s="25">
        <f>VLOOKUP($W261,'[1]Live-Unsorted Extra Tables'!$A:$BJ,F$1,0)</f>
        <v>-102.23629992902858</v>
      </c>
      <c r="G261" s="26">
        <f>VLOOKUP($W261,'[1]Live-Unsorted Extra Tables'!$A:$BJ,G$1,0)</f>
        <v>150</v>
      </c>
      <c r="H261" s="27">
        <f>VLOOKUP($W261,'[1]Live-Unsorted Extra Tables'!$A:$BJ,H$1,0)</f>
        <v>0.26666666666666666</v>
      </c>
      <c r="I261" s="26">
        <f>VLOOKUP($W261,'[1]Live-Unsorted Extra Tables'!$A:$BJ,I$1,0)</f>
        <v>9.4730063999999992</v>
      </c>
      <c r="J261" s="26">
        <f>VLOOKUP($W261,'[1]Live-Unsorted Extra Tables'!$A:$BJ,J$1,0)</f>
        <v>49.473006400000003</v>
      </c>
      <c r="K261" s="26">
        <f>VLOOKUP($W261,'[1]Live-Unsorted Extra Tables'!$A:$BJ,K$1,0)</f>
        <v>110</v>
      </c>
      <c r="L261" s="26">
        <f>VLOOKUP($W261,'[1]Live-Unsorted Extra Tables'!$A:$BJ,L$1,0)</f>
        <v>159.4730064</v>
      </c>
      <c r="M261" s="26">
        <f>VLOOKUP($W261,'[1]Live-Unsorted Extra Tables'!$A:$BJ,M$1,0)</f>
        <v>15.830832128836747</v>
      </c>
      <c r="N261" s="28">
        <f>VLOOKUP($W261,'[1]Live-Unsorted Extra Tables'!$A:$BJ,N$1,0)</f>
        <v>0.83</v>
      </c>
      <c r="O261" s="28">
        <f>VLOOKUP($W261,'[1]Live-Unsorted Extra Tables'!$A:$BJ,O$1,0)</f>
        <v>9.8076403747363386E-2</v>
      </c>
      <c r="P261" s="29">
        <f>VLOOKUP($W261,'[1]Live-Unsorted Extra Tables'!$A:$BJ,P$1,0)</f>
        <v>0.19323340020122864</v>
      </c>
      <c r="Q261" s="30">
        <f>VLOOKUP($W261,'[1]Live-Unsorted Extra Tables'!$A:$BJ,Q$1,0)</f>
        <v>-0.48390842033938702</v>
      </c>
      <c r="R261" s="31"/>
      <c r="S261" s="29" t="str">
        <f>VLOOKUP($W261,'[1]Live-Unsorted Extra Tables'!$A:$BJ,S$1,0)</f>
        <v>MURB</v>
      </c>
      <c r="T261" s="29" t="str">
        <f>VLOOKUP($W261,'[1]Live-Unsorted Extra Tables'!$A:$BJ,T$1,0)</f>
        <v>MURB</v>
      </c>
      <c r="U261" s="29" t="s">
        <v>159</v>
      </c>
      <c r="V261" s="29" t="str">
        <f>VLOOKUP($W261,'[1]Live-Unsorted Extra Tables'!$A:$BJ,V$1,0)</f>
        <v>MURB</v>
      </c>
      <c r="W261" s="32" t="s">
        <v>220</v>
      </c>
      <c r="X261" s="41"/>
      <c r="Y261" s="34" t="str">
        <f t="shared" si="37"/>
        <v>Intelligent Thermostat</v>
      </c>
      <c r="Z261" s="42">
        <f>VLOOKUP($W261,'[1]Live-Unsorted Extra Tables'!$A:$BJ,Z$1,0)</f>
        <v>0</v>
      </c>
      <c r="AA261" s="43">
        <f>VLOOKUP($W261,'[1]Live-Unsorted Extra Tables'!$A:$BJ,AA$1,0)</f>
        <v>0</v>
      </c>
      <c r="AB261" s="44">
        <f>VLOOKUP($W261,'[1]Live-Unsorted Extra Tables'!$A:$BJ,AB$1,0)</f>
        <v>0</v>
      </c>
      <c r="AC261" s="43">
        <f>VLOOKUP($W261,'[1]Live-Unsorted Extra Tables'!$A:$BJ,AC$1,0)</f>
        <v>0</v>
      </c>
      <c r="AD261" s="26">
        <f>VLOOKUP($W261,'[1]Live-Unsorted Extra Tables'!$A:$BJ,AD$1,0)</f>
        <v>0</v>
      </c>
      <c r="AE261" s="26">
        <f>VLOOKUP($W261,'[1]Live-Unsorted Extra Tables'!$A:$BJ,AE$1,0)</f>
        <v>0</v>
      </c>
      <c r="AF261" s="26">
        <f>VLOOKUP($W261,'[1]Live-Unsorted Extra Tables'!$A:$BJ,AF$1,0)</f>
        <v>0</v>
      </c>
      <c r="AG261" s="28">
        <f>VLOOKUP($W261,'[1]Live-Unsorted Extra Tables'!$A:$BJ,AG$1,0)</f>
        <v>0</v>
      </c>
      <c r="AH261" s="26">
        <f>VLOOKUP($W261,'[1]Live-Unsorted Extra Tables'!$A:$BJ,AH$1,0)</f>
        <v>0</v>
      </c>
      <c r="AI261" s="28">
        <f>VLOOKUP($W261,'[1]Live-Unsorted Extra Tables'!$A:$BJ,AI$1,0)</f>
        <v>0</v>
      </c>
      <c r="AJ261" s="26">
        <f>VLOOKUP($W261,'[1]Live-Unsorted Extra Tables'!$A:$BJ,AJ$1,0)</f>
        <v>0</v>
      </c>
      <c r="AK261" s="45">
        <f>VLOOKUP($W261,'[1]Live-Unsorted Extra Tables'!$A:$BJ,AK$1,0)</f>
        <v>0</v>
      </c>
      <c r="AL261" s="42">
        <f>VLOOKUP($W261,'[1]Live-Unsorted Extra Tables'!$A:$BJ,AL$1,0)</f>
        <v>0</v>
      </c>
      <c r="AM261" s="43">
        <f>VLOOKUP($W261,'[1]Live-Unsorted Extra Tables'!$A:$BJ,AM$1,0)</f>
        <v>0</v>
      </c>
      <c r="AN261" s="44">
        <f>VLOOKUP($W261,'[1]Live-Unsorted Extra Tables'!$A:$BJ,AN$1,0)</f>
        <v>0</v>
      </c>
      <c r="AO261" s="43">
        <f>VLOOKUP($W261,'[1]Live-Unsorted Extra Tables'!$A:$BJ,AO$1,0)</f>
        <v>0</v>
      </c>
      <c r="AP261" s="26">
        <f>VLOOKUP($W261,'[1]Live-Unsorted Extra Tables'!$A:$BJ,AP$1,0)</f>
        <v>0</v>
      </c>
      <c r="AQ261" s="26">
        <f>VLOOKUP($W261,'[1]Live-Unsorted Extra Tables'!$A:$BJ,AQ$1,0)</f>
        <v>0</v>
      </c>
      <c r="AR261" s="26">
        <f>VLOOKUP($W261,'[1]Live-Unsorted Extra Tables'!$A:$BJ,AR$1,0)</f>
        <v>0</v>
      </c>
      <c r="AS261" s="28">
        <f>VLOOKUP($W261,'[1]Live-Unsorted Extra Tables'!$A:$BJ,AS$1,0)</f>
        <v>0</v>
      </c>
      <c r="AT261" s="26">
        <f>VLOOKUP($W261,'[1]Live-Unsorted Extra Tables'!$A:$BJ,AT$1,0)</f>
        <v>0</v>
      </c>
      <c r="AU261" s="28">
        <f>VLOOKUP($W261,'[1]Live-Unsorted Extra Tables'!$A:$BJ,AU$1,0)</f>
        <v>0</v>
      </c>
      <c r="AV261" s="26">
        <f>VLOOKUP($W261,'[1]Live-Unsorted Extra Tables'!$A:$BJ,AV$1,0)</f>
        <v>0</v>
      </c>
      <c r="AW261" s="45">
        <f>VLOOKUP($W261,'[1]Live-Unsorted Extra Tables'!$A:$BJ,AW$1,0)</f>
        <v>0</v>
      </c>
      <c r="AX261" s="42">
        <f>VLOOKUP($W261,'[1]Live-Unsorted Extra Tables'!$A:$BJ,AX$1,0)</f>
        <v>-6.2291239261641422</v>
      </c>
      <c r="AY261" s="43">
        <f>VLOOKUP($W261,'[1]Live-Unsorted Extra Tables'!$A:$BJ,AY$1,0)</f>
        <v>15.599402153402695</v>
      </c>
      <c r="AZ261" s="44">
        <f>VLOOKUP($W261,'[1]Live-Unsorted Extra Tables'!$A:$BJ,AZ$1,0)</f>
        <v>-6.2291239261641422</v>
      </c>
      <c r="BA261" s="43">
        <f>VLOOKUP($W261,'[1]Live-Unsorted Extra Tables'!$A:$BJ,BA$1,0)</f>
        <v>15.599402153402695</v>
      </c>
      <c r="BB261" s="26">
        <f>VLOOKUP($W261,'[1]Live-Unsorted Extra Tables'!$A:$BJ,BB$1,0)</f>
        <v>-744.13177805023201</v>
      </c>
      <c r="BC261" s="26">
        <f>VLOOKUP($W261,'[1]Live-Unsorted Extra Tables'!$A:$BJ,BC$1,0)</f>
        <v>9834.6986840008612</v>
      </c>
      <c r="BD261" s="26">
        <f>VLOOKUP($W261,'[1]Live-Unsorted Extra Tables'!$A:$BJ,BD$1,0)</f>
        <v>-10578.830462051093</v>
      </c>
      <c r="BE261" s="28">
        <f>VLOOKUP($W261,'[1]Live-Unsorted Extra Tables'!$A:$BJ,BE$1,0)</f>
        <v>-7.5663912231575481E-2</v>
      </c>
      <c r="BF261" s="26">
        <f>VLOOKUP($W261,'[1]Live-Unsorted Extra Tables'!$A:$BJ,BF$1,0)</f>
        <v>3631.7174930221336</v>
      </c>
      <c r="BG261" s="28">
        <f>VLOOKUP($W261,'[1]Live-Unsorted Extra Tables'!$A:$BJ,BG$1,0)</f>
        <v>-0.20489803501510873</v>
      </c>
      <c r="BH261" s="26">
        <f>VLOOKUP($W261,'[1]Live-Unsorted Extra Tables'!$A:$BJ,BH$1,0)</f>
        <v>3631.7174930221336</v>
      </c>
      <c r="BI261" s="45">
        <f>VLOOKUP($W261,'[1]Live-Unsorted Extra Tables'!$A:$BJ,BI$1,0)</f>
        <v>-0.20489803501510873</v>
      </c>
      <c r="BK261" s="124">
        <f t="shared" si="38"/>
        <v>40</v>
      </c>
    </row>
    <row r="262" spans="1:67" ht="16.5">
      <c r="A262" s="22" t="s">
        <v>204</v>
      </c>
      <c r="B262" s="23" t="s">
        <v>147</v>
      </c>
      <c r="C262" s="23" t="s">
        <v>144</v>
      </c>
      <c r="D262" s="24">
        <f>VLOOKUP($W262,'[1]Live-Unsorted Extra Tables'!$A:$BJ,D$1,0)</f>
        <v>20</v>
      </c>
      <c r="E262" s="25">
        <f>VLOOKUP($W262,'[1]Live-Unsorted Extra Tables'!$A:$BJ,E$1,0)</f>
        <v>5003.4938114894276</v>
      </c>
      <c r="F262" s="25">
        <f>VLOOKUP($W262,'[1]Live-Unsorted Extra Tables'!$A:$BJ,F$1,0)</f>
        <v>6328.1501299815882</v>
      </c>
      <c r="G262" s="26">
        <f>VLOOKUP($W262,'[1]Live-Unsorted Extra Tables'!$A:$BJ,G$1,0)</f>
        <v>9585</v>
      </c>
      <c r="H262" s="27">
        <f>VLOOKUP($W262,'[1]Live-Unsorted Extra Tables'!$A:$BJ,H$1,0)</f>
        <v>5.2164840897235262E-2</v>
      </c>
      <c r="I262" s="26">
        <f>VLOOKUP($W262,'[1]Live-Unsorted Extra Tables'!$A:$BJ,I$1,0)</f>
        <v>185.12927102510881</v>
      </c>
      <c r="J262" s="26">
        <f>VLOOKUP($W262,'[1]Live-Unsorted Extra Tables'!$A:$BJ,J$1,0)</f>
        <v>685.12927102510878</v>
      </c>
      <c r="K262" s="26">
        <f>VLOOKUP($W262,'[1]Live-Unsorted Extra Tables'!$A:$BJ,K$1,0)</f>
        <v>9085</v>
      </c>
      <c r="L262" s="26">
        <f>VLOOKUP($W262,'[1]Live-Unsorted Extra Tables'!$A:$BJ,L$1,0)</f>
        <v>9770.1292710251091</v>
      </c>
      <c r="M262" s="26">
        <f>VLOOKUP($W262,'[1]Live-Unsorted Extra Tables'!$A:$BJ,M$1,0)</f>
        <v>16555.345371818803</v>
      </c>
      <c r="N262" s="28">
        <f>VLOOKUP($W262,'[1]Live-Unsorted Extra Tables'!$A:$BJ,N$1,0)</f>
        <v>0.65</v>
      </c>
      <c r="O262" s="28">
        <f>VLOOKUP($W262,'[1]Live-Unsorted Extra Tables'!$A:$BJ,O$1,0)</f>
        <v>1.6773715219431966</v>
      </c>
      <c r="P262" s="29">
        <f>VLOOKUP($W262,'[1]Live-Unsorted Extra Tables'!$A:$BJ,P$1,0)</f>
        <v>0.13693017256299178</v>
      </c>
      <c r="Q262" s="30">
        <f>VLOOKUP($W262,'[1]Live-Unsorted Extra Tables'!$A:$BJ,Q$1,0)</f>
        <v>0.10826691164912394</v>
      </c>
      <c r="R262" s="31"/>
      <c r="S262" s="29" t="str">
        <f>VLOOKUP($W262,'[1]Live-Unsorted Extra Tables'!$A:$BJ,S$1,0)</f>
        <v>RES-SF</v>
      </c>
      <c r="T262" s="29" t="str">
        <f>VLOOKUP($W262,'[1]Live-Unsorted Extra Tables'!$A:$BJ,T$1,0)</f>
        <v>RES-SF</v>
      </c>
      <c r="U262" s="29" t="s">
        <v>159</v>
      </c>
      <c r="V262" s="29" t="str">
        <f>VLOOKUP($W262,'[1]Live-Unsorted Extra Tables'!$A:$BJ,V$1,0)</f>
        <v>Solar</v>
      </c>
      <c r="W262" s="32" t="s">
        <v>205</v>
      </c>
      <c r="X262" s="41"/>
      <c r="Y262" s="34" t="str">
        <f t="shared" si="37"/>
        <v>Solar Space Heating (Displacing Electricity)</v>
      </c>
      <c r="Z262" s="42">
        <f>VLOOKUP($W262,'[1]Live-Unsorted Extra Tables'!$A:$BJ,Z$1,0)</f>
        <v>745.80247662318186</v>
      </c>
      <c r="AA262" s="43">
        <f>VLOOKUP($W262,'[1]Live-Unsorted Extra Tables'!$A:$BJ,AA$1,0)</f>
        <v>589.68545305173348</v>
      </c>
      <c r="AB262" s="44">
        <f>VLOOKUP($W262,'[1]Live-Unsorted Extra Tables'!$A:$BJ,AB$1,0)</f>
        <v>745.80247662318186</v>
      </c>
      <c r="AC262" s="43">
        <f>VLOOKUP($W262,'[1]Live-Unsorted Extra Tables'!$A:$BJ,AC$1,0)</f>
        <v>589.68545305173348</v>
      </c>
      <c r="AD262" s="26">
        <f>VLOOKUP($W262,'[1]Live-Unsorted Extra Tables'!$A:$BJ,AD$1,0)</f>
        <v>1951125.8939886305</v>
      </c>
      <c r="AE262" s="26">
        <f>VLOOKUP($W262,'[1]Live-Unsorted Extra Tables'!$A:$BJ,AE$1,0)</f>
        <v>1163204.3756938807</v>
      </c>
      <c r="AF262" s="26">
        <f>VLOOKUP($W262,'[1]Live-Unsorted Extra Tables'!$A:$BJ,AF$1,0)</f>
        <v>787921.51829474978</v>
      </c>
      <c r="AG262" s="28">
        <f>VLOOKUP($W262,'[1]Live-Unsorted Extra Tables'!$A:$BJ,AG$1,0)</f>
        <v>1.6773715219431966</v>
      </c>
      <c r="AH262" s="26">
        <f>VLOOKUP($W262,'[1]Live-Unsorted Extra Tables'!$A:$BJ,AH$1,0)</f>
        <v>124224.2012988613</v>
      </c>
      <c r="AI262" s="28">
        <f>VLOOKUP($W262,'[1]Live-Unsorted Extra Tables'!$A:$BJ,AI$1,0)</f>
        <v>15.706487734178054</v>
      </c>
      <c r="AJ262" s="26">
        <f>VLOOKUP($W262,'[1]Live-Unsorted Extra Tables'!$A:$BJ,AJ$1,0)</f>
        <v>1700099.1553349802</v>
      </c>
      <c r="AK262" s="45">
        <f>VLOOKUP($W262,'[1]Live-Unsorted Extra Tables'!$A:$BJ,AK$1,0)</f>
        <v>1.1476541752673179</v>
      </c>
      <c r="AL262" s="42">
        <f>VLOOKUP($W262,'[1]Live-Unsorted Extra Tables'!$A:$BJ,AL$1,0)</f>
        <v>607.2464437354904</v>
      </c>
      <c r="AM262" s="43">
        <f>VLOOKUP($W262,'[1]Live-Unsorted Extra Tables'!$A:$BJ,AM$1,0)</f>
        <v>480.13301847633778</v>
      </c>
      <c r="AN262" s="44">
        <f>VLOOKUP($W262,'[1]Live-Unsorted Extra Tables'!$A:$BJ,AN$1,0)</f>
        <v>1353.0489203586724</v>
      </c>
      <c r="AO262" s="43">
        <f>VLOOKUP($W262,'[1]Live-Unsorted Extra Tables'!$A:$BJ,AO$1,0)</f>
        <v>1069.8184715280713</v>
      </c>
      <c r="AP262" s="26">
        <f>VLOOKUP($W262,'[1]Live-Unsorted Extra Tables'!$A:$BJ,AP$1,0)</f>
        <v>1720140.8102024412</v>
      </c>
      <c r="AQ262" s="26">
        <f>VLOOKUP($W262,'[1]Live-Unsorted Extra Tables'!$A:$BJ,AQ$1,0)</f>
        <v>947102.94296133844</v>
      </c>
      <c r="AR262" s="26">
        <f>VLOOKUP($W262,'[1]Live-Unsorted Extra Tables'!$A:$BJ,AR$1,0)</f>
        <v>773037.86724110274</v>
      </c>
      <c r="AS262" s="28">
        <f>VLOOKUP($W262,'[1]Live-Unsorted Extra Tables'!$A:$BJ,AS$1,0)</f>
        <v>1.8162131402780983</v>
      </c>
      <c r="AT262" s="26">
        <f>VLOOKUP($W262,'[1]Live-Unsorted Extra Tables'!$A:$BJ,AT$1,0)</f>
        <v>101145.68780485391</v>
      </c>
      <c r="AU262" s="28">
        <f>VLOOKUP($W262,'[1]Live-Unsorted Extra Tables'!$A:$BJ,AU$1,0)</f>
        <v>17.006565949911835</v>
      </c>
      <c r="AV262" s="26">
        <f>VLOOKUP($W262,'[1]Live-Unsorted Extra Tables'!$A:$BJ,AV$1,0)</f>
        <v>1455932.6365734253</v>
      </c>
      <c r="AW262" s="45">
        <f>VLOOKUP($W262,'[1]Live-Unsorted Extra Tables'!$A:$BJ,AW$1,0)</f>
        <v>1.1814700536220113</v>
      </c>
      <c r="AX262" s="42">
        <f>VLOOKUP($W262,'[1]Live-Unsorted Extra Tables'!$A:$BJ,AX$1,0)</f>
        <v>557.59045800193667</v>
      </c>
      <c r="AY262" s="43">
        <f>VLOOKUP($W262,'[1]Live-Unsorted Extra Tables'!$A:$BJ,AY$1,0)</f>
        <v>440.87139980137658</v>
      </c>
      <c r="AZ262" s="44">
        <f>VLOOKUP($W262,'[1]Live-Unsorted Extra Tables'!$A:$BJ,AZ$1,0)</f>
        <v>1910.639378360609</v>
      </c>
      <c r="BA262" s="43">
        <f>VLOOKUP($W262,'[1]Live-Unsorted Extra Tables'!$A:$BJ,BA$1,0)</f>
        <v>1510.6898713294479</v>
      </c>
      <c r="BB262" s="26">
        <f>VLOOKUP($W262,'[1]Live-Unsorted Extra Tables'!$A:$BJ,BB$1,0)</f>
        <v>1710440.8607548382</v>
      </c>
      <c r="BC262" s="26">
        <f>VLOOKUP($W262,'[1]Live-Unsorted Extra Tables'!$A:$BJ,BC$1,0)</f>
        <v>869656.08310886566</v>
      </c>
      <c r="BD262" s="26">
        <f>VLOOKUP($W262,'[1]Live-Unsorted Extra Tables'!$A:$BJ,BD$1,0)</f>
        <v>840784.77764597256</v>
      </c>
      <c r="BE262" s="28">
        <f>VLOOKUP($W262,'[1]Live-Unsorted Extra Tables'!$A:$BJ,BE$1,0)</f>
        <v>1.9668014678173891</v>
      </c>
      <c r="BF262" s="26">
        <f>VLOOKUP($W262,'[1]Live-Unsorted Extra Tables'!$A:$BJ,BF$1,0)</f>
        <v>92874.764389061893</v>
      </c>
      <c r="BG262" s="28">
        <f>VLOOKUP($W262,'[1]Live-Unsorted Extra Tables'!$A:$BJ,BG$1,0)</f>
        <v>18.416637414977725</v>
      </c>
      <c r="BH262" s="26">
        <f>VLOOKUP($W262,'[1]Live-Unsorted Extra Tables'!$A:$BJ,BH$1,0)</f>
        <v>1406372.866073742</v>
      </c>
      <c r="BI262" s="45">
        <f>VLOOKUP($W262,'[1]Live-Unsorted Extra Tables'!$A:$BJ,BI$1,0)</f>
        <v>1.2162072392152883</v>
      </c>
      <c r="BK262" s="124">
        <f t="shared" si="38"/>
        <v>500</v>
      </c>
    </row>
    <row r="263" spans="1:67" ht="16.5">
      <c r="A263" s="22" t="s">
        <v>201</v>
      </c>
      <c r="B263" s="23" t="s">
        <v>202</v>
      </c>
      <c r="C263" s="23" t="s">
        <v>144</v>
      </c>
      <c r="D263" s="24">
        <f>VLOOKUP($W263,'[1]Live-Unsorted Extra Tables'!$A:$BJ,D$1,0)</f>
        <v>20</v>
      </c>
      <c r="E263" s="25">
        <f>VLOOKUP($W263,'[1]Live-Unsorted Extra Tables'!$A:$BJ,E$1,0)</f>
        <v>7637.0131059319438</v>
      </c>
      <c r="F263" s="108">
        <f>VLOOKUP($W263,'[1]Live-Unsorted Extra Tables'!$A:$BJ,F$1,0)</f>
        <v>0</v>
      </c>
      <c r="G263" s="26">
        <f>VLOOKUP($W263,'[1]Live-Unsorted Extra Tables'!$A:$BJ,G$1,0)</f>
        <v>19000</v>
      </c>
      <c r="H263" s="27">
        <f>VLOOKUP($W263,'[1]Live-Unsorted Extra Tables'!$A:$BJ,H$1,0)</f>
        <v>6.5789473684210523E-2</v>
      </c>
      <c r="I263" s="26">
        <f>VLOOKUP($W263,'[1]Live-Unsorted Extra Tables'!$A:$BJ,I$1,0)</f>
        <v>282.56948491948191</v>
      </c>
      <c r="J263" s="26">
        <f>VLOOKUP($W263,'[1]Live-Unsorted Extra Tables'!$A:$BJ,J$1,0)</f>
        <v>1532.569484919482</v>
      </c>
      <c r="K263" s="26">
        <f>VLOOKUP($W263,'[1]Live-Unsorted Extra Tables'!$A:$BJ,K$1,0)</f>
        <v>17750</v>
      </c>
      <c r="L263" s="26">
        <f>VLOOKUP($W263,'[1]Live-Unsorted Extra Tables'!$A:$BJ,L$1,0)</f>
        <v>19282.569484919481</v>
      </c>
      <c r="M263" s="26">
        <f>VLOOKUP($W263,'[1]Live-Unsorted Extra Tables'!$A:$BJ,M$1,0)</f>
        <v>7110.9696392390488</v>
      </c>
      <c r="N263" s="28">
        <f>VLOOKUP($W263,'[1]Live-Unsorted Extra Tables'!$A:$BJ,N$1,0)</f>
        <v>0.65</v>
      </c>
      <c r="O263" s="28">
        <f>VLOOKUP($W263,'[1]Live-Unsorted Extra Tables'!$A:$BJ,O$1,0)</f>
        <v>0.36588995382318629</v>
      </c>
      <c r="P263" s="29">
        <f>VLOOKUP($W263,'[1]Live-Unsorted Extra Tables'!$A:$BJ,P$1,0)</f>
        <v>0.20067655556713396</v>
      </c>
      <c r="Q263" s="30">
        <f>VLOOKUP($W263,'[1]Live-Unsorted Extra Tables'!$A:$BJ,Q$1,0)</f>
        <v>0</v>
      </c>
      <c r="R263" s="31"/>
      <c r="S263" s="29" t="str">
        <f>VLOOKUP($W263,'[1]Live-Unsorted Extra Tables'!$A:$BJ,S$1,0)</f>
        <v>RES-SF</v>
      </c>
      <c r="T263" s="29" t="str">
        <f>VLOOKUP($W263,'[1]Live-Unsorted Extra Tables'!$A:$BJ,T$1,0)</f>
        <v>RES-SF</v>
      </c>
      <c r="U263" s="29" t="s">
        <v>159</v>
      </c>
      <c r="V263" s="29" t="str">
        <f>VLOOKUP($W263,'[1]Live-Unsorted Extra Tables'!$A:$BJ,V$1,0)</f>
        <v>Solar</v>
      </c>
      <c r="W263" s="113" t="s">
        <v>203</v>
      </c>
      <c r="X263" s="41"/>
      <c r="Y263" s="34" t="str">
        <f t="shared" si="37"/>
        <v>Solar Space and Water Heat (Supplement Electricity)</v>
      </c>
      <c r="Z263" s="42">
        <f>VLOOKUP($W263,'[1]Live-Unsorted Extra Tables'!$A:$BJ,Z$1,0)</f>
        <v>0</v>
      </c>
      <c r="AA263" s="43">
        <f>VLOOKUP($W263,'[1]Live-Unsorted Extra Tables'!$A:$BJ,AA$1,0)</f>
        <v>895.48608073932724</v>
      </c>
      <c r="AB263" s="44">
        <f>VLOOKUP($W263,'[1]Live-Unsorted Extra Tables'!$A:$BJ,AB$1,0)</f>
        <v>0</v>
      </c>
      <c r="AC263" s="43">
        <f>VLOOKUP($W263,'[1]Live-Unsorted Extra Tables'!$A:$BJ,AC$1,0)</f>
        <v>895.48608073932724</v>
      </c>
      <c r="AD263" s="26">
        <f>VLOOKUP($W263,'[1]Live-Unsorted Extra Tables'!$A:$BJ,AD$1,0)</f>
        <v>833804.29549773107</v>
      </c>
      <c r="AE263" s="26">
        <f>VLOOKUP($W263,'[1]Live-Unsorted Extra Tables'!$A:$BJ,AE$1,0)</f>
        <v>2278838.9973140969</v>
      </c>
      <c r="AF263" s="26">
        <f>VLOOKUP($W263,'[1]Live-Unsorted Extra Tables'!$A:$BJ,AF$1,0)</f>
        <v>-1445034.7018163658</v>
      </c>
      <c r="AG263" s="28">
        <f>VLOOKUP($W263,'[1]Live-Unsorted Extra Tables'!$A:$BJ,AG$1,0)</f>
        <v>0.36588995382318629</v>
      </c>
      <c r="AH263" s="26">
        <f>VLOOKUP($W263,'[1]Live-Unsorted Extra Tables'!$A:$BJ,AH$1,0)</f>
        <v>276466.24960166245</v>
      </c>
      <c r="AI263" s="28">
        <f>VLOOKUP($W263,'[1]Live-Unsorted Extra Tables'!$A:$BJ,AI$1,0)</f>
        <v>3.015935206192768</v>
      </c>
      <c r="AJ263" s="26">
        <f>VLOOKUP($W263,'[1]Live-Unsorted Extra Tables'!$A:$BJ,AJ$1,0)</f>
        <v>2669562.5673452653</v>
      </c>
      <c r="AK263" s="45">
        <f>VLOOKUP($W263,'[1]Live-Unsorted Extra Tables'!$A:$BJ,AK$1,0)</f>
        <v>0.31233742400235409</v>
      </c>
      <c r="AL263" s="42">
        <f>VLOOKUP($W263,'[1]Live-Unsorted Extra Tables'!$A:$BJ,AL$1,0)</f>
        <v>0</v>
      </c>
      <c r="AM263" s="43">
        <f>VLOOKUP($W263,'[1]Live-Unsorted Extra Tables'!$A:$BJ,AM$1,0)</f>
        <v>696.27082282827553</v>
      </c>
      <c r="AN263" s="44">
        <f>VLOOKUP($W263,'[1]Live-Unsorted Extra Tables'!$A:$BJ,AN$1,0)</f>
        <v>0</v>
      </c>
      <c r="AO263" s="43">
        <f>VLOOKUP($W263,'[1]Live-Unsorted Extra Tables'!$A:$BJ,AO$1,0)</f>
        <v>1591.7569035676029</v>
      </c>
      <c r="AP263" s="26">
        <f>VLOOKUP($W263,'[1]Live-Unsorted Extra Tables'!$A:$BJ,AP$1,0)</f>
        <v>677886.52498123702</v>
      </c>
      <c r="AQ263" s="26">
        <f>VLOOKUP($W263,'[1]Live-Unsorted Extra Tables'!$A:$BJ,AQ$1,0)</f>
        <v>1771874.6699480277</v>
      </c>
      <c r="AR263" s="26">
        <f>VLOOKUP($W263,'[1]Live-Unsorted Extra Tables'!$A:$BJ,AR$1,0)</f>
        <v>-1093988.1449667907</v>
      </c>
      <c r="AS263" s="28">
        <f>VLOOKUP($W263,'[1]Live-Unsorted Extra Tables'!$A:$BJ,AS$1,0)</f>
        <v>0.38258153157137276</v>
      </c>
      <c r="AT263" s="26">
        <f>VLOOKUP($W263,'[1]Live-Unsorted Extra Tables'!$A:$BJ,AT$1,0)</f>
        <v>214961.89302626537</v>
      </c>
      <c r="AU263" s="28">
        <f>VLOOKUP($W263,'[1]Live-Unsorted Extra Tables'!$A:$BJ,AU$1,0)</f>
        <v>3.1535195165889642</v>
      </c>
      <c r="AV263" s="26">
        <f>VLOOKUP($W263,'[1]Live-Unsorted Extra Tables'!$A:$BJ,AV$1,0)</f>
        <v>2179622.9083623518</v>
      </c>
      <c r="AW263" s="45">
        <f>VLOOKUP($W263,'[1]Live-Unsorted Extra Tables'!$A:$BJ,AW$1,0)</f>
        <v>0.31101091954046467</v>
      </c>
      <c r="AX263" s="42">
        <f>VLOOKUP($W263,'[1]Live-Unsorted Extra Tables'!$A:$BJ,AX$1,0)</f>
        <v>0</v>
      </c>
      <c r="AY263" s="43">
        <f>VLOOKUP($W263,'[1]Live-Unsorted Extra Tables'!$A:$BJ,AY$1,0)</f>
        <v>639.12718844018548</v>
      </c>
      <c r="AZ263" s="44">
        <f>VLOOKUP($W263,'[1]Live-Unsorted Extra Tables'!$A:$BJ,AZ$1,0)</f>
        <v>0</v>
      </c>
      <c r="BA263" s="43">
        <f>VLOOKUP($W263,'[1]Live-Unsorted Extra Tables'!$A:$BJ,BA$1,0)</f>
        <v>2230.8840920077882</v>
      </c>
      <c r="BB263" s="26">
        <f>VLOOKUP($W263,'[1]Live-Unsorted Extra Tables'!$A:$BJ,BB$1,0)</f>
        <v>653187.20106569841</v>
      </c>
      <c r="BC263" s="26">
        <f>VLOOKUP($W263,'[1]Live-Unsorted Extra Tables'!$A:$BJ,BC$1,0)</f>
        <v>1626455.1650637914</v>
      </c>
      <c r="BD263" s="26">
        <f>VLOOKUP($W263,'[1]Live-Unsorted Extra Tables'!$A:$BJ,BD$1,0)</f>
        <v>-973267.96399809304</v>
      </c>
      <c r="BE263" s="28">
        <f>VLOOKUP($W263,'[1]Live-Unsorted Extra Tables'!$A:$BJ,BE$1,0)</f>
        <v>0.40160172570147645</v>
      </c>
      <c r="BF263" s="26">
        <f>VLOOKUP($W263,'[1]Live-Unsorted Extra Tables'!$A:$BJ,BF$1,0)</f>
        <v>197319.75806997379</v>
      </c>
      <c r="BG263" s="28">
        <f>VLOOKUP($W263,'[1]Live-Unsorted Extra Tables'!$A:$BJ,BG$1,0)</f>
        <v>3.3102980028693545</v>
      </c>
      <c r="BH263" s="26">
        <f>VLOOKUP($W263,'[1]Live-Unsorted Extra Tables'!$A:$BJ,BH$1,0)</f>
        <v>2101485.8008875907</v>
      </c>
      <c r="BI263" s="45">
        <f>VLOOKUP($W263,'[1]Live-Unsorted Extra Tables'!$A:$BJ,BI$1,0)</f>
        <v>0.31082161049568646</v>
      </c>
      <c r="BK263" s="124">
        <f t="shared" si="38"/>
        <v>1250</v>
      </c>
    </row>
    <row r="264" spans="1:67" ht="17.25" thickBot="1">
      <c r="A264" s="47" t="s">
        <v>199</v>
      </c>
      <c r="B264" s="48" t="s">
        <v>176</v>
      </c>
      <c r="C264" s="48" t="s">
        <v>144</v>
      </c>
      <c r="D264" s="49">
        <f>VLOOKUP($W264,'[1]Live-Unsorted Extra Tables'!$A:$BJ,D$1,0)</f>
        <v>15</v>
      </c>
      <c r="E264" s="50">
        <f>VLOOKUP($W264,'[1]Live-Unsorted Extra Tables'!$A:$BJ,E$1,0)</f>
        <v>1815.254109</v>
      </c>
      <c r="F264" s="50">
        <f>VLOOKUP($W264,'[1]Live-Unsorted Extra Tables'!$A:$BJ,F$1,0)</f>
        <v>442.04257725430972</v>
      </c>
      <c r="G264" s="51">
        <f>VLOOKUP($W264,'[1]Live-Unsorted Extra Tables'!$A:$BJ,G$1,0)</f>
        <v>7042</v>
      </c>
      <c r="H264" s="52">
        <f>VLOOKUP($W264,'[1]Live-Unsorted Extra Tables'!$A:$BJ,H$1,0)</f>
        <v>0.17750639023004827</v>
      </c>
      <c r="I264" s="51">
        <f>VLOOKUP($W264,'[1]Live-Unsorted Extra Tables'!$A:$BJ,I$1,0)</f>
        <v>67.164402033000002</v>
      </c>
      <c r="J264" s="51">
        <f>VLOOKUP($W264,'[1]Live-Unsorted Extra Tables'!$A:$BJ,J$1,0)</f>
        <v>1317.164402033</v>
      </c>
      <c r="K264" s="51">
        <f>VLOOKUP($W264,'[1]Live-Unsorted Extra Tables'!$A:$BJ,K$1,0)</f>
        <v>5792</v>
      </c>
      <c r="L264" s="51">
        <f>VLOOKUP($W264,'[1]Live-Unsorted Extra Tables'!$A:$BJ,L$1,0)</f>
        <v>7109.1644020330004</v>
      </c>
      <c r="M264" s="51">
        <f>VLOOKUP($W264,'[1]Live-Unsorted Extra Tables'!$A:$BJ,M$1,0)</f>
        <v>2017.6107425781245</v>
      </c>
      <c r="N264" s="53">
        <f>VLOOKUP($W264,'[1]Live-Unsorted Extra Tables'!$A:$BJ,N$1,0)</f>
        <v>0.65</v>
      </c>
      <c r="O264" s="53">
        <f>VLOOKUP($W264,'[1]Live-Unsorted Extra Tables'!$A:$BJ,O$1,0)</f>
        <v>0.28236775420255716</v>
      </c>
      <c r="P264" s="54">
        <f>VLOOKUP($W264,'[1]Live-Unsorted Extra Tables'!$A:$BJ,P$1,0)</f>
        <v>0.72560882550961903</v>
      </c>
      <c r="Q264" s="55">
        <f>VLOOKUP($W264,'[1]Live-Unsorted Extra Tables'!$A:$BJ,Q$1,0)</f>
        <v>2.979722926724381</v>
      </c>
      <c r="R264" s="31"/>
      <c r="S264" s="29" t="str">
        <f>VLOOKUP($W264,'[1]Live-Unsorted Extra Tables'!$A:$BJ,S$1,0)</f>
        <v>RES-SF</v>
      </c>
      <c r="T264" s="29" t="str">
        <f>VLOOKUP($W264,'[1]Live-Unsorted Extra Tables'!$A:$BJ,T$1,0)</f>
        <v>RES-SF</v>
      </c>
      <c r="U264" s="29" t="s">
        <v>159</v>
      </c>
      <c r="V264" s="29" t="str">
        <f>VLOOKUP($W264,'[1]Live-Unsorted Extra Tables'!$A:$BJ,V$1,0)</f>
        <v>Solar</v>
      </c>
      <c r="W264" s="32" t="s">
        <v>200</v>
      </c>
      <c r="X264" s="41"/>
      <c r="Y264" s="34" t="str">
        <f t="shared" si="37"/>
        <v>Solar DHW</v>
      </c>
      <c r="Z264" s="42">
        <f>VLOOKUP($W264,'[1]Live-Unsorted Extra Tables'!$A:$BJ,Z$1,0)</f>
        <v>203.36192058815402</v>
      </c>
      <c r="AA264" s="43">
        <f>VLOOKUP($W264,'[1]Live-Unsorted Extra Tables'!$A:$BJ,AA$1,0)</f>
        <v>835.10860934421271</v>
      </c>
      <c r="AB264" s="44">
        <f>VLOOKUP($W264,'[1]Live-Unsorted Extra Tables'!$A:$BJ,AB$1,0)</f>
        <v>203.36192058815402</v>
      </c>
      <c r="AC264" s="43">
        <f>VLOOKUP($W264,'[1]Live-Unsorted Extra Tables'!$A:$BJ,AC$1,0)</f>
        <v>835.10860934421271</v>
      </c>
      <c r="AD264" s="26">
        <f>VLOOKUP($W264,'[1]Live-Unsorted Extra Tables'!$A:$BJ,AD$1,0)</f>
        <v>928202.88524815114</v>
      </c>
      <c r="AE264" s="26">
        <f>VLOOKUP($W264,'[1]Live-Unsorted Extra Tables'!$A:$BJ,AE$1,0)</f>
        <v>3287212.7621991239</v>
      </c>
      <c r="AF264" s="26">
        <f>VLOOKUP($W264,'[1]Live-Unsorted Extra Tables'!$A:$BJ,AF$1,0)</f>
        <v>-2359009.8769509727</v>
      </c>
      <c r="AG264" s="28">
        <f>VLOOKUP($W264,'[1]Live-Unsorted Extra Tables'!$A:$BJ,AG$1,0)</f>
        <v>0.28236775420255716</v>
      </c>
      <c r="AH264" s="26">
        <f>VLOOKUP($W264,'[1]Live-Unsorted Extra Tables'!$A:$BJ,AH$1,0)</f>
        <v>932249.50338342378</v>
      </c>
      <c r="AI264" s="28">
        <f>VLOOKUP($W264,'[1]Live-Unsorted Extra Tables'!$A:$BJ,AI$1,0)</f>
        <v>0.99565929708668521</v>
      </c>
      <c r="AJ264" s="26">
        <f>VLOOKUP($W264,'[1]Live-Unsorted Extra Tables'!$A:$BJ,AJ$1,0)</f>
        <v>2653305.6020319955</v>
      </c>
      <c r="AK264" s="45">
        <f>VLOOKUP($W264,'[1]Live-Unsorted Extra Tables'!$A:$BJ,AK$1,0)</f>
        <v>0.34982886424289023</v>
      </c>
      <c r="AL264" s="42">
        <f>VLOOKUP($W264,'[1]Live-Unsorted Extra Tables'!$A:$BJ,AL$1,0)</f>
        <v>176.01759513178897</v>
      </c>
      <c r="AM264" s="43">
        <f>VLOOKUP($W264,'[1]Live-Unsorted Extra Tables'!$A:$BJ,AM$1,0)</f>
        <v>722.81874927957108</v>
      </c>
      <c r="AN264" s="44">
        <f>VLOOKUP($W264,'[1]Live-Unsorted Extra Tables'!$A:$BJ,AN$1,0)</f>
        <v>379.37951571994296</v>
      </c>
      <c r="AO264" s="43">
        <f>VLOOKUP($W264,'[1]Live-Unsorted Extra Tables'!$A:$BJ,AO$1,0)</f>
        <v>1557.9273586237837</v>
      </c>
      <c r="AP264" s="26">
        <f>VLOOKUP($W264,'[1]Live-Unsorted Extra Tables'!$A:$BJ,AP$1,0)</f>
        <v>857745.68667799619</v>
      </c>
      <c r="AQ264" s="26">
        <f>VLOOKUP($W264,'[1]Live-Unsorted Extra Tables'!$A:$BJ,AQ$1,0)</f>
        <v>2845209.5820859359</v>
      </c>
      <c r="AR264" s="26">
        <f>VLOOKUP($W264,'[1]Live-Unsorted Extra Tables'!$A:$BJ,AR$1,0)</f>
        <v>-1987463.8954079398</v>
      </c>
      <c r="AS264" s="28">
        <f>VLOOKUP($W264,'[1]Live-Unsorted Extra Tables'!$A:$BJ,AS$1,0)</f>
        <v>0.3014701244079</v>
      </c>
      <c r="AT264" s="26">
        <f>VLOOKUP($W264,'[1]Live-Unsorted Extra Tables'!$A:$BJ,AT$1,0)</f>
        <v>806897.94418627908</v>
      </c>
      <c r="AU264" s="28">
        <f>VLOOKUP($W264,'[1]Live-Unsorted Extra Tables'!$A:$BJ,AU$1,0)</f>
        <v>1.0630163242552251</v>
      </c>
      <c r="AV264" s="26">
        <f>VLOOKUP($W264,'[1]Live-Unsorted Extra Tables'!$A:$BJ,AV$1,0)</f>
        <v>2379756.1305278037</v>
      </c>
      <c r="AW264" s="45">
        <f>VLOOKUP($W264,'[1]Live-Unsorted Extra Tables'!$A:$BJ,AW$1,0)</f>
        <v>0.3604342796619911</v>
      </c>
      <c r="AX264" s="42">
        <f>VLOOKUP($W264,'[1]Live-Unsorted Extra Tables'!$A:$BJ,AX$1,0)</f>
        <v>159.73124711979244</v>
      </c>
      <c r="AY264" s="43">
        <f>VLOOKUP($W264,'[1]Live-Unsorted Extra Tables'!$A:$BJ,AY$1,0)</f>
        <v>655.93863032584318</v>
      </c>
      <c r="AZ264" s="44">
        <f>VLOOKUP($W264,'[1]Live-Unsorted Extra Tables'!$A:$BJ,AZ$1,0)</f>
        <v>539.11076283973534</v>
      </c>
      <c r="BA264" s="43">
        <f>VLOOKUP($W264,'[1]Live-Unsorted Extra Tables'!$A:$BJ,BA$1,0)</f>
        <v>2213.8659889496266</v>
      </c>
      <c r="BB264" s="26">
        <f>VLOOKUP($W264,'[1]Live-Unsorted Extra Tables'!$A:$BJ,BB$1,0)</f>
        <v>833650.65714560472</v>
      </c>
      <c r="BC264" s="26">
        <f>VLOOKUP($W264,'[1]Live-Unsorted Extra Tables'!$A:$BJ,BC$1,0)</f>
        <v>2581951.3925496899</v>
      </c>
      <c r="BD264" s="26">
        <f>VLOOKUP($W264,'[1]Live-Unsorted Extra Tables'!$A:$BJ,BD$1,0)</f>
        <v>-1748300.7354040851</v>
      </c>
      <c r="BE264" s="28">
        <f>VLOOKUP($W264,'[1]Live-Unsorted Extra Tables'!$A:$BJ,BE$1,0)</f>
        <v>0.3228762011365251</v>
      </c>
      <c r="BF264" s="26">
        <f>VLOOKUP($W264,'[1]Live-Unsorted Extra Tables'!$A:$BJ,BF$1,0)</f>
        <v>732238.24485711276</v>
      </c>
      <c r="BG264" s="28">
        <f>VLOOKUP($W264,'[1]Live-Unsorted Extra Tables'!$A:$BJ,BG$1,0)</f>
        <v>1.1384964702414326</v>
      </c>
      <c r="BH264" s="26">
        <f>VLOOKUP($W264,'[1]Live-Unsorted Extra Tables'!$A:$BJ,BH$1,0)</f>
        <v>2239301.4221766228</v>
      </c>
      <c r="BI264" s="45">
        <f>VLOOKUP($W264,'[1]Live-Unsorted Extra Tables'!$A:$BJ,BI$1,0)</f>
        <v>0.37228157357006819</v>
      </c>
      <c r="BK264" s="125">
        <f t="shared" ref="BK264" si="39">G264*H264</f>
        <v>1250</v>
      </c>
    </row>
    <row r="265" spans="1:67" ht="18" thickBot="1">
      <c r="A265" s="56"/>
      <c r="B265" s="23"/>
      <c r="C265" s="23"/>
      <c r="D265" s="23"/>
      <c r="E265" s="56"/>
      <c r="F265" s="56"/>
      <c r="G265" s="29"/>
      <c r="H265" s="27"/>
      <c r="I265" s="26"/>
      <c r="J265" s="26"/>
      <c r="K265" s="26"/>
      <c r="L265" s="26"/>
      <c r="M265" s="26"/>
      <c r="N265" s="28"/>
      <c r="O265" s="57"/>
      <c r="P265" s="29"/>
      <c r="Q265" s="29"/>
      <c r="R265" s="31"/>
      <c r="S265" s="2"/>
      <c r="T265" s="29"/>
      <c r="U265" s="29"/>
      <c r="V265" s="29"/>
      <c r="X265" s="41"/>
      <c r="Y265" s="59" t="s">
        <v>118</v>
      </c>
      <c r="Z265" s="60">
        <f t="shared" ref="Z265:AF265" ca="1" si="40">SUM(Z230:Z265)</f>
        <v>7470.6319960813034</v>
      </c>
      <c r="AA265" s="61">
        <f t="shared" ca="1" si="40"/>
        <v>40999.874695891776</v>
      </c>
      <c r="AB265" s="62">
        <f t="shared" ca="1" si="40"/>
        <v>7470.6319960813034</v>
      </c>
      <c r="AC265" s="61">
        <f t="shared" ca="1" si="40"/>
        <v>40999.874695891776</v>
      </c>
      <c r="AD265" s="63">
        <f t="shared" ca="1" si="40"/>
        <v>50888949.00989002</v>
      </c>
      <c r="AE265" s="63">
        <f t="shared" ca="1" si="40"/>
        <v>27536119.499884013</v>
      </c>
      <c r="AF265" s="63">
        <f t="shared" ca="1" si="40"/>
        <v>23352829.510006011</v>
      </c>
      <c r="AG265" s="64">
        <f ca="1">AD265/AE265</f>
        <v>1.8480799013856826</v>
      </c>
      <c r="AH265" s="63">
        <f ca="1">SUM(AH230:AH265)</f>
        <v>11960616.632820157</v>
      </c>
      <c r="AI265" s="64">
        <f ca="1">AD265/AH265</f>
        <v>4.254709482975132</v>
      </c>
      <c r="AJ265" s="63">
        <f ca="1">SUM(AJ230:AJ265)</f>
        <v>110598157.40108596</v>
      </c>
      <c r="AK265" s="65">
        <f ca="1">AD265/AJ265</f>
        <v>0.46012474534580577</v>
      </c>
      <c r="AL265" s="60">
        <f t="shared" ref="AL265:AR265" ca="1" si="41">SUM(AL230:AL265)</f>
        <v>8026.1472968449989</v>
      </c>
      <c r="AM265" s="61">
        <f t="shared" ca="1" si="41"/>
        <v>44213.402650288641</v>
      </c>
      <c r="AN265" s="62">
        <f t="shared" ca="1" si="41"/>
        <v>15496.7792929263</v>
      </c>
      <c r="AO265" s="61">
        <f t="shared" ca="1" si="41"/>
        <v>85213.277346180432</v>
      </c>
      <c r="AP265" s="63">
        <f t="shared" ca="1" si="41"/>
        <v>58340623.982215144</v>
      </c>
      <c r="AQ265" s="63">
        <f t="shared" ca="1" si="41"/>
        <v>30153511.05349721</v>
      </c>
      <c r="AR265" s="63">
        <f t="shared" ca="1" si="41"/>
        <v>28187112.928717919</v>
      </c>
      <c r="AS265" s="64">
        <f ca="1">AP265/AQ265</f>
        <v>1.9347870925780228</v>
      </c>
      <c r="AT265" s="63">
        <f ca="1">SUM(AT230:AT265)</f>
        <v>13591679.304923601</v>
      </c>
      <c r="AU265" s="64">
        <f ca="1">AP265/AT265</f>
        <v>4.2923779080838953</v>
      </c>
      <c r="AV265" s="63">
        <f ca="1">SUM(AV230:AV265)</f>
        <v>127039506.4513884</v>
      </c>
      <c r="AW265" s="65">
        <f ca="1">AP265/AV265</f>
        <v>0.45923213661522805</v>
      </c>
      <c r="AX265" s="62">
        <f t="shared" ref="AX265:BD265" ca="1" si="42">SUM(AX230:AX265)</f>
        <v>8039.6991785704986</v>
      </c>
      <c r="AY265" s="61">
        <f t="shared" ca="1" si="42"/>
        <v>43604.09334265026</v>
      </c>
      <c r="AZ265" s="62">
        <f t="shared" ca="1" si="42"/>
        <v>23536.478471496805</v>
      </c>
      <c r="BA265" s="61">
        <f t="shared" ca="1" si="42"/>
        <v>128817.37068883063</v>
      </c>
      <c r="BB265" s="63">
        <f t="shared" ca="1" si="42"/>
        <v>61756674.927013583</v>
      </c>
      <c r="BC265" s="63">
        <f t="shared" ca="1" si="42"/>
        <v>32040077.913416747</v>
      </c>
      <c r="BD265" s="63">
        <f t="shared" ca="1" si="42"/>
        <v>29716597.013596833</v>
      </c>
      <c r="BE265" s="64">
        <f ca="1">BB265/BC265</f>
        <v>1.9274820458895652</v>
      </c>
      <c r="BF265" s="63">
        <f ca="1">SUM(BF230:BF265)</f>
        <v>14786953.302050846</v>
      </c>
      <c r="BG265" s="64">
        <f ca="1">BB265/BF265</f>
        <v>4.1764299694142109</v>
      </c>
      <c r="BH265" s="63">
        <f ca="1">SUM(BH230:BH265)</f>
        <v>134641883.52570355</v>
      </c>
      <c r="BI265" s="65">
        <f ca="1">BB265/BH265</f>
        <v>0.45867358142850134</v>
      </c>
    </row>
    <row r="272" spans="1:67" ht="16.5">
      <c r="A272" s="56"/>
      <c r="B272" s="23"/>
      <c r="C272" s="23"/>
      <c r="D272" s="23"/>
      <c r="E272" s="56"/>
      <c r="F272" s="56"/>
      <c r="G272" s="29"/>
      <c r="H272" s="27"/>
      <c r="I272" s="26"/>
      <c r="J272" s="26"/>
      <c r="K272" s="26"/>
      <c r="L272" s="26"/>
      <c r="M272" s="26"/>
      <c r="N272" s="28"/>
      <c r="O272" s="57"/>
      <c r="P272" s="29"/>
      <c r="Q272" s="29"/>
      <c r="R272" s="31"/>
      <c r="S272" s="2"/>
      <c r="T272" s="29"/>
      <c r="U272" s="29"/>
      <c r="V272" s="29"/>
      <c r="X272" s="41"/>
      <c r="Y272" s="67" t="s">
        <v>119</v>
      </c>
      <c r="Z272" s="68">
        <f>'[1]Market Incremental Potential'!BB5</f>
        <v>7470.6319960813034</v>
      </c>
      <c r="AA272" s="68">
        <f>'[1]Market Incremental Potential'!O5</f>
        <v>40999.874695891776</v>
      </c>
      <c r="AB272" s="69">
        <f>'[1]Special Cumul Potential'!BB5</f>
        <v>7470.6319960813034</v>
      </c>
      <c r="AC272" s="68">
        <f>'[1]Special Cumul Potential'!O5</f>
        <v>40999.874695891776</v>
      </c>
      <c r="AD272" s="70">
        <f>'[1]Costs-Benefits'!DX5</f>
        <v>50888949.009890027</v>
      </c>
      <c r="AE272" s="70"/>
      <c r="AF272" s="70"/>
      <c r="AG272" s="71">
        <f>'[1]Financial Tests'!CO5</f>
        <v>1.8480799013856823</v>
      </c>
      <c r="AH272" s="70"/>
      <c r="AI272" s="71">
        <f>'[1]Financial Tests'!BQ5</f>
        <v>4.2547094829751311</v>
      </c>
      <c r="AJ272" s="70"/>
      <c r="AK272" s="71">
        <f>'[1]Financial Tests'!CC5</f>
        <v>0.46012474534580589</v>
      </c>
      <c r="AL272" s="68">
        <f>'[1]Market Incremental Potential'!BC5</f>
        <v>8026.147296844998</v>
      </c>
      <c r="AM272" s="68">
        <f>'[1]Market Incremental Potential'!P5</f>
        <v>44213.402650288634</v>
      </c>
      <c r="AN272" s="69">
        <f>'[1]Special Cumul Potential'!BC5</f>
        <v>15496.779292926303</v>
      </c>
      <c r="AO272" s="68">
        <f>'[1]Special Cumul Potential'!P5</f>
        <v>85213.277346180432</v>
      </c>
      <c r="AP272" s="70">
        <f>'[1]Costs-Benefits'!DY5</f>
        <v>58340623.982215136</v>
      </c>
      <c r="AQ272" s="70"/>
      <c r="AR272" s="70"/>
      <c r="AS272" s="71">
        <f>'[1]Financial Tests'!CP5</f>
        <v>1.9347870925780226</v>
      </c>
      <c r="AT272" s="70"/>
      <c r="AU272" s="71">
        <f>'[1]Financial Tests'!BR5</f>
        <v>4.2923779080838953</v>
      </c>
      <c r="AV272" s="70"/>
      <c r="AW272" s="71">
        <f>'[1]Financial Tests'!CD5</f>
        <v>0.45923213661522794</v>
      </c>
      <c r="AX272" s="68">
        <f>'[1]Market Incremental Potential'!BD5</f>
        <v>8039.6991785704995</v>
      </c>
      <c r="AY272" s="68">
        <f>'[1]Market Incremental Potential'!Q5</f>
        <v>43604.09334265026</v>
      </c>
      <c r="AZ272" s="69">
        <f>'[1]Special Cumul Potential'!BD5</f>
        <v>23536.478471496801</v>
      </c>
      <c r="BA272" s="68">
        <f>'[1]Special Cumul Potential'!Q5</f>
        <v>128817.37068883068</v>
      </c>
      <c r="BB272" s="70">
        <f>'[1]Costs-Benefits'!DZ5</f>
        <v>61756674.927013591</v>
      </c>
      <c r="BC272" s="70"/>
      <c r="BD272" s="70"/>
      <c r="BE272" s="71">
        <f>'[1]Financial Tests'!CQ5</f>
        <v>1.9274820458895652</v>
      </c>
      <c r="BF272" s="70"/>
      <c r="BG272" s="71">
        <f>'[1]Financial Tests'!BS5</f>
        <v>4.1764299694142117</v>
      </c>
      <c r="BH272" s="70"/>
      <c r="BI272" s="71">
        <f>'[1]Financial Tests'!CE5</f>
        <v>0.4586735814285014</v>
      </c>
      <c r="BJ272" s="91"/>
      <c r="BK272" s="91"/>
      <c r="BL272" s="91"/>
      <c r="BM272" s="91"/>
      <c r="BN272" s="91"/>
      <c r="BO272" s="91"/>
    </row>
    <row r="273" spans="1:73" ht="16.5" customHeight="1">
      <c r="A273" s="1"/>
      <c r="B273" s="1"/>
      <c r="C273" s="1"/>
      <c r="D273" s="2"/>
      <c r="E273" s="3"/>
      <c r="F273" s="3"/>
      <c r="G273" s="2"/>
      <c r="H273" s="2"/>
      <c r="I273" s="2"/>
      <c r="J273" s="2"/>
      <c r="K273" s="2"/>
      <c r="L273" s="2"/>
      <c r="M273" s="2"/>
      <c r="N273" s="2"/>
      <c r="O273" s="2"/>
      <c r="P273" s="2"/>
      <c r="Q273" s="2"/>
      <c r="R273" s="72"/>
      <c r="S273" s="2"/>
      <c r="T273" s="29"/>
      <c r="U273" s="29"/>
      <c r="V273" s="29"/>
      <c r="X273" s="2"/>
      <c r="Y273" s="2"/>
      <c r="Z273" s="74"/>
      <c r="AA273" s="2"/>
      <c r="AB273" s="74"/>
      <c r="AC273" s="2"/>
      <c r="AD273" s="2"/>
      <c r="AE273" s="2"/>
      <c r="AF273" s="2"/>
      <c r="AG273" s="2"/>
      <c r="AH273" s="2"/>
      <c r="AI273" s="2"/>
      <c r="AJ273" s="2"/>
      <c r="AK273" s="2"/>
      <c r="AL273" s="74"/>
      <c r="AM273" s="2"/>
      <c r="AN273" s="74"/>
      <c r="AO273" s="2"/>
      <c r="AP273" s="2"/>
      <c r="AQ273" s="2"/>
      <c r="AR273" s="2"/>
      <c r="AS273" s="2"/>
      <c r="AT273" s="2"/>
      <c r="AU273" s="2"/>
      <c r="AV273" s="2"/>
      <c r="AW273" s="2"/>
      <c r="AX273" s="74"/>
      <c r="AY273" s="2"/>
      <c r="AZ273" s="74"/>
      <c r="BA273" s="2"/>
      <c r="BB273" s="2"/>
      <c r="BC273" s="2"/>
      <c r="BD273" s="2"/>
      <c r="BE273" s="2"/>
      <c r="BF273" s="2"/>
      <c r="BG273" s="2"/>
      <c r="BH273" s="2"/>
      <c r="BI273" s="2"/>
    </row>
    <row r="274" spans="1:73" ht="16.5" customHeight="1" thickBot="1">
      <c r="A274" s="4"/>
      <c r="B274" s="4"/>
      <c r="C274" s="4"/>
      <c r="D274" s="2"/>
      <c r="E274" s="3"/>
      <c r="F274" s="3"/>
      <c r="G274" s="2"/>
      <c r="H274" s="2"/>
      <c r="I274" s="2"/>
      <c r="J274" s="2"/>
      <c r="K274" s="2"/>
      <c r="L274" s="2"/>
      <c r="M274" s="2"/>
      <c r="N274" s="2"/>
      <c r="O274" s="2"/>
      <c r="P274" s="2"/>
      <c r="Q274" s="2"/>
      <c r="R274" s="2"/>
      <c r="S274" s="2"/>
      <c r="T274" s="29"/>
      <c r="U274" s="29"/>
      <c r="V274" s="29"/>
      <c r="W274" s="29"/>
      <c r="X274" s="2"/>
      <c r="Y274" s="5" t="str">
        <f>A275</f>
        <v>New Residential</v>
      </c>
      <c r="Z274" s="73"/>
      <c r="AA274" s="2"/>
      <c r="AB274" s="74"/>
      <c r="AC274" s="2"/>
      <c r="AD274" s="2"/>
      <c r="AE274" s="2"/>
      <c r="AF274" s="2"/>
      <c r="AG274" s="2"/>
      <c r="AH274" s="2"/>
      <c r="AI274" s="2"/>
      <c r="AJ274" s="2"/>
      <c r="AK274" s="2"/>
      <c r="AL274" s="74"/>
      <c r="AM274" s="2"/>
      <c r="AN274" s="74"/>
      <c r="AO274" s="2"/>
      <c r="AP274" s="2"/>
      <c r="AQ274" s="2"/>
      <c r="AR274" s="2"/>
      <c r="AS274" s="2"/>
      <c r="AT274" s="2"/>
      <c r="AU274" s="2"/>
      <c r="AV274" s="2"/>
      <c r="AW274" s="2"/>
      <c r="AX274" s="74"/>
      <c r="AY274" s="2"/>
      <c r="AZ274" s="74"/>
      <c r="BA274" s="2"/>
      <c r="BB274" s="2"/>
      <c r="BC274" s="2"/>
      <c r="BD274" s="2"/>
      <c r="BE274" s="2"/>
      <c r="BF274" s="2"/>
      <c r="BG274" s="2"/>
      <c r="BH274" s="2"/>
      <c r="BI274" s="2"/>
    </row>
    <row r="275" spans="1:73" ht="16.5" customHeight="1" thickBot="1">
      <c r="A275" s="5" t="s">
        <v>224</v>
      </c>
      <c r="B275" s="4"/>
      <c r="C275" s="4"/>
      <c r="D275" s="2"/>
      <c r="E275" s="3"/>
      <c r="F275" s="3"/>
      <c r="G275" s="2"/>
      <c r="H275" s="2"/>
      <c r="I275" s="2"/>
      <c r="J275" s="2"/>
      <c r="K275" s="2"/>
      <c r="L275" s="2"/>
      <c r="M275" s="2"/>
      <c r="N275" s="2"/>
      <c r="O275" s="2"/>
      <c r="P275" s="2"/>
      <c r="Q275" s="2"/>
      <c r="R275" s="2"/>
      <c r="S275" s="2"/>
      <c r="T275" s="29"/>
      <c r="U275" s="29"/>
      <c r="V275" s="29"/>
      <c r="W275" s="29"/>
      <c r="X275" s="2"/>
      <c r="Y275" s="6" t="s">
        <v>1</v>
      </c>
      <c r="Z275" s="75" t="s">
        <v>2</v>
      </c>
      <c r="AA275" s="76"/>
      <c r="AB275" s="77"/>
      <c r="AC275" s="76"/>
      <c r="AD275" s="76"/>
      <c r="AE275" s="76"/>
      <c r="AF275" s="76"/>
      <c r="AG275" s="76"/>
      <c r="AH275" s="76"/>
      <c r="AI275" s="76"/>
      <c r="AJ275" s="76"/>
      <c r="AK275" s="78"/>
      <c r="AL275" s="75" t="s">
        <v>3</v>
      </c>
      <c r="AM275" s="76"/>
      <c r="AN275" s="77"/>
      <c r="AO275" s="76"/>
      <c r="AP275" s="76"/>
      <c r="AQ275" s="76"/>
      <c r="AR275" s="76"/>
      <c r="AS275" s="76"/>
      <c r="AT275" s="76"/>
      <c r="AU275" s="76"/>
      <c r="AV275" s="76"/>
      <c r="AW275" s="78"/>
      <c r="AX275" s="75" t="s">
        <v>4</v>
      </c>
      <c r="AY275" s="76"/>
      <c r="AZ275" s="77"/>
      <c r="BA275" s="76"/>
      <c r="BB275" s="76"/>
      <c r="BC275" s="76"/>
      <c r="BD275" s="76"/>
      <c r="BE275" s="76"/>
      <c r="BF275" s="76"/>
      <c r="BG275" s="76"/>
      <c r="BH275" s="76"/>
      <c r="BI275" s="78"/>
      <c r="BK275" s="120" t="s">
        <v>233</v>
      </c>
    </row>
    <row r="276" spans="1:73" ht="16.5" customHeight="1" thickBot="1">
      <c r="A276" s="4"/>
      <c r="B276" s="4"/>
      <c r="C276" s="4"/>
      <c r="D276" s="2"/>
      <c r="E276" s="3"/>
      <c r="F276" s="3"/>
      <c r="G276" s="2"/>
      <c r="H276" s="2"/>
      <c r="I276" s="2"/>
      <c r="J276" s="2"/>
      <c r="K276" s="2"/>
      <c r="L276" s="2"/>
      <c r="M276" s="2"/>
      <c r="N276" s="2"/>
      <c r="O276" s="2"/>
      <c r="P276" s="2"/>
      <c r="Q276" s="2"/>
      <c r="R276" s="2"/>
      <c r="S276" s="2"/>
      <c r="T276" s="29"/>
      <c r="U276" s="29"/>
      <c r="V276" s="29"/>
      <c r="W276" s="29"/>
      <c r="X276" s="2"/>
      <c r="Y276" s="79"/>
      <c r="Z276" s="80"/>
      <c r="AA276" s="11"/>
      <c r="AB276" s="81"/>
      <c r="AC276" s="11"/>
      <c r="AD276" s="11" t="s">
        <v>5</v>
      </c>
      <c r="AE276" s="11" t="s">
        <v>6</v>
      </c>
      <c r="AF276" s="11" t="s">
        <v>7</v>
      </c>
      <c r="AG276" s="11" t="s">
        <v>8</v>
      </c>
      <c r="AH276" s="11" t="s">
        <v>9</v>
      </c>
      <c r="AI276" s="11" t="s">
        <v>10</v>
      </c>
      <c r="AJ276" s="11" t="s">
        <v>11</v>
      </c>
      <c r="AK276" s="12" t="s">
        <v>12</v>
      </c>
      <c r="AL276" s="10"/>
      <c r="AM276" s="11"/>
      <c r="AN276" s="11"/>
      <c r="AO276" s="11"/>
      <c r="AP276" s="11" t="s">
        <v>5</v>
      </c>
      <c r="AQ276" s="11" t="s">
        <v>6</v>
      </c>
      <c r="AR276" s="11" t="s">
        <v>7</v>
      </c>
      <c r="AS276" s="11" t="s">
        <v>8</v>
      </c>
      <c r="AT276" s="11" t="s">
        <v>9</v>
      </c>
      <c r="AU276" s="11" t="s">
        <v>10</v>
      </c>
      <c r="AV276" s="11" t="s">
        <v>11</v>
      </c>
      <c r="AW276" s="12" t="s">
        <v>12</v>
      </c>
      <c r="AX276" s="10"/>
      <c r="AY276" s="11"/>
      <c r="AZ276" s="11"/>
      <c r="BA276" s="11"/>
      <c r="BB276" s="11" t="s">
        <v>5</v>
      </c>
      <c r="BC276" s="11" t="s">
        <v>6</v>
      </c>
      <c r="BD276" s="11" t="s">
        <v>7</v>
      </c>
      <c r="BE276" s="11" t="s">
        <v>8</v>
      </c>
      <c r="BF276" s="11" t="s">
        <v>9</v>
      </c>
      <c r="BG276" s="11" t="s">
        <v>10</v>
      </c>
      <c r="BH276" s="11" t="s">
        <v>11</v>
      </c>
      <c r="BI276" s="12" t="s">
        <v>12</v>
      </c>
      <c r="BK276" s="121"/>
    </row>
    <row r="277" spans="1:73" ht="104.25" thickBot="1">
      <c r="A277" s="115" t="s">
        <v>1</v>
      </c>
      <c r="B277" s="116" t="s">
        <v>13</v>
      </c>
      <c r="C277" s="116" t="s">
        <v>14</v>
      </c>
      <c r="D277" s="117" t="s">
        <v>15</v>
      </c>
      <c r="E277" s="117" t="s">
        <v>16</v>
      </c>
      <c r="F277" s="117" t="s">
        <v>17</v>
      </c>
      <c r="G277" s="117" t="s">
        <v>18</v>
      </c>
      <c r="H277" s="117" t="s">
        <v>19</v>
      </c>
      <c r="I277" s="117" t="s">
        <v>20</v>
      </c>
      <c r="J277" s="117" t="s">
        <v>21</v>
      </c>
      <c r="K277" s="117" t="s">
        <v>22</v>
      </c>
      <c r="L277" s="117" t="s">
        <v>23</v>
      </c>
      <c r="M277" s="117" t="s">
        <v>24</v>
      </c>
      <c r="N277" s="117" t="s">
        <v>25</v>
      </c>
      <c r="O277" s="117" t="s">
        <v>26</v>
      </c>
      <c r="P277" s="117" t="s">
        <v>27</v>
      </c>
      <c r="Q277" s="118" t="s">
        <v>28</v>
      </c>
      <c r="R277" s="13" t="s">
        <v>29</v>
      </c>
      <c r="S277" s="119" t="s">
        <v>30</v>
      </c>
      <c r="T277" s="119" t="s">
        <v>31</v>
      </c>
      <c r="U277" s="119" t="s">
        <v>32</v>
      </c>
      <c r="V277" s="119" t="s">
        <v>33</v>
      </c>
      <c r="W277" s="119" t="s">
        <v>34</v>
      </c>
      <c r="X277" s="2"/>
      <c r="Y277" s="15"/>
      <c r="Z277" s="82" t="s">
        <v>35</v>
      </c>
      <c r="AA277" s="17" t="s">
        <v>36</v>
      </c>
      <c r="AB277" s="83" t="s">
        <v>37</v>
      </c>
      <c r="AC277" s="17" t="s">
        <v>38</v>
      </c>
      <c r="AD277" s="17" t="s">
        <v>39</v>
      </c>
      <c r="AE277" s="17" t="s">
        <v>40</v>
      </c>
      <c r="AF277" s="19" t="s">
        <v>41</v>
      </c>
      <c r="AG277" s="20" t="s">
        <v>42</v>
      </c>
      <c r="AH277" s="17" t="s">
        <v>43</v>
      </c>
      <c r="AI277" s="20" t="s">
        <v>44</v>
      </c>
      <c r="AJ277" s="17" t="s">
        <v>45</v>
      </c>
      <c r="AK277" s="21" t="s">
        <v>46</v>
      </c>
      <c r="AL277" s="16" t="s">
        <v>35</v>
      </c>
      <c r="AM277" s="17" t="s">
        <v>36</v>
      </c>
      <c r="AN277" s="18" t="s">
        <v>37</v>
      </c>
      <c r="AO277" s="17" t="s">
        <v>38</v>
      </c>
      <c r="AP277" s="17" t="s">
        <v>39</v>
      </c>
      <c r="AQ277" s="17" t="s">
        <v>40</v>
      </c>
      <c r="AR277" s="19" t="s">
        <v>41</v>
      </c>
      <c r="AS277" s="20" t="s">
        <v>42</v>
      </c>
      <c r="AT277" s="17" t="s">
        <v>43</v>
      </c>
      <c r="AU277" s="20" t="s">
        <v>44</v>
      </c>
      <c r="AV277" s="17" t="s">
        <v>45</v>
      </c>
      <c r="AW277" s="21" t="s">
        <v>46</v>
      </c>
      <c r="AX277" s="16" t="s">
        <v>35</v>
      </c>
      <c r="AY277" s="17" t="s">
        <v>36</v>
      </c>
      <c r="AZ277" s="18" t="s">
        <v>37</v>
      </c>
      <c r="BA277" s="17" t="s">
        <v>38</v>
      </c>
      <c r="BB277" s="17" t="s">
        <v>39</v>
      </c>
      <c r="BC277" s="17" t="s">
        <v>40</v>
      </c>
      <c r="BD277" s="19" t="s">
        <v>41</v>
      </c>
      <c r="BE277" s="20" t="s">
        <v>42</v>
      </c>
      <c r="BF277" s="17" t="s">
        <v>43</v>
      </c>
      <c r="BG277" s="20" t="s">
        <v>44</v>
      </c>
      <c r="BH277" s="17" t="s">
        <v>45</v>
      </c>
      <c r="BI277" s="21" t="s">
        <v>46</v>
      </c>
      <c r="BK277" s="122" t="s">
        <v>234</v>
      </c>
    </row>
    <row r="278" spans="1:73" ht="16.5">
      <c r="A278" s="22" t="s">
        <v>228</v>
      </c>
      <c r="B278" s="23" t="s">
        <v>202</v>
      </c>
      <c r="C278" s="23" t="s">
        <v>226</v>
      </c>
      <c r="D278" s="109">
        <f>VLOOKUP($W278,'[1]Live-Unsorted Extra Tables'!$A:$BJ,D$1,0)</f>
        <v>30</v>
      </c>
      <c r="E278" s="110">
        <f>VLOOKUP($W278,'[1]Live-Unsorted Extra Tables'!$A:$BJ,E$1,0)</f>
        <v>6908.7060000000001</v>
      </c>
      <c r="F278" s="110">
        <f>VLOOKUP($W278,'[1]Live-Unsorted Extra Tables'!$A:$BJ,F$1,0)</f>
        <v>1952.9452051281808</v>
      </c>
      <c r="G278" s="111">
        <f>VLOOKUP($W278,'[1]Live-Unsorted Extra Tables'!$A:$BJ,G$1,0)</f>
        <v>3193.437312</v>
      </c>
      <c r="H278" s="27">
        <f>VLOOKUP($W278,'[1]Live-Unsorted Extra Tables'!$A:$BJ,H$1,0)</f>
        <v>0.43839908638231628</v>
      </c>
      <c r="I278" s="26">
        <f>VLOOKUP($W278,'[1]Live-Unsorted Extra Tables'!$A:$BJ,I$1,0)</f>
        <v>1502.6435550000001</v>
      </c>
      <c r="J278" s="26">
        <f>VLOOKUP($W278,'[1]Live-Unsorted Extra Tables'!$A:$BJ,J$1,0)</f>
        <v>2902.6435550000001</v>
      </c>
      <c r="K278" s="26">
        <f>VLOOKUP($W278,'[1]Live-Unsorted Extra Tables'!$A:$BJ,K$1,0)</f>
        <v>1793.437312</v>
      </c>
      <c r="L278" s="26">
        <f>VLOOKUP($W278,'[1]Live-Unsorted Extra Tables'!$A:$BJ,L$1,0)</f>
        <v>4696.0808670000006</v>
      </c>
      <c r="M278" s="26">
        <f>VLOOKUP($W278,'[1]Live-Unsorted Extra Tables'!$A:$BJ,M$1,0)</f>
        <v>13116.498161463365</v>
      </c>
      <c r="N278" s="28">
        <f>VLOOKUP($W278,'[1]Live-Unsorted Extra Tables'!$A:$BJ,N$1,0)</f>
        <v>0.79</v>
      </c>
      <c r="O278" s="28">
        <f>VLOOKUP($W278,'[1]Live-Unsorted Extra Tables'!$A:$BJ,O$1,0)</f>
        <v>2.5741247064055583</v>
      </c>
      <c r="P278" s="29">
        <f>VLOOKUP($W278,'[1]Live-Unsorted Extra Tables'!$A:$BJ,P$1,0)</f>
        <v>0.4201428682882149</v>
      </c>
      <c r="Q278" s="30">
        <f>VLOOKUP($W278,'[1]Live-Unsorted Extra Tables'!$A:$BJ,Q$1,0)</f>
        <v>1.4862903205773694</v>
      </c>
      <c r="R278" s="31"/>
      <c r="S278" s="29" t="str">
        <f>VLOOKUP($W278,'[1]Live-Unsorted Extra Tables'!$A:$BJ,S$1,0)</f>
        <v>RES-NC</v>
      </c>
      <c r="T278" s="29" t="str">
        <f>VLOOKUP($W278,'[1]Live-Unsorted Extra Tables'!$A:$BJ,T$1,0)</f>
        <v>RES-NC</v>
      </c>
      <c r="U278" s="29" t="s">
        <v>224</v>
      </c>
      <c r="V278" s="29" t="s">
        <v>227</v>
      </c>
      <c r="W278" s="32" t="str">
        <f t="shared" ref="W278:W286" si="43">A278&amp;C278</f>
        <v>EnerGuide 85 New HomeRES-NC</v>
      </c>
      <c r="X278" s="41"/>
      <c r="Y278" s="34" t="str">
        <f t="shared" ref="Y278:Y286" si="44">A278</f>
        <v>EnerGuide 85 New Home</v>
      </c>
      <c r="Z278" s="35">
        <f>VLOOKUP($W278,'[1]Live-Unsorted Extra Tables'!$A:$BJ,Z$1,0)</f>
        <v>138.42057099748189</v>
      </c>
      <c r="AA278" s="36">
        <f>VLOOKUP($W278,'[1]Live-Unsorted Extra Tables'!$A:$BJ,AA$1,0)</f>
        <v>489.67427599227614</v>
      </c>
      <c r="AB278" s="37">
        <f>VLOOKUP($W278,'[1]Live-Unsorted Extra Tables'!$A:$BJ,AB$1,0)</f>
        <v>138.42057099748189</v>
      </c>
      <c r="AC278" s="36">
        <f>VLOOKUP($W278,'[1]Live-Unsorted Extra Tables'!$A:$BJ,AC$1,0)</f>
        <v>489.67427599227614</v>
      </c>
      <c r="AD278" s="38">
        <f>VLOOKUP($W278,'[1]Live-Unsorted Extra Tables'!$A:$BJ,AD$1,0)</f>
        <v>929669.28116040747</v>
      </c>
      <c r="AE278" s="38">
        <f>VLOOKUP($W278,'[1]Live-Unsorted Extra Tables'!$A:$BJ,AE$1,0)</f>
        <v>361159.37928220024</v>
      </c>
      <c r="AF278" s="38">
        <f>VLOOKUP($W278,'[1]Live-Unsorted Extra Tables'!$A:$BJ,AF$1,0)</f>
        <v>568509.90187820722</v>
      </c>
      <c r="AG278" s="39">
        <f>VLOOKUP($W278,'[1]Live-Unsorted Extra Tables'!$A:$BJ,AG$1,0)</f>
        <v>2.5741247064055583</v>
      </c>
      <c r="AH278" s="38">
        <f>VLOOKUP($W278,'[1]Live-Unsorted Extra Tables'!$A:$BJ,AH$1,0)</f>
        <v>260421.71499031625</v>
      </c>
      <c r="AI278" s="39">
        <f>VLOOKUP($W278,'[1]Live-Unsorted Extra Tables'!$A:$BJ,AI$1,0)</f>
        <v>3.5698608358944917</v>
      </c>
      <c r="AJ278" s="38">
        <f>VLOOKUP($W278,'[1]Live-Unsorted Extra Tables'!$A:$BJ,AJ$1,0)</f>
        <v>2079368.2215097763</v>
      </c>
      <c r="AK278" s="40">
        <f>VLOOKUP($W278,'[1]Live-Unsorted Extra Tables'!$A:$BJ,AK$1,0)</f>
        <v>0.44709218480091911</v>
      </c>
      <c r="AL278" s="35">
        <f>VLOOKUP($W278,'[1]Live-Unsorted Extra Tables'!$A:$BJ,AL$1,0)</f>
        <v>141.11054581100788</v>
      </c>
      <c r="AM278" s="36">
        <f>VLOOKUP($W278,'[1]Live-Unsorted Extra Tables'!$A:$BJ,AM$1,0)</f>
        <v>499.19028549692382</v>
      </c>
      <c r="AN278" s="37">
        <f>VLOOKUP($W278,'[1]Live-Unsorted Extra Tables'!$A:$BJ,AN$1,0)</f>
        <v>279.5311168084898</v>
      </c>
      <c r="AO278" s="36">
        <f>VLOOKUP($W278,'[1]Live-Unsorted Extra Tables'!$A:$BJ,AO$1,0)</f>
        <v>988.86456148920001</v>
      </c>
      <c r="AP278" s="38">
        <f>VLOOKUP($W278,'[1]Live-Unsorted Extra Tables'!$A:$BJ,AP$1,0)</f>
        <v>996541.22813015163</v>
      </c>
      <c r="AQ278" s="38">
        <f>VLOOKUP($W278,'[1]Live-Unsorted Extra Tables'!$A:$BJ,AQ$1,0)</f>
        <v>368177.91436652292</v>
      </c>
      <c r="AR278" s="38">
        <f>VLOOKUP($W278,'[1]Live-Unsorted Extra Tables'!$A:$BJ,AR$1,0)</f>
        <v>628363.31376362871</v>
      </c>
      <c r="AS278" s="39">
        <f>VLOOKUP($W278,'[1]Live-Unsorted Extra Tables'!$A:$BJ,AS$1,0)</f>
        <v>2.706683886361771</v>
      </c>
      <c r="AT278" s="38">
        <f>VLOOKUP($W278,'[1]Live-Unsorted Extra Tables'!$A:$BJ,AT$1,0)</f>
        <v>265482.58021555754</v>
      </c>
      <c r="AU278" s="39">
        <f>VLOOKUP($W278,'[1]Live-Unsorted Extra Tables'!$A:$BJ,AU$1,0)</f>
        <v>3.7536972381427582</v>
      </c>
      <c r="AV278" s="38">
        <f>VLOOKUP($W278,'[1]Live-Unsorted Extra Tables'!$A:$BJ,AV$1,0)</f>
        <v>2207255.0306814197</v>
      </c>
      <c r="AW278" s="40">
        <f>VLOOKUP($W278,'[1]Live-Unsorted Extra Tables'!$A:$BJ,AW$1,0)</f>
        <v>0.45148440677582297</v>
      </c>
      <c r="AX278" s="35">
        <f>VLOOKUP($W278,'[1]Live-Unsorted Extra Tables'!$A:$BJ,AX$1,0)</f>
        <v>144.04905066288137</v>
      </c>
      <c r="AY278" s="36">
        <f>VLOOKUP($W278,'[1]Live-Unsorted Extra Tables'!$A:$BJ,AY$1,0)</f>
        <v>509.58549067106748</v>
      </c>
      <c r="AZ278" s="37">
        <f>VLOOKUP($W278,'[1]Live-Unsorted Extra Tables'!$A:$BJ,AZ$1,0)</f>
        <v>423.58016747137111</v>
      </c>
      <c r="BA278" s="36">
        <f>VLOOKUP($W278,'[1]Live-Unsorted Extra Tables'!$A:$BJ,BA$1,0)</f>
        <v>1498.4500521602674</v>
      </c>
      <c r="BB278" s="38">
        <f>VLOOKUP($W278,'[1]Live-Unsorted Extra Tables'!$A:$BJ,BB$1,0)</f>
        <v>1071212.1422007899</v>
      </c>
      <c r="BC278" s="38">
        <f>VLOOKUP($W278,'[1]Live-Unsorted Extra Tables'!$A:$BJ,BC$1,0)</f>
        <v>375844.90042699559</v>
      </c>
      <c r="BD278" s="38">
        <f>VLOOKUP($W278,'[1]Live-Unsorted Extra Tables'!$A:$BJ,BD$1,0)</f>
        <v>695367.24177379429</v>
      </c>
      <c r="BE278" s="39">
        <f>VLOOKUP($W278,'[1]Live-Unsorted Extra Tables'!$A:$BJ,BE$1,0)</f>
        <v>2.8501441445228894</v>
      </c>
      <c r="BF278" s="38">
        <f>VLOOKUP($W278,'[1]Live-Unsorted Extra Tables'!$A:$BJ,BF$1,0)</f>
        <v>271011.02492227801</v>
      </c>
      <c r="BG278" s="39">
        <f>VLOOKUP($W278,'[1]Live-Unsorted Extra Tables'!$A:$BJ,BG$1,0)</f>
        <v>3.9526515296121176</v>
      </c>
      <c r="BH278" s="38">
        <f>VLOOKUP($W278,'[1]Live-Unsorted Extra Tables'!$A:$BJ,BH$1,0)</f>
        <v>2344077.0120660206</v>
      </c>
      <c r="BI278" s="40">
        <f>VLOOKUP($W278,'[1]Live-Unsorted Extra Tables'!$A:$BJ,BI$1,0)</f>
        <v>0.45698675286126622</v>
      </c>
      <c r="BK278" s="123">
        <f t="shared" ref="BK278:BK285" si="45">G278*H278</f>
        <v>1400</v>
      </c>
    </row>
    <row r="279" spans="1:73" ht="16.5">
      <c r="A279" s="22" t="s">
        <v>229</v>
      </c>
      <c r="B279" s="23" t="s">
        <v>202</v>
      </c>
      <c r="C279" s="23" t="s">
        <v>226</v>
      </c>
      <c r="D279" s="24">
        <f>VLOOKUP($W279,'[1]Live-Unsorted Extra Tables'!$A:$BJ,D$1,0)</f>
        <v>30</v>
      </c>
      <c r="E279" s="25">
        <f>VLOOKUP($W279,'[1]Live-Unsorted Extra Tables'!$A:$BJ,E$1,0)</f>
        <v>7895.6639999999998</v>
      </c>
      <c r="F279" s="25">
        <f>VLOOKUP($W279,'[1]Live-Unsorted Extra Tables'!$A:$BJ,F$1,0)</f>
        <v>2231.9373772893491</v>
      </c>
      <c r="G279" s="26">
        <f>VLOOKUP($W279,'[1]Live-Unsorted Extra Tables'!$A:$BJ,G$1,0)</f>
        <v>3725.676864</v>
      </c>
      <c r="H279" s="27">
        <f>VLOOKUP($W279,'[1]Live-Unsorted Extra Tables'!$A:$BJ,H$1,0)</f>
        <v>0.37577064547055683</v>
      </c>
      <c r="I279" s="26">
        <f>VLOOKUP($W279,'[1]Live-Unsorted Extra Tables'!$A:$BJ,I$1,0)</f>
        <v>1717.30692</v>
      </c>
      <c r="J279" s="26">
        <f>VLOOKUP($W279,'[1]Live-Unsorted Extra Tables'!$A:$BJ,J$1,0)</f>
        <v>3117.30692</v>
      </c>
      <c r="K279" s="26">
        <f>VLOOKUP($W279,'[1]Live-Unsorted Extra Tables'!$A:$BJ,K$1,0)</f>
        <v>2325.676864</v>
      </c>
      <c r="L279" s="26">
        <f>VLOOKUP($W279,'[1]Live-Unsorted Extra Tables'!$A:$BJ,L$1,0)</f>
        <v>5442.983784</v>
      </c>
      <c r="M279" s="26">
        <f>VLOOKUP($W279,'[1]Live-Unsorted Extra Tables'!$A:$BJ,M$1,0)</f>
        <v>14990.283613100986</v>
      </c>
      <c r="N279" s="28">
        <f>VLOOKUP($W279,'[1]Live-Unsorted Extra Tables'!$A:$BJ,N$1,0)</f>
        <v>0.79</v>
      </c>
      <c r="O279" s="28">
        <f>VLOOKUP($W279,'[1]Live-Unsorted Extra Tables'!$A:$BJ,O$1,0)</f>
        <v>2.540948652571704</v>
      </c>
      <c r="P279" s="29">
        <f>VLOOKUP($W279,'[1]Live-Unsorted Extra Tables'!$A:$BJ,P$1,0)</f>
        <v>0.39481250975218807</v>
      </c>
      <c r="Q279" s="30">
        <f>VLOOKUP($W279,'[1]Live-Unsorted Extra Tables'!$A:$BJ,Q$1,0)</f>
        <v>1.396682071692315</v>
      </c>
      <c r="R279" s="31"/>
      <c r="S279" s="29" t="str">
        <f>VLOOKUP($W279,'[1]Live-Unsorted Extra Tables'!$A:$BJ,S$1,0)</f>
        <v>RES-NC</v>
      </c>
      <c r="T279" s="29" t="str">
        <f>VLOOKUP($W279,'[1]Live-Unsorted Extra Tables'!$A:$BJ,T$1,0)</f>
        <v>RES-NC</v>
      </c>
      <c r="U279" s="29" t="s">
        <v>224</v>
      </c>
      <c r="V279" s="29" t="s">
        <v>227</v>
      </c>
      <c r="W279" s="32" t="str">
        <f t="shared" si="43"/>
        <v>EnerGuide 86 New HomeRES-NC</v>
      </c>
      <c r="X279" s="41"/>
      <c r="Y279" s="34" t="str">
        <f t="shared" si="44"/>
        <v>EnerGuide 86 New Home</v>
      </c>
      <c r="Z279" s="42">
        <f>VLOOKUP($W279,'[1]Live-Unsorted Extra Tables'!$A:$BJ,Z$1,0)</f>
        <v>159.4511532201231</v>
      </c>
      <c r="AA279" s="43">
        <f>VLOOKUP($W279,'[1]Live-Unsorted Extra Tables'!$A:$BJ,AA$1,0)</f>
        <v>564.07170875359031</v>
      </c>
      <c r="AB279" s="44">
        <f>VLOOKUP($W279,'[1]Live-Unsorted Extra Tables'!$A:$BJ,AB$1,0)</f>
        <v>159.4511532201231</v>
      </c>
      <c r="AC279" s="43">
        <f>VLOOKUP($W279,'[1]Live-Unsorted Extra Tables'!$A:$BJ,AC$1,0)</f>
        <v>564.07170875359031</v>
      </c>
      <c r="AD279" s="26">
        <f>VLOOKUP($W279,'[1]Live-Unsorted Extra Tables'!$A:$BJ,AD$1,0)</f>
        <v>1070916.251292205</v>
      </c>
      <c r="AE279" s="26">
        <f>VLOOKUP($W279,'[1]Live-Unsorted Extra Tables'!$A:$BJ,AE$1,0)</f>
        <v>421463.16109470627</v>
      </c>
      <c r="AF279" s="26">
        <f>VLOOKUP($W279,'[1]Live-Unsorted Extra Tables'!$A:$BJ,AF$1,0)</f>
        <v>649453.09019749868</v>
      </c>
      <c r="AG279" s="28">
        <f>VLOOKUP($W279,'[1]Live-Unsorted Extra Tables'!$A:$BJ,AG$1,0)</f>
        <v>2.540948652571704</v>
      </c>
      <c r="AH279" s="26">
        <f>VLOOKUP($W279,'[1]Live-Unsorted Extra Tables'!$A:$BJ,AH$1,0)</f>
        <v>281901.98356102558</v>
      </c>
      <c r="AI279" s="28">
        <f>VLOOKUP($W279,'[1]Live-Unsorted Extra Tables'!$A:$BJ,AI$1,0)</f>
        <v>3.7988957642803358</v>
      </c>
      <c r="AJ279" s="26">
        <f>VLOOKUP($W279,'[1]Live-Unsorted Extra Tables'!$A:$BJ,AJ$1,0)</f>
        <v>2377205.5646705003</v>
      </c>
      <c r="AK279" s="45">
        <f>VLOOKUP($W279,'[1]Live-Unsorted Extra Tables'!$A:$BJ,AK$1,0)</f>
        <v>0.45049375081731413</v>
      </c>
      <c r="AL279" s="42">
        <f>VLOOKUP($W279,'[1]Live-Unsorted Extra Tables'!$A:$BJ,AL$1,0)</f>
        <v>163.08548011227901</v>
      </c>
      <c r="AM279" s="43">
        <f>VLOOKUP($W279,'[1]Live-Unsorted Extra Tables'!$A:$BJ,AM$1,0)</f>
        <v>576.92844223483041</v>
      </c>
      <c r="AN279" s="44">
        <f>VLOOKUP($W279,'[1]Live-Unsorted Extra Tables'!$A:$BJ,AN$1,0)</f>
        <v>322.53663333240212</v>
      </c>
      <c r="AO279" s="43">
        <f>VLOOKUP($W279,'[1]Live-Unsorted Extra Tables'!$A:$BJ,AO$1,0)</f>
        <v>1141.0001509884207</v>
      </c>
      <c r="AP279" s="26">
        <f>VLOOKUP($W279,'[1]Live-Unsorted Extra Tables'!$A:$BJ,AP$1,0)</f>
        <v>1151731.1034921096</v>
      </c>
      <c r="AQ279" s="26">
        <f>VLOOKUP($W279,'[1]Live-Unsorted Extra Tables'!$A:$BJ,AQ$1,0)</f>
        <v>431069.45662462915</v>
      </c>
      <c r="AR279" s="26">
        <f>VLOOKUP($W279,'[1]Live-Unsorted Extra Tables'!$A:$BJ,AR$1,0)</f>
        <v>720661.64686748036</v>
      </c>
      <c r="AS279" s="28">
        <f>VLOOKUP($W279,'[1]Live-Unsorted Extra Tables'!$A:$BJ,AS$1,0)</f>
        <v>2.6717993719861837</v>
      </c>
      <c r="AT279" s="26">
        <f>VLOOKUP($W279,'[1]Live-Unsorted Extra Tables'!$A:$BJ,AT$1,0)</f>
        <v>288327.29902044765</v>
      </c>
      <c r="AU279" s="28">
        <f>VLOOKUP($W279,'[1]Live-Unsorted Extra Tables'!$A:$BJ,AU$1,0)</f>
        <v>3.9945267319638398</v>
      </c>
      <c r="AV279" s="26">
        <f>VLOOKUP($W279,'[1]Live-Unsorted Extra Tables'!$A:$BJ,AV$1,0)</f>
        <v>2532489.0697299917</v>
      </c>
      <c r="AW279" s="45">
        <f>VLOOKUP($W279,'[1]Live-Unsorted Extra Tables'!$A:$BJ,AW$1,0)</f>
        <v>0.45478226036920449</v>
      </c>
      <c r="AX279" s="42">
        <f>VLOOKUP($W279,'[1]Live-Unsorted Extra Tables'!$A:$BJ,AX$1,0)</f>
        <v>166.99743049076858</v>
      </c>
      <c r="AY279" s="43">
        <f>VLOOKUP($W279,'[1]Live-Unsorted Extra Tables'!$A:$BJ,AY$1,0)</f>
        <v>590.76729187618491</v>
      </c>
      <c r="AZ279" s="44">
        <f>VLOOKUP($W279,'[1]Live-Unsorted Extra Tables'!$A:$BJ,AZ$1,0)</f>
        <v>489.53406382317064</v>
      </c>
      <c r="BA279" s="43">
        <f>VLOOKUP($W279,'[1]Live-Unsorted Extra Tables'!$A:$BJ,BA$1,0)</f>
        <v>1731.7674428646055</v>
      </c>
      <c r="BB279" s="26">
        <f>VLOOKUP($W279,'[1]Live-Unsorted Extra Tables'!$A:$BJ,BB$1,0)</f>
        <v>1241866.3950566393</v>
      </c>
      <c r="BC279" s="26">
        <f>VLOOKUP($W279,'[1]Live-Unsorted Extra Tables'!$A:$BJ,BC$1,0)</f>
        <v>441409.56981457735</v>
      </c>
      <c r="BD279" s="26">
        <f>VLOOKUP($W279,'[1]Live-Unsorted Extra Tables'!$A:$BJ,BD$1,0)</f>
        <v>800456.82524206198</v>
      </c>
      <c r="BE279" s="28">
        <f>VLOOKUP($W279,'[1]Live-Unsorted Extra Tables'!$A:$BJ,BE$1,0)</f>
        <v>2.8134106733986521</v>
      </c>
      <c r="BF279" s="26">
        <f>VLOOKUP($W279,'[1]Live-Unsorted Extra Tables'!$A:$BJ,BF$1,0)</f>
        <v>295243.43947486067</v>
      </c>
      <c r="BG279" s="28">
        <f>VLOOKUP($W279,'[1]Live-Unsorted Extra Tables'!$A:$BJ,BG$1,0)</f>
        <v>4.2062455215448793</v>
      </c>
      <c r="BH279" s="26">
        <f>VLOOKUP($W279,'[1]Live-Unsorted Extra Tables'!$A:$BJ,BH$1,0)</f>
        <v>2698568.4978330676</v>
      </c>
      <c r="BI279" s="45">
        <f>VLOOKUP($W279,'[1]Live-Unsorted Extra Tables'!$A:$BJ,BI$1,0)</f>
        <v>0.46019450536603007</v>
      </c>
      <c r="BK279" s="124">
        <f t="shared" si="45"/>
        <v>1400</v>
      </c>
    </row>
    <row r="280" spans="1:73" ht="16.5">
      <c r="A280" s="22" t="s">
        <v>230</v>
      </c>
      <c r="B280" s="23" t="s">
        <v>202</v>
      </c>
      <c r="C280" s="23" t="s">
        <v>226</v>
      </c>
      <c r="D280" s="24">
        <f>VLOOKUP($W280,'[1]Live-Unsorted Extra Tables'!$A:$BJ,D$1,0)</f>
        <v>30</v>
      </c>
      <c r="E280" s="25">
        <f>VLOOKUP($W280,'[1]Live-Unsorted Extra Tables'!$A:$BJ,E$1,0)</f>
        <v>8883.741</v>
      </c>
      <c r="F280" s="25">
        <f>VLOOKUP($W280,'[1]Live-Unsorted Extra Tables'!$A:$BJ,F$1,0)</f>
        <v>2511.2458671060294</v>
      </c>
      <c r="G280" s="26">
        <f>VLOOKUP($W280,'[1]Live-Unsorted Extra Tables'!$A:$BJ,G$1,0)</f>
        <v>4257.916416</v>
      </c>
      <c r="H280" s="27">
        <f>VLOOKUP($W280,'[1]Live-Unsorted Extra Tables'!$A:$BJ,H$1,0)</f>
        <v>0.32879931478673724</v>
      </c>
      <c r="I280" s="26">
        <f>VLOOKUP($W280,'[1]Live-Unsorted Extra Tables'!$A:$BJ,I$1,0)</f>
        <v>1932.2136674999999</v>
      </c>
      <c r="J280" s="26">
        <f>VLOOKUP($W280,'[1]Live-Unsorted Extra Tables'!$A:$BJ,J$1,0)</f>
        <v>3332.2136675000002</v>
      </c>
      <c r="K280" s="26">
        <f>VLOOKUP($W280,'[1]Live-Unsorted Extra Tables'!$A:$BJ,K$1,0)</f>
        <v>2857.916416</v>
      </c>
      <c r="L280" s="26">
        <f>VLOOKUP($W280,'[1]Live-Unsorted Extra Tables'!$A:$BJ,L$1,0)</f>
        <v>6190.1300835000002</v>
      </c>
      <c r="M280" s="26">
        <f>VLOOKUP($W280,'[1]Live-Unsorted Extra Tables'!$A:$BJ,M$1,0)</f>
        <v>16866.193538039788</v>
      </c>
      <c r="N280" s="28">
        <f>VLOOKUP($W280,'[1]Live-Unsorted Extra Tables'!$A:$BJ,N$1,0)</f>
        <v>0.79</v>
      </c>
      <c r="O280" s="28">
        <f>VLOOKUP($W280,'[1]Live-Unsorted Extra Tables'!$A:$BJ,O$1,0)</f>
        <v>2.5159317070077356</v>
      </c>
      <c r="P280" s="29">
        <f>VLOOKUP($W280,'[1]Live-Unsorted Extra Tables'!$A:$BJ,P$1,0)</f>
        <v>0.37509126701239942</v>
      </c>
      <c r="Q280" s="30">
        <f>VLOOKUP($W280,'[1]Live-Unsorted Extra Tables'!$A:$BJ,Q$1,0)</f>
        <v>1.326916536189289</v>
      </c>
      <c r="R280" s="31"/>
      <c r="S280" s="29" t="str">
        <f>VLOOKUP($W280,'[1]Live-Unsorted Extra Tables'!$A:$BJ,S$1,0)</f>
        <v>RES-NC</v>
      </c>
      <c r="T280" s="29" t="str">
        <f>VLOOKUP($W280,'[1]Live-Unsorted Extra Tables'!$A:$BJ,T$1,0)</f>
        <v>RES-NC</v>
      </c>
      <c r="U280" s="29" t="s">
        <v>224</v>
      </c>
      <c r="V280" s="29" t="s">
        <v>227</v>
      </c>
      <c r="W280" s="32" t="str">
        <f t="shared" si="43"/>
        <v>EnerGuide 87 New HomeRES-NC</v>
      </c>
      <c r="X280" s="41"/>
      <c r="Y280" s="34" t="str">
        <f t="shared" si="44"/>
        <v>EnerGuide 87 New Home</v>
      </c>
      <c r="Z280" s="42">
        <f>VLOOKUP($W280,'[1]Live-Unsorted Extra Tables'!$A:$BJ,Z$1,0)</f>
        <v>180.8360776733353</v>
      </c>
      <c r="AA280" s="43">
        <f>VLOOKUP($W280,'[1]Live-Unsorted Extra Tables'!$A:$BJ,AA$1,0)</f>
        <v>639.72265660993673</v>
      </c>
      <c r="AB280" s="44">
        <f>VLOOKUP($W280,'[1]Live-Unsorted Extra Tables'!$A:$BJ,AB$1,0)</f>
        <v>180.8360776733353</v>
      </c>
      <c r="AC280" s="43">
        <f>VLOOKUP($W280,'[1]Live-Unsorted Extra Tables'!$A:$BJ,AC$1,0)</f>
        <v>639.72265660993673</v>
      </c>
      <c r="AD280" s="26">
        <f>VLOOKUP($W280,'[1]Live-Unsorted Extra Tables'!$A:$BJ,AD$1,0)</f>
        <v>1214543.0778601221</v>
      </c>
      <c r="AE280" s="26">
        <f>VLOOKUP($W280,'[1]Live-Unsorted Extra Tables'!$A:$BJ,AE$1,0)</f>
        <v>482740.87666100077</v>
      </c>
      <c r="AF280" s="26">
        <f>VLOOKUP($W280,'[1]Live-Unsorted Extra Tables'!$A:$BJ,AF$1,0)</f>
        <v>731802.20119912131</v>
      </c>
      <c r="AG280" s="28">
        <f>VLOOKUP($W280,'[1]Live-Unsorted Extra Tables'!$A:$BJ,AG$1,0)</f>
        <v>2.5159317070077347</v>
      </c>
      <c r="AH280" s="26">
        <f>VLOOKUP($W280,'[1]Live-Unsorted Extra Tables'!$A:$BJ,AH$1,0)</f>
        <v>303739.72380298644</v>
      </c>
      <c r="AI280" s="28">
        <f>VLOOKUP($W280,'[1]Live-Unsorted Extra Tables'!$A:$BJ,AI$1,0)</f>
        <v>3.9986310076712477</v>
      </c>
      <c r="AJ280" s="26">
        <f>VLOOKUP($W280,'[1]Live-Unsorted Extra Tables'!$A:$BJ,AJ$1,0)</f>
        <v>2680056.6929229801</v>
      </c>
      <c r="AK280" s="45">
        <f>VLOOKUP($W280,'[1]Live-Unsorted Extra Tables'!$A:$BJ,AK$1,0)</f>
        <v>0.45317812905498334</v>
      </c>
      <c r="AL280" s="42">
        <f>VLOOKUP($W280,'[1]Live-Unsorted Extra Tables'!$A:$BJ,AL$1,0)</f>
        <v>185.50747472502889</v>
      </c>
      <c r="AM280" s="43">
        <f>VLOOKUP($W280,'[1]Live-Unsorted Extra Tables'!$A:$BJ,AM$1,0)</f>
        <v>656.24811198608973</v>
      </c>
      <c r="AN280" s="44">
        <f>VLOOKUP($W280,'[1]Live-Unsorted Extra Tables'!$A:$BJ,AN$1,0)</f>
        <v>366.34355239836418</v>
      </c>
      <c r="AO280" s="43">
        <f>VLOOKUP($W280,'[1]Live-Unsorted Extra Tables'!$A:$BJ,AO$1,0)</f>
        <v>1295.9707685960266</v>
      </c>
      <c r="AP280" s="26">
        <f>VLOOKUP($W280,'[1]Live-Unsorted Extra Tables'!$A:$BJ,AP$1,0)</f>
        <v>1310078.1775544812</v>
      </c>
      <c r="AQ280" s="26">
        <f>VLOOKUP($W280,'[1]Live-Unsorted Extra Tables'!$A:$BJ,AQ$1,0)</f>
        <v>495211.14441387559</v>
      </c>
      <c r="AR280" s="26">
        <f>VLOOKUP($W280,'[1]Live-Unsorted Extra Tables'!$A:$BJ,AR$1,0)</f>
        <v>814867.03314060555</v>
      </c>
      <c r="AS280" s="28">
        <f>VLOOKUP($W280,'[1]Live-Unsorted Extra Tables'!$A:$BJ,AS$1,0)</f>
        <v>2.6454941338306712</v>
      </c>
      <c r="AT280" s="26">
        <f>VLOOKUP($W280,'[1]Live-Unsorted Extra Tables'!$A:$BJ,AT$1,0)</f>
        <v>311585.99468273082</v>
      </c>
      <c r="AU280" s="28">
        <f>VLOOKUP($W280,'[1]Live-Unsorted Extra Tables'!$A:$BJ,AU$1,0)</f>
        <v>4.2045477008312089</v>
      </c>
      <c r="AV280" s="26">
        <f>VLOOKUP($W280,'[1]Live-Unsorted Extra Tables'!$A:$BJ,AV$1,0)</f>
        <v>2864288.9249016675</v>
      </c>
      <c r="AW280" s="45">
        <f>VLOOKUP($W280,'[1]Live-Unsorted Extra Tables'!$A:$BJ,AW$1,0)</f>
        <v>0.45738338970097331</v>
      </c>
      <c r="AX280" s="42">
        <f>VLOOKUP($W280,'[1]Live-Unsorted Extra Tables'!$A:$BJ,AX$1,0)</f>
        <v>190.48594148417394</v>
      </c>
      <c r="AY280" s="43">
        <f>VLOOKUP($W280,'[1]Live-Unsorted Extra Tables'!$A:$BJ,AY$1,0)</f>
        <v>673.85985197725279</v>
      </c>
      <c r="AZ280" s="44">
        <f>VLOOKUP($W280,'[1]Live-Unsorted Extra Tables'!$A:$BJ,AZ$1,0)</f>
        <v>556.82949388253815</v>
      </c>
      <c r="BA280" s="43">
        <f>VLOOKUP($W280,'[1]Live-Unsorted Extra Tables'!$A:$BJ,BA$1,0)</f>
        <v>1969.8306205732792</v>
      </c>
      <c r="BB280" s="26">
        <f>VLOOKUP($W280,'[1]Live-Unsorted Extra Tables'!$A:$BJ,BB$1,0)</f>
        <v>1416537.3009915727</v>
      </c>
      <c r="BC280" s="26">
        <f>VLOOKUP($W280,'[1]Live-Unsorted Extra Tables'!$A:$BJ,BC$1,0)</f>
        <v>508501.13299723063</v>
      </c>
      <c r="BD280" s="26">
        <f>VLOOKUP($W280,'[1]Live-Unsorted Extra Tables'!$A:$BJ,BD$1,0)</f>
        <v>908036.16799434205</v>
      </c>
      <c r="BE280" s="28">
        <f>VLOOKUP($W280,'[1]Live-Unsorted Extra Tables'!$A:$BJ,BE$1,0)</f>
        <v>2.7857111991907546</v>
      </c>
      <c r="BF280" s="26">
        <f>VLOOKUP($W280,'[1]Live-Unsorted Extra Tables'!$A:$BJ,BF$1,0)</f>
        <v>319948.03248979198</v>
      </c>
      <c r="BG280" s="28">
        <f>VLOOKUP($W280,'[1]Live-Unsorted Extra Tables'!$A:$BJ,BG$1,0)</f>
        <v>4.427398068268376</v>
      </c>
      <c r="BH280" s="26">
        <f>VLOOKUP($W280,'[1]Live-Unsorted Extra Tables'!$A:$BJ,BH$1,0)</f>
        <v>3061305.4000163358</v>
      </c>
      <c r="BI280" s="45">
        <f>VLOOKUP($W280,'[1]Live-Unsorted Extra Tables'!$A:$BJ,BI$1,0)</f>
        <v>0.4627232882364542</v>
      </c>
      <c r="BK280" s="124">
        <f t="shared" si="45"/>
        <v>1400</v>
      </c>
    </row>
    <row r="281" spans="1:73" ht="16.5">
      <c r="A281" s="22" t="s">
        <v>231</v>
      </c>
      <c r="B281" s="23" t="s">
        <v>202</v>
      </c>
      <c r="C281" s="23" t="s">
        <v>226</v>
      </c>
      <c r="D281" s="24">
        <f>VLOOKUP($W281,'[1]Live-Unsorted Extra Tables'!$A:$BJ,D$1,0)</f>
        <v>30</v>
      </c>
      <c r="E281" s="25">
        <f>VLOOKUP($W281,'[1]Live-Unsorted Extra Tables'!$A:$BJ,E$1,0)</f>
        <v>9869.58</v>
      </c>
      <c r="F281" s="25">
        <f>VLOOKUP($W281,'[1]Live-Unsorted Extra Tables'!$A:$BJ,F$1,0)</f>
        <v>2789.9217216116867</v>
      </c>
      <c r="G281" s="26">
        <f>VLOOKUP($W281,'[1]Live-Unsorted Extra Tables'!$A:$BJ,G$1,0)</f>
        <v>4790.155968</v>
      </c>
      <c r="H281" s="27">
        <f>VLOOKUP($W281,'[1]Live-Unsorted Extra Tables'!$A:$BJ,H$1,0)</f>
        <v>0.29226605758821089</v>
      </c>
      <c r="I281" s="26">
        <f>VLOOKUP($W281,'[1]Live-Unsorted Extra Tables'!$A:$BJ,I$1,0)</f>
        <v>2146.6336499999998</v>
      </c>
      <c r="J281" s="26">
        <f>VLOOKUP($W281,'[1]Live-Unsorted Extra Tables'!$A:$BJ,J$1,0)</f>
        <v>3546.6336499999998</v>
      </c>
      <c r="K281" s="26">
        <f>VLOOKUP($W281,'[1]Live-Unsorted Extra Tables'!$A:$BJ,K$1,0)</f>
        <v>3390.155968</v>
      </c>
      <c r="L281" s="26">
        <f>VLOOKUP($W281,'[1]Live-Unsorted Extra Tables'!$A:$BJ,L$1,0)</f>
        <v>6936.7896179999998</v>
      </c>
      <c r="M281" s="26">
        <f>VLOOKUP($W281,'[1]Live-Unsorted Extra Tables'!$A:$BJ,M$1,0)</f>
        <v>18737.854516376236</v>
      </c>
      <c r="N281" s="28">
        <f>VLOOKUP($W281,'[1]Live-Unsorted Extra Tables'!$A:$BJ,N$1,0)</f>
        <v>0.79</v>
      </c>
      <c r="O281" s="28">
        <f>VLOOKUP($W281,'[1]Live-Unsorted Extra Tables'!$A:$BJ,O$1,0)</f>
        <v>2.4959133908614541</v>
      </c>
      <c r="P281" s="29">
        <f>VLOOKUP($W281,'[1]Live-Unsorted Extra Tables'!$A:$BJ,P$1,0)</f>
        <v>0.35935000780175042</v>
      </c>
      <c r="Q281" s="30">
        <f>VLOOKUP($W281,'[1]Live-Unsorted Extra Tables'!$A:$BJ,Q$1,0)</f>
        <v>1.2712305232532382</v>
      </c>
      <c r="R281" s="31"/>
      <c r="S281" s="29" t="str">
        <f>VLOOKUP($W281,'[1]Live-Unsorted Extra Tables'!$A:$BJ,S$1,0)</f>
        <v>RES-NC</v>
      </c>
      <c r="T281" s="29" t="str">
        <f>VLOOKUP($W281,'[1]Live-Unsorted Extra Tables'!$A:$BJ,T$1,0)</f>
        <v>RES-NC</v>
      </c>
      <c r="U281" s="29" t="s">
        <v>224</v>
      </c>
      <c r="V281" s="29" t="s">
        <v>227</v>
      </c>
      <c r="W281" s="32" t="str">
        <f t="shared" si="43"/>
        <v>EnerGuide 88 New HomeRES-NC</v>
      </c>
      <c r="X281" s="41"/>
      <c r="Y281" s="34" t="str">
        <f t="shared" si="44"/>
        <v>EnerGuide 88 New Home</v>
      </c>
      <c r="Z281" s="42">
        <f>VLOOKUP($W281,'[1]Live-Unsorted Extra Tables'!$A:$BJ,Z$1,0)</f>
        <v>202.31712089312973</v>
      </c>
      <c r="AA281" s="43">
        <f>VLOOKUP($W281,'[1]Live-Unsorted Extra Tables'!$A:$BJ,AA$1,0)</f>
        <v>715.71363259285613</v>
      </c>
      <c r="AB281" s="44">
        <f>VLOOKUP($W281,'[1]Live-Unsorted Extra Tables'!$A:$BJ,AB$1,0)</f>
        <v>202.31712089312973</v>
      </c>
      <c r="AC281" s="43">
        <f>VLOOKUP($W281,'[1]Live-Unsorted Extra Tables'!$A:$BJ,AC$1,0)</f>
        <v>715.71363259285613</v>
      </c>
      <c r="AD281" s="26">
        <f>VLOOKUP($W281,'[1]Live-Unsorted Extra Tables'!$A:$BJ,AD$1,0)</f>
        <v>1358815.4635670506</v>
      </c>
      <c r="AE281" s="26">
        <f>VLOOKUP($W281,'[1]Live-Unsorted Extra Tables'!$A:$BJ,AE$1,0)</f>
        <v>544416.11176983244</v>
      </c>
      <c r="AF281" s="26">
        <f>VLOOKUP($W281,'[1]Live-Unsorted Extra Tables'!$A:$BJ,AF$1,0)</f>
        <v>814399.3517972182</v>
      </c>
      <c r="AG281" s="28">
        <f>VLOOKUP($W281,'[1]Live-Unsorted Extra Tables'!$A:$BJ,AG$1,0)</f>
        <v>2.4959133908614537</v>
      </c>
      <c r="AH281" s="26">
        <f>VLOOKUP($W281,'[1]Live-Unsorted Extra Tables'!$A:$BJ,AH$1,0)</f>
        <v>325559.11323552154</v>
      </c>
      <c r="AI281" s="28">
        <f>VLOOKUP($W281,'[1]Live-Unsorted Extra Tables'!$A:$BJ,AI$1,0)</f>
        <v>4.1737902836221119</v>
      </c>
      <c r="AJ281" s="26">
        <f>VLOOKUP($W281,'[1]Live-Unsorted Extra Tables'!$A:$BJ,AJ$1,0)</f>
        <v>2984152.5405399674</v>
      </c>
      <c r="AK281" s="45">
        <f>VLOOKUP($W281,'[1]Live-Unsorted Extra Tables'!$A:$BJ,AK$1,0)</f>
        <v>0.45534383551357593</v>
      </c>
      <c r="AL281" s="42">
        <f>VLOOKUP($W281,'[1]Live-Unsorted Extra Tables'!$A:$BJ,AL$1,0)</f>
        <v>208.10113841381852</v>
      </c>
      <c r="AM281" s="43">
        <f>VLOOKUP($W281,'[1]Live-Unsorted Extra Tables'!$A:$BJ,AM$1,0)</f>
        <v>736.17507536368134</v>
      </c>
      <c r="AN281" s="44">
        <f>VLOOKUP($W281,'[1]Live-Unsorted Extra Tables'!$A:$BJ,AN$1,0)</f>
        <v>410.41825930694824</v>
      </c>
      <c r="AO281" s="43">
        <f>VLOOKUP($W281,'[1]Live-Unsorted Extra Tables'!$A:$BJ,AO$1,0)</f>
        <v>1451.8887079565375</v>
      </c>
      <c r="AP281" s="26">
        <f>VLOOKUP($W281,'[1]Live-Unsorted Extra Tables'!$A:$BJ,AP$1,0)</f>
        <v>1469637.6012033811</v>
      </c>
      <c r="AQ281" s="26">
        <f>VLOOKUP($W281,'[1]Live-Unsorted Extra Tables'!$A:$BJ,AQ$1,0)</f>
        <v>559980.35228057648</v>
      </c>
      <c r="AR281" s="26">
        <f>VLOOKUP($W281,'[1]Live-Unsorted Extra Tables'!$A:$BJ,AR$1,0)</f>
        <v>909657.2489228046</v>
      </c>
      <c r="AS281" s="28">
        <f>VLOOKUP($W281,'[1]Live-Unsorted Extra Tables'!$A:$BJ,AS$1,0)</f>
        <v>2.6244449385020987</v>
      </c>
      <c r="AT281" s="26">
        <f>VLOOKUP($W281,'[1]Live-Unsorted Extra Tables'!$A:$BJ,AT$1,0)</f>
        <v>334866.47984226973</v>
      </c>
      <c r="AU281" s="28">
        <f>VLOOKUP($W281,'[1]Live-Unsorted Extra Tables'!$A:$BJ,AU$1,0)</f>
        <v>4.3887271186283447</v>
      </c>
      <c r="AV281" s="26">
        <f>VLOOKUP($W281,'[1]Live-Unsorted Extra Tables'!$A:$BJ,AV$1,0)</f>
        <v>3198472.8471773877</v>
      </c>
      <c r="AW281" s="45">
        <f>VLOOKUP($W281,'[1]Live-Unsorted Extra Tables'!$A:$BJ,AW$1,0)</f>
        <v>0.45948103092396669</v>
      </c>
      <c r="AX281" s="42">
        <f>VLOOKUP($W281,'[1]Live-Unsorted Extra Tables'!$A:$BJ,AX$1,0)</f>
        <v>214.22196826871456</v>
      </c>
      <c r="AY281" s="43">
        <f>VLOOKUP($W281,'[1]Live-Unsorted Extra Tables'!$A:$BJ,AY$1,0)</f>
        <v>757.8280197639948</v>
      </c>
      <c r="AZ281" s="44">
        <f>VLOOKUP($W281,'[1]Live-Unsorted Extra Tables'!$A:$BJ,AZ$1,0)</f>
        <v>624.64022757566283</v>
      </c>
      <c r="BA281" s="43">
        <f>VLOOKUP($W281,'[1]Live-Unsorted Extra Tables'!$A:$BJ,BA$1,0)</f>
        <v>2209.7167277205322</v>
      </c>
      <c r="BB281" s="26">
        <f>VLOOKUP($W281,'[1]Live-Unsorted Extra Tables'!$A:$BJ,BB$1,0)</f>
        <v>1593048.8432905108</v>
      </c>
      <c r="BC281" s="26">
        <f>VLOOKUP($W281,'[1]Live-Unsorted Extra Tables'!$A:$BJ,BC$1,0)</f>
        <v>576450.92271819862</v>
      </c>
      <c r="BD281" s="26">
        <f>VLOOKUP($W281,'[1]Live-Unsorted Extra Tables'!$A:$BJ,BD$1,0)</f>
        <v>1016597.9205723122</v>
      </c>
      <c r="BE281" s="28">
        <f>VLOOKUP($W281,'[1]Live-Unsorted Extra Tables'!$A:$BJ,BE$1,0)</f>
        <v>2.7635463497545341</v>
      </c>
      <c r="BF281" s="26">
        <f>VLOOKUP($W281,'[1]Live-Unsorted Extra Tables'!$A:$BJ,BF$1,0)</f>
        <v>344715.82887921087</v>
      </c>
      <c r="BG281" s="28">
        <f>VLOOKUP($W281,'[1]Live-Unsorted Extra Tables'!$A:$BJ,BG$1,0)</f>
        <v>4.62133940431473</v>
      </c>
      <c r="BH281" s="26">
        <f>VLOOKUP($W281,'[1]Live-Unsorted Extra Tables'!$A:$BJ,BH$1,0)</f>
        <v>3427667.6017178856</v>
      </c>
      <c r="BI281" s="45">
        <f>VLOOKUP($W281,'[1]Live-Unsorted Extra Tables'!$A:$BJ,BI$1,0)</f>
        <v>0.46476176467406094</v>
      </c>
      <c r="BK281" s="124">
        <f t="shared" si="45"/>
        <v>1400</v>
      </c>
    </row>
    <row r="282" spans="1:73" ht="16.5">
      <c r="A282" s="22" t="s">
        <v>232</v>
      </c>
      <c r="B282" s="23" t="s">
        <v>202</v>
      </c>
      <c r="C282" s="23" t="s">
        <v>226</v>
      </c>
      <c r="D282" s="24">
        <f>VLOOKUP($W282,'[1]Live-Unsorted Extra Tables'!$A:$BJ,D$1,0)</f>
        <v>30</v>
      </c>
      <c r="E282" s="25">
        <f>VLOOKUP($W282,'[1]Live-Unsorted Extra Tables'!$A:$BJ,E$1,0)</f>
        <v>10856.538</v>
      </c>
      <c r="F282" s="25">
        <f>VLOOKUP($W282,'[1]Live-Unsorted Extra Tables'!$A:$BJ,F$1,0)</f>
        <v>3068.9138937728558</v>
      </c>
      <c r="G282" s="26">
        <f>VLOOKUP($W282,'[1]Live-Unsorted Extra Tables'!$A:$BJ,G$1,0)</f>
        <v>5322.39552</v>
      </c>
      <c r="H282" s="27">
        <f>VLOOKUP($W282,'[1]Live-Unsorted Extra Tables'!$A:$BJ,H$1,0)</f>
        <v>0.26303945182938976</v>
      </c>
      <c r="I282" s="26">
        <f>VLOOKUP($W282,'[1]Live-Unsorted Extra Tables'!$A:$BJ,I$1,0)</f>
        <v>2361.2970150000001</v>
      </c>
      <c r="J282" s="26">
        <f>VLOOKUP($W282,'[1]Live-Unsorted Extra Tables'!$A:$BJ,J$1,0)</f>
        <v>3761.2970150000001</v>
      </c>
      <c r="K282" s="26">
        <f>VLOOKUP($W282,'[1]Live-Unsorted Extra Tables'!$A:$BJ,K$1,0)</f>
        <v>3922.39552</v>
      </c>
      <c r="L282" s="26">
        <f>VLOOKUP($W282,'[1]Live-Unsorted Extra Tables'!$A:$BJ,L$1,0)</f>
        <v>7683.6925350000001</v>
      </c>
      <c r="M282" s="26">
        <f>VLOOKUP($W282,'[1]Live-Unsorted Extra Tables'!$A:$BJ,M$1,0)</f>
        <v>20611.63996801386</v>
      </c>
      <c r="N282" s="28">
        <f>VLOOKUP($W282,'[1]Live-Unsorted Extra Tables'!$A:$BJ,N$1,0)</f>
        <v>0.79</v>
      </c>
      <c r="O282" s="28">
        <f>VLOOKUP($W282,'[1]Live-Unsorted Extra Tables'!$A:$BJ,O$1,0)</f>
        <v>2.4799301970777234</v>
      </c>
      <c r="P282" s="29">
        <f>VLOOKUP($W282,'[1]Live-Unsorted Extra Tables'!$A:$BJ,P$1,0)</f>
        <v>0.34645455254704582</v>
      </c>
      <c r="Q282" s="30">
        <f>VLOOKUP($W282,'[1]Live-Unsorted Extra Tables'!$A:$BJ,Q$1,0)</f>
        <v>1.2256117783663014</v>
      </c>
      <c r="R282" s="31"/>
      <c r="S282" s="29" t="str">
        <f>VLOOKUP($W282,'[1]Live-Unsorted Extra Tables'!$A:$BJ,S$1,0)</f>
        <v>RES-NC</v>
      </c>
      <c r="T282" s="29" t="str">
        <f>VLOOKUP($W282,'[1]Live-Unsorted Extra Tables'!$A:$BJ,T$1,0)</f>
        <v>RES-NC</v>
      </c>
      <c r="U282" s="29" t="s">
        <v>224</v>
      </c>
      <c r="V282" s="29" t="s">
        <v>227</v>
      </c>
      <c r="W282" s="32" t="str">
        <f t="shared" si="43"/>
        <v>EnerGuide 88+ New HomeRES-NC</v>
      </c>
      <c r="X282" s="41"/>
      <c r="Y282" s="34" t="str">
        <f t="shared" si="44"/>
        <v>EnerGuide 88+ New Home</v>
      </c>
      <c r="Z282" s="42">
        <f>VLOOKUP($W282,'[1]Live-Unsorted Extra Tables'!$A:$BJ,Z$1,0)</f>
        <v>224.17800807177565</v>
      </c>
      <c r="AA282" s="43">
        <f>VLOOKUP($W282,'[1]Live-Unsorted Extra Tables'!$A:$BJ,AA$1,0)</f>
        <v>793.04833815440884</v>
      </c>
      <c r="AB282" s="44">
        <f>VLOOKUP($W282,'[1]Live-Unsorted Extra Tables'!$A:$BJ,AB$1,0)</f>
        <v>224.17800807177565</v>
      </c>
      <c r="AC282" s="43">
        <f>VLOOKUP($W282,'[1]Live-Unsorted Extra Tables'!$A:$BJ,AC$1,0)</f>
        <v>793.04833815440884</v>
      </c>
      <c r="AD282" s="26">
        <f>VLOOKUP($W282,'[1]Live-Unsorted Extra Tables'!$A:$BJ,AD$1,0)</f>
        <v>1505638.9820834582</v>
      </c>
      <c r="AE282" s="26">
        <f>VLOOKUP($W282,'[1]Live-Unsorted Extra Tables'!$A:$BJ,AE$1,0)</f>
        <v>607129.58125098003</v>
      </c>
      <c r="AF282" s="26">
        <f>VLOOKUP($W282,'[1]Live-Unsorted Extra Tables'!$A:$BJ,AF$1,0)</f>
        <v>898509.40083247819</v>
      </c>
      <c r="AG282" s="28">
        <f>VLOOKUP($W282,'[1]Live-Unsorted Extra Tables'!$A:$BJ,AG$1,0)</f>
        <v>2.479930197077723</v>
      </c>
      <c r="AH282" s="26">
        <f>VLOOKUP($W282,'[1]Live-Unsorted Extra Tables'!$A:$BJ,AH$1,0)</f>
        <v>347791.4014474228</v>
      </c>
      <c r="AI282" s="28">
        <f>VLOOKUP($W282,'[1]Live-Unsorted Extra Tables'!$A:$BJ,AI$1,0)</f>
        <v>4.3291437793382954</v>
      </c>
      <c r="AJ282" s="26">
        <f>VLOOKUP($W282,'[1]Live-Unsorted Extra Tables'!$A:$BJ,AJ$1,0)</f>
        <v>3293652.7115273075</v>
      </c>
      <c r="AK282" s="45">
        <f>VLOOKUP($W282,'[1]Live-Unsorted Extra Tables'!$A:$BJ,AK$1,0)</f>
        <v>0.45713349704841066</v>
      </c>
      <c r="AL282" s="42">
        <f>VLOOKUP($W282,'[1]Live-Unsorted Extra Tables'!$A:$BJ,AL$1,0)</f>
        <v>231.14815065465675</v>
      </c>
      <c r="AM282" s="43">
        <f>VLOOKUP($W282,'[1]Live-Unsorted Extra Tables'!$A:$BJ,AM$1,0)</f>
        <v>817.70579692834588</v>
      </c>
      <c r="AN282" s="44">
        <f>VLOOKUP($W282,'[1]Live-Unsorted Extra Tables'!$A:$BJ,AN$1,0)</f>
        <v>455.32615872643237</v>
      </c>
      <c r="AO282" s="43">
        <f>VLOOKUP($W282,'[1]Live-Unsorted Extra Tables'!$A:$BJ,AO$1,0)</f>
        <v>1610.7541350827546</v>
      </c>
      <c r="AP282" s="26">
        <f>VLOOKUP($W282,'[1]Live-Unsorted Extra Tables'!$A:$BJ,AP$1,0)</f>
        <v>1632398.6319343948</v>
      </c>
      <c r="AQ282" s="26">
        <f>VLOOKUP($W282,'[1]Live-Unsorted Extra Tables'!$A:$BJ,AQ$1,0)</f>
        <v>626006.45407183818</v>
      </c>
      <c r="AR282" s="26">
        <f>VLOOKUP($W282,'[1]Live-Unsorted Extra Tables'!$A:$BJ,AR$1,0)</f>
        <v>1006392.1778625567</v>
      </c>
      <c r="AS282" s="28">
        <f>VLOOKUP($W282,'[1]Live-Unsorted Extra Tables'!$A:$BJ,AS$1,0)</f>
        <v>2.607638661417166</v>
      </c>
      <c r="AT282" s="26">
        <f>VLOOKUP($W282,'[1]Live-Unsorted Extra Tables'!$A:$BJ,AT$1,0)</f>
        <v>358604.93163282989</v>
      </c>
      <c r="AU282" s="28">
        <f>VLOOKUP($W282,'[1]Live-Unsorted Extra Tables'!$A:$BJ,AU$1,0)</f>
        <v>4.5520808219274098</v>
      </c>
      <c r="AV282" s="26">
        <f>VLOOKUP($W282,'[1]Live-Unsorted Extra Tables'!$A:$BJ,AV$1,0)</f>
        <v>3539353.1056104247</v>
      </c>
      <c r="AW282" s="45">
        <f>VLOOKUP($W282,'[1]Live-Unsorted Extra Tables'!$A:$BJ,AW$1,0)</f>
        <v>0.46121383858162934</v>
      </c>
      <c r="AX282" s="42">
        <f>VLOOKUP($W282,'[1]Live-Unsorted Extra Tables'!$A:$BJ,AX$1,0)</f>
        <v>238.4857842075626</v>
      </c>
      <c r="AY282" s="43">
        <f>VLOOKUP($W282,'[1]Live-Unsorted Extra Tables'!$A:$BJ,AY$1,0)</f>
        <v>843.6632855561104</v>
      </c>
      <c r="AZ282" s="44">
        <f>VLOOKUP($W282,'[1]Live-Unsorted Extra Tables'!$A:$BJ,AZ$1,0)</f>
        <v>693.81194293399506</v>
      </c>
      <c r="BA282" s="43">
        <f>VLOOKUP($W282,'[1]Live-Unsorted Extra Tables'!$A:$BJ,BA$1,0)</f>
        <v>2454.4174206388652</v>
      </c>
      <c r="BB282" s="26">
        <f>VLOOKUP($W282,'[1]Live-Unsorted Extra Tables'!$A:$BJ,BB$1,0)</f>
        <v>1773485.2580409804</v>
      </c>
      <c r="BC282" s="26">
        <f>VLOOKUP($W282,'[1]Live-Unsorted Extra Tables'!$A:$BJ,BC$1,0)</f>
        <v>645878.58347769198</v>
      </c>
      <c r="BD282" s="26">
        <f>VLOOKUP($W282,'[1]Live-Unsorted Extra Tables'!$A:$BJ,BD$1,0)</f>
        <v>1127606.6745632885</v>
      </c>
      <c r="BE282" s="28">
        <f>VLOOKUP($W282,'[1]Live-Unsorted Extra Tables'!$A:$BJ,BE$1,0)</f>
        <v>2.745849302653391</v>
      </c>
      <c r="BF282" s="26">
        <f>VLOOKUP($W282,'[1]Live-Unsorted Extra Tables'!$A:$BJ,BF$1,0)</f>
        <v>369988.58999710483</v>
      </c>
      <c r="BG282" s="28">
        <f>VLOOKUP($W282,'[1]Live-Unsorted Extra Tables'!$A:$BJ,BG$1,0)</f>
        <v>4.7933512167357861</v>
      </c>
      <c r="BH282" s="26">
        <f>VLOOKUP($W282,'[1]Live-Unsorted Extra Tables'!$A:$BJ,BH$1,0)</f>
        <v>3802130.3874119264</v>
      </c>
      <c r="BI282" s="45">
        <f>VLOOKUP($W282,'[1]Live-Unsorted Extra Tables'!$A:$BJ,BI$1,0)</f>
        <v>0.46644514452019487</v>
      </c>
      <c r="BK282" s="124">
        <f t="shared" si="45"/>
        <v>1399.9999999999998</v>
      </c>
    </row>
    <row r="283" spans="1:73" ht="16.5">
      <c r="A283" s="22" t="s">
        <v>225</v>
      </c>
      <c r="B283" s="23" t="s">
        <v>202</v>
      </c>
      <c r="C283" s="23" t="s">
        <v>226</v>
      </c>
      <c r="D283" s="24">
        <f>VLOOKUP($W283,'[1]Live-Unsorted Extra Tables'!$A:$BJ,D$1,0)</f>
        <v>30</v>
      </c>
      <c r="E283" s="25">
        <f>VLOOKUP($W283,'[1]Live-Unsorted Extra Tables'!$A:$BJ,E$1,0)</f>
        <v>4934.79</v>
      </c>
      <c r="F283" s="25">
        <f>VLOOKUP($W283,'[1]Live-Unsorted Extra Tables'!$A:$BJ,F$1,0)</f>
        <v>1394.9608608058434</v>
      </c>
      <c r="G283" s="26">
        <f>VLOOKUP($W283,'[1]Live-Unsorted Extra Tables'!$A:$BJ,G$1,0)</f>
        <v>2661.19776</v>
      </c>
      <c r="H283" s="27">
        <f>VLOOKUP($W283,'[1]Live-Unsorted Extra Tables'!$A:$BJ,H$1,0)</f>
        <v>0.52607890365877952</v>
      </c>
      <c r="I283" s="26">
        <f>VLOOKUP($W283,'[1]Live-Unsorted Extra Tables'!$A:$BJ,I$1,0)</f>
        <v>1073.3168249999999</v>
      </c>
      <c r="J283" s="26">
        <f>VLOOKUP($W283,'[1]Live-Unsorted Extra Tables'!$A:$BJ,J$1,0)</f>
        <v>2473.3168249999999</v>
      </c>
      <c r="K283" s="26">
        <f>VLOOKUP($W283,'[1]Live-Unsorted Extra Tables'!$A:$BJ,K$1,0)</f>
        <v>1261.1977600000002</v>
      </c>
      <c r="L283" s="26">
        <f>VLOOKUP($W283,'[1]Live-Unsorted Extra Tables'!$A:$BJ,L$1,0)</f>
        <v>3734.5145849999999</v>
      </c>
      <c r="M283" s="26">
        <f>VLOOKUP($W283,'[1]Live-Unsorted Extra Tables'!$A:$BJ,M$1,0)</f>
        <v>9368.9272581881178</v>
      </c>
      <c r="N283" s="28">
        <f>VLOOKUP($W283,'[1]Live-Unsorted Extra Tables'!$A:$BJ,N$1,0)</f>
        <v>0.79</v>
      </c>
      <c r="O283" s="28">
        <f>VLOOKUP($W283,'[1]Live-Unsorted Extra Tables'!$A:$BJ,O$1,0)</f>
        <v>2.3306794218558373</v>
      </c>
      <c r="P283" s="29">
        <f>VLOOKUP($W283,'[1]Live-Unsorted Extra Tables'!$A:$BJ,P$1,0)</f>
        <v>0.5012000156035008</v>
      </c>
      <c r="Q283" s="30">
        <f>VLOOKUP($W283,'[1]Live-Unsorted Extra Tables'!$A:$BJ,Q$1,0)</f>
        <v>1.773036717009544</v>
      </c>
      <c r="R283" s="31"/>
      <c r="S283" s="29" t="str">
        <f>VLOOKUP($W283,'[1]Live-Unsorted Extra Tables'!$A:$BJ,S$1,0)</f>
        <v>RES-NC</v>
      </c>
      <c r="T283" s="29" t="str">
        <f>VLOOKUP($W283,'[1]Live-Unsorted Extra Tables'!$A:$BJ,T$1,0)</f>
        <v>RES-NC</v>
      </c>
      <c r="U283" s="29" t="s">
        <v>224</v>
      </c>
      <c r="V283" s="29" t="s">
        <v>227</v>
      </c>
      <c r="W283" s="32" t="str">
        <f t="shared" si="43"/>
        <v>EnerGuide 83 New HomeRES-NC</v>
      </c>
      <c r="X283" s="41"/>
      <c r="Y283" s="34" t="str">
        <f t="shared" si="44"/>
        <v>EnerGuide 83 New Home</v>
      </c>
      <c r="Z283" s="42">
        <f>VLOOKUP($W283,'[1]Live-Unsorted Extra Tables'!$A:$BJ,Z$1,0)</f>
        <v>95.369395921802777</v>
      </c>
      <c r="AA283" s="43">
        <f>VLOOKUP($W283,'[1]Live-Unsorted Extra Tables'!$A:$BJ,AA$1,0)</f>
        <v>337.37716557085332</v>
      </c>
      <c r="AB283" s="44">
        <f>VLOOKUP($W283,'[1]Live-Unsorted Extra Tables'!$A:$BJ,AB$1,0)</f>
        <v>95.369395921802777</v>
      </c>
      <c r="AC283" s="43">
        <f>VLOOKUP($W283,'[1]Live-Unsorted Extra Tables'!$A:$BJ,AC$1,0)</f>
        <v>337.37716557085332</v>
      </c>
      <c r="AD283" s="26">
        <f>VLOOKUP($W283,'[1]Live-Unsorted Extra Tables'!$A:$BJ,AD$1,0)</f>
        <v>640526.16682918894</v>
      </c>
      <c r="AE283" s="26">
        <f>VLOOKUP($W283,'[1]Live-Unsorted Extra Tables'!$A:$BJ,AE$1,0)</f>
        <v>274823.79636713862</v>
      </c>
      <c r="AF283" s="26">
        <f>VLOOKUP($W283,'[1]Live-Unsorted Extra Tables'!$A:$BJ,AF$1,0)</f>
        <v>365702.37046205031</v>
      </c>
      <c r="AG283" s="28">
        <f>VLOOKUP($W283,'[1]Live-Unsorted Extra Tables'!$A:$BJ,AG$1,0)</f>
        <v>2.3306794218558369</v>
      </c>
      <c r="AH283" s="26">
        <f>VLOOKUP($W283,'[1]Live-Unsorted Extra Tables'!$A:$BJ,AH$1,0)</f>
        <v>214042.32993465388</v>
      </c>
      <c r="AI283" s="28">
        <f>VLOOKUP($W283,'[1]Live-Unsorted Extra Tables'!$A:$BJ,AI$1,0)</f>
        <v>2.9925209981817082</v>
      </c>
      <c r="AJ283" s="26">
        <f>VLOOKUP($W283,'[1]Live-Unsorted Extra Tables'!$A:$BJ,AJ$1,0)</f>
        <v>1467265.2309151026</v>
      </c>
      <c r="AK283" s="45">
        <f>VLOOKUP($W283,'[1]Live-Unsorted Extra Tables'!$A:$BJ,AK$1,0)</f>
        <v>0.43654422754208261</v>
      </c>
      <c r="AL283" s="42">
        <f>VLOOKUP($W283,'[1]Live-Unsorted Extra Tables'!$A:$BJ,AL$1,0)</f>
        <v>96.895931920533073</v>
      </c>
      <c r="AM283" s="43">
        <f>VLOOKUP($W283,'[1]Live-Unsorted Extra Tables'!$A:$BJ,AM$1,0)</f>
        <v>342.77741355832916</v>
      </c>
      <c r="AN283" s="44">
        <f>VLOOKUP($W283,'[1]Live-Unsorted Extra Tables'!$A:$BJ,AN$1,0)</f>
        <v>192.26532784233584</v>
      </c>
      <c r="AO283" s="43">
        <f>VLOOKUP($W283,'[1]Live-Unsorted Extra Tables'!$A:$BJ,AO$1,0)</f>
        <v>680.15457912918248</v>
      </c>
      <c r="AP283" s="26">
        <f>VLOOKUP($W283,'[1]Live-Unsorted Extra Tables'!$A:$BJ,AP$1,0)</f>
        <v>684291.81137339934</v>
      </c>
      <c r="AQ283" s="26">
        <f>VLOOKUP($W283,'[1]Live-Unsorted Extra Tables'!$A:$BJ,AQ$1,0)</f>
        <v>279222.78007052874</v>
      </c>
      <c r="AR283" s="26">
        <f>VLOOKUP($W283,'[1]Live-Unsorted Extra Tables'!$A:$BJ,AR$1,0)</f>
        <v>405069.0313028706</v>
      </c>
      <c r="AS283" s="28">
        <f>VLOOKUP($W283,'[1]Live-Unsorted Extra Tables'!$A:$BJ,AS$1,0)</f>
        <v>2.450701949176763</v>
      </c>
      <c r="AT283" s="26">
        <f>VLOOKUP($W283,'[1]Live-Unsorted Extra Tables'!$A:$BJ,AT$1,0)</f>
        <v>217468.41142273706</v>
      </c>
      <c r="AU283" s="28">
        <f>VLOOKUP($W283,'[1]Live-Unsorted Extra Tables'!$A:$BJ,AU$1,0)</f>
        <v>3.1466262474470548</v>
      </c>
      <c r="AV283" s="26">
        <f>VLOOKUP($W283,'[1]Live-Unsorted Extra Tables'!$A:$BJ,AV$1,0)</f>
        <v>1550819.1548710666</v>
      </c>
      <c r="AW283" s="45">
        <f>VLOOKUP($W283,'[1]Live-Unsorted Extra Tables'!$A:$BJ,AW$1,0)</f>
        <v>0.44124539552149822</v>
      </c>
      <c r="AX283" s="42">
        <f>VLOOKUP($W283,'[1]Live-Unsorted Extra Tables'!$A:$BJ,AX$1,0)</f>
        <v>98.608713015497287</v>
      </c>
      <c r="AY283" s="43">
        <f>VLOOKUP($W283,'[1]Live-Unsorted Extra Tables'!$A:$BJ,AY$1,0)</f>
        <v>348.83651905519287</v>
      </c>
      <c r="AZ283" s="44">
        <f>VLOOKUP($W283,'[1]Live-Unsorted Extra Tables'!$A:$BJ,AZ$1,0)</f>
        <v>290.87404085783317</v>
      </c>
      <c r="BA283" s="43">
        <f>VLOOKUP($W283,'[1]Live-Unsorted Extra Tables'!$A:$BJ,BA$1,0)</f>
        <v>1028.9910981843755</v>
      </c>
      <c r="BB283" s="26">
        <f>VLOOKUP($W283,'[1]Live-Unsorted Extra Tables'!$A:$BJ,BB$1,0)</f>
        <v>733297.79143218452</v>
      </c>
      <c r="BC283" s="26">
        <f>VLOOKUP($W283,'[1]Live-Unsorted Extra Tables'!$A:$BJ,BC$1,0)</f>
        <v>284158.46198729251</v>
      </c>
      <c r="BD283" s="26">
        <f>VLOOKUP($W283,'[1]Live-Unsorted Extra Tables'!$A:$BJ,BD$1,0)</f>
        <v>449139.32944489201</v>
      </c>
      <c r="BE283" s="28">
        <f>VLOOKUP($W283,'[1]Live-Unsorted Extra Tables'!$A:$BJ,BE$1,0)</f>
        <v>2.5805945960707564</v>
      </c>
      <c r="BF283" s="26">
        <f>VLOOKUP($W283,'[1]Live-Unsorted Extra Tables'!$A:$BJ,BF$1,0)</f>
        <v>221312.4921437134</v>
      </c>
      <c r="BG283" s="28">
        <f>VLOOKUP($W283,'[1]Live-Unsorted Extra Tables'!$A:$BJ,BG$1,0)</f>
        <v>3.3134044279615447</v>
      </c>
      <c r="BH283" s="26">
        <f>VLOOKUP($W283,'[1]Live-Unsorted Extra Tables'!$A:$BJ,BH$1,0)</f>
        <v>1640428.8837321347</v>
      </c>
      <c r="BI283" s="45">
        <f>VLOOKUP($W283,'[1]Live-Unsorted Extra Tables'!$A:$BJ,BI$1,0)</f>
        <v>0.44701589852762225</v>
      </c>
      <c r="BK283" s="124">
        <f t="shared" si="45"/>
        <v>1399.9999999999998</v>
      </c>
    </row>
    <row r="284" spans="1:73" ht="16.5">
      <c r="A284" s="22" t="s">
        <v>204</v>
      </c>
      <c r="B284" s="23" t="s">
        <v>147</v>
      </c>
      <c r="C284" s="23" t="s">
        <v>226</v>
      </c>
      <c r="D284" s="24">
        <f>VLOOKUP($W284,'[1]Live-Unsorted Extra Tables'!$A:$BJ,D$1,0)</f>
        <v>20</v>
      </c>
      <c r="E284" s="25">
        <f>VLOOKUP($W284,'[1]Live-Unsorted Extra Tables'!$A:$BJ,E$1,0)</f>
        <v>5003.4938114894276</v>
      </c>
      <c r="F284" s="25">
        <f>VLOOKUP($W284,'[1]Live-Unsorted Extra Tables'!$A:$BJ,F$1,0)</f>
        <v>0</v>
      </c>
      <c r="G284" s="26">
        <f>VLOOKUP($W284,'[1]Live-Unsorted Extra Tables'!$A:$BJ,G$1,0)</f>
        <v>8835</v>
      </c>
      <c r="H284" s="27">
        <f>VLOOKUP($W284,'[1]Live-Unsorted Extra Tables'!$A:$BJ,H$1,0)</f>
        <v>5.6593095642331635E-2</v>
      </c>
      <c r="I284" s="26">
        <f>VLOOKUP($W284,'[1]Live-Unsorted Extra Tables'!$A:$BJ,I$1,0)</f>
        <v>185.12927102510881</v>
      </c>
      <c r="J284" s="26">
        <f>VLOOKUP($W284,'[1]Live-Unsorted Extra Tables'!$A:$BJ,J$1,0)</f>
        <v>685.12927102510878</v>
      </c>
      <c r="K284" s="26">
        <f>VLOOKUP($W284,'[1]Live-Unsorted Extra Tables'!$A:$BJ,K$1,0)</f>
        <v>8335</v>
      </c>
      <c r="L284" s="26">
        <f>VLOOKUP($W284,'[1]Live-Unsorted Extra Tables'!$A:$BJ,L$1,0)</f>
        <v>9020.1292710251091</v>
      </c>
      <c r="M284" s="26">
        <f>VLOOKUP($W284,'[1]Live-Unsorted Extra Tables'!$A:$BJ,M$1,0)</f>
        <v>4658.8492241797721</v>
      </c>
      <c r="N284" s="28">
        <f>VLOOKUP($W284,'[1]Live-Unsorted Extra Tables'!$A:$BJ,N$1,0)</f>
        <v>0.65</v>
      </c>
      <c r="O284" s="28">
        <f>VLOOKUP($W284,'[1]Live-Unsorted Extra Tables'!$A:$BJ,O$1,0)</f>
        <v>0.51084913461693626</v>
      </c>
      <c r="P284" s="29">
        <f>VLOOKUP($W284,'[1]Live-Unsorted Extra Tables'!$A:$BJ,P$1,0)</f>
        <v>0.13693017256299178</v>
      </c>
      <c r="Q284" s="30">
        <f>VLOOKUP($W284,'[1]Live-Unsorted Extra Tables'!$A:$BJ,Q$1,0)</f>
        <v>0</v>
      </c>
      <c r="R284" s="31"/>
      <c r="S284" s="29" t="str">
        <f>VLOOKUP($W284,'[1]Live-Unsorted Extra Tables'!$A:$BJ,S$1,0)</f>
        <v>RES-NC</v>
      </c>
      <c r="T284" s="29" t="str">
        <f>VLOOKUP($W284,'[1]Live-Unsorted Extra Tables'!$A:$BJ,T$1,0)</f>
        <v>RES-NC</v>
      </c>
      <c r="U284" s="29" t="s">
        <v>224</v>
      </c>
      <c r="V284" s="29" t="s">
        <v>227</v>
      </c>
      <c r="W284" s="32" t="str">
        <f t="shared" si="43"/>
        <v>Solar Space Heating (Displacing Electricity)RES-NC</v>
      </c>
      <c r="X284" s="41"/>
      <c r="Y284" s="34" t="str">
        <f t="shared" si="44"/>
        <v>Solar Space Heating (Displacing Electricity)</v>
      </c>
      <c r="Z284" s="42">
        <f>VLOOKUP($W284,'[1]Live-Unsorted Extra Tables'!$A:$BJ,Z$1,0)</f>
        <v>0</v>
      </c>
      <c r="AA284" s="43">
        <f>VLOOKUP($W284,'[1]Live-Unsorted Extra Tables'!$A:$BJ,AA$1,0)</f>
        <v>0.51040853868452307</v>
      </c>
      <c r="AB284" s="44">
        <f>VLOOKUP($W284,'[1]Live-Unsorted Extra Tables'!$A:$BJ,AB$1,0)</f>
        <v>0</v>
      </c>
      <c r="AC284" s="43">
        <f>VLOOKUP($W284,'[1]Live-Unsorted Extra Tables'!$A:$BJ,AC$1,0)</f>
        <v>0.51040853868452307</v>
      </c>
      <c r="AD284" s="26">
        <f>VLOOKUP($W284,'[1]Live-Unsorted Extra Tables'!$A:$BJ,AD$1,0)</f>
        <v>475.25119727434401</v>
      </c>
      <c r="AE284" s="26">
        <f>VLOOKUP($W284,'[1]Live-Unsorted Extra Tables'!$A:$BJ,AE$1,0)</f>
        <v>930.31614437541202</v>
      </c>
      <c r="AF284" s="26">
        <f>VLOOKUP($W284,'[1]Live-Unsorted Extra Tables'!$A:$BJ,AF$1,0)</f>
        <v>-455.06494710106801</v>
      </c>
      <c r="AG284" s="28">
        <f>VLOOKUP($W284,'[1]Live-Unsorted Extra Tables'!$A:$BJ,AG$1,0)</f>
        <v>0.51084913461693626</v>
      </c>
      <c r="AH284" s="26">
        <f>VLOOKUP($W284,'[1]Live-Unsorted Extra Tables'!$A:$BJ,AH$1,0)</f>
        <v>107.52358350722493</v>
      </c>
      <c r="AI284" s="28">
        <f>VLOOKUP($W284,'[1]Live-Unsorted Extra Tables'!$A:$BJ,AI$1,0)</f>
        <v>4.4199717101356653</v>
      </c>
      <c r="AJ284" s="26">
        <f>VLOOKUP($W284,'[1]Live-Unsorted Extra Tables'!$A:$BJ,AJ$1,0)</f>
        <v>1471.538972180125</v>
      </c>
      <c r="AK284" s="45">
        <f>VLOOKUP($W284,'[1]Live-Unsorted Extra Tables'!$A:$BJ,AK$1,0)</f>
        <v>0.32296201885176473</v>
      </c>
      <c r="AL284" s="42">
        <f>VLOOKUP($W284,'[1]Live-Unsorted Extra Tables'!$A:$BJ,AL$1,0)</f>
        <v>0</v>
      </c>
      <c r="AM284" s="43">
        <f>VLOOKUP($W284,'[1]Live-Unsorted Extra Tables'!$A:$BJ,AM$1,0)</f>
        <v>0.513086704190443</v>
      </c>
      <c r="AN284" s="44">
        <f>VLOOKUP($W284,'[1]Live-Unsorted Extra Tables'!$A:$BJ,AN$1,0)</f>
        <v>0</v>
      </c>
      <c r="AO284" s="43">
        <f>VLOOKUP($W284,'[1]Live-Unsorted Extra Tables'!$A:$BJ,AO$1,0)</f>
        <v>1.023495242874966</v>
      </c>
      <c r="AP284" s="26">
        <f>VLOOKUP($W284,'[1]Live-Unsorted Extra Tables'!$A:$BJ,AP$1,0)</f>
        <v>499.53919008827756</v>
      </c>
      <c r="AQ284" s="26">
        <f>VLOOKUP($W284,'[1]Live-Unsorted Extra Tables'!$A:$BJ,AQ$1,0)</f>
        <v>935.19760778879481</v>
      </c>
      <c r="AR284" s="26">
        <f>VLOOKUP($W284,'[1]Live-Unsorted Extra Tables'!$A:$BJ,AR$1,0)</f>
        <v>-435.65841770051725</v>
      </c>
      <c r="AS284" s="28">
        <f>VLOOKUP($W284,'[1]Live-Unsorted Extra Tables'!$A:$BJ,AS$1,0)</f>
        <v>0.53415362264388255</v>
      </c>
      <c r="AT284" s="26">
        <f>VLOOKUP($W284,'[1]Live-Unsorted Extra Tables'!$A:$BJ,AT$1,0)</f>
        <v>108.08777068396012</v>
      </c>
      <c r="AU284" s="28">
        <f>VLOOKUP($W284,'[1]Live-Unsorted Extra Tables'!$A:$BJ,AU$1,0)</f>
        <v>4.6216069304351706</v>
      </c>
      <c r="AV284" s="26">
        <f>VLOOKUP($W284,'[1]Live-Unsorted Extra Tables'!$A:$BJ,AV$1,0)</f>
        <v>1555.8598331632463</v>
      </c>
      <c r="AW284" s="45">
        <f>VLOOKUP($W284,'[1]Live-Unsorted Extra Tables'!$A:$BJ,AW$1,0)</f>
        <v>0.32106953302641378</v>
      </c>
      <c r="AX284" s="42">
        <f>VLOOKUP($W284,'[1]Live-Unsorted Extra Tables'!$A:$BJ,AX$1,0)</f>
        <v>0</v>
      </c>
      <c r="AY284" s="43">
        <f>VLOOKUP($W284,'[1]Live-Unsorted Extra Tables'!$A:$BJ,AY$1,0)</f>
        <v>0.51769741755555865</v>
      </c>
      <c r="AZ284" s="44">
        <f>VLOOKUP($W284,'[1]Live-Unsorted Extra Tables'!$A:$BJ,AZ$1,0)</f>
        <v>0</v>
      </c>
      <c r="BA284" s="43">
        <f>VLOOKUP($W284,'[1]Live-Unsorted Extra Tables'!$A:$BJ,BA$1,0)</f>
        <v>1.5411926604305246</v>
      </c>
      <c r="BB284" s="26">
        <f>VLOOKUP($W284,'[1]Live-Unsorted Extra Tables'!$A:$BJ,BB$1,0)</f>
        <v>529.08612446504071</v>
      </c>
      <c r="BC284" s="26">
        <f>VLOOKUP($W284,'[1]Live-Unsorted Extra Tables'!$A:$BJ,BC$1,0)</f>
        <v>943.60150536407787</v>
      </c>
      <c r="BD284" s="26">
        <f>VLOOKUP($W284,'[1]Live-Unsorted Extra Tables'!$A:$BJ,BD$1,0)</f>
        <v>-414.51538089903715</v>
      </c>
      <c r="BE284" s="28">
        <f>VLOOKUP($W284,'[1]Live-Unsorted Extra Tables'!$A:$BJ,BE$1,0)</f>
        <v>0.56070928401168552</v>
      </c>
      <c r="BF284" s="26">
        <f>VLOOKUP($W284,'[1]Live-Unsorted Extra Tables'!$A:$BJ,BF$1,0)</f>
        <v>109.05907187891977</v>
      </c>
      <c r="BG284" s="28">
        <f>VLOOKUP($W284,'[1]Live-Unsorted Extra Tables'!$A:$BJ,BG$1,0)</f>
        <v>4.8513719707100202</v>
      </c>
      <c r="BH284" s="26">
        <f>VLOOKUP($W284,'[1]Live-Unsorted Extra Tables'!$A:$BJ,BH$1,0)</f>
        <v>1651.4466604424824</v>
      </c>
      <c r="BI284" s="45">
        <f>VLOOKUP($W284,'[1]Live-Unsorted Extra Tables'!$A:$BJ,BI$1,0)</f>
        <v>0.32037736194475658</v>
      </c>
      <c r="BK284" s="124">
        <f t="shared" si="45"/>
        <v>500</v>
      </c>
    </row>
    <row r="285" spans="1:73" ht="16.5">
      <c r="A285" s="22" t="s">
        <v>201</v>
      </c>
      <c r="B285" s="23" t="s">
        <v>202</v>
      </c>
      <c r="C285" s="23" t="s">
        <v>226</v>
      </c>
      <c r="D285" s="24">
        <f>VLOOKUP($W285,'[1]Live-Unsorted Extra Tables'!$A:$BJ,D$1,0)</f>
        <v>20</v>
      </c>
      <c r="E285" s="25">
        <f>VLOOKUP($W285,'[1]Live-Unsorted Extra Tables'!$A:$BJ,E$1,0)</f>
        <v>7637.0131059319438</v>
      </c>
      <c r="F285" s="25">
        <f>VLOOKUP($W285,'[1]Live-Unsorted Extra Tables'!$A:$BJ,F$1,0)</f>
        <v>0</v>
      </c>
      <c r="G285" s="26">
        <f>VLOOKUP($W285,'[1]Live-Unsorted Extra Tables'!$A:$BJ,G$1,0)</f>
        <v>17500</v>
      </c>
      <c r="H285" s="27">
        <f>VLOOKUP($W285,'[1]Live-Unsorted Extra Tables'!$A:$BJ,H$1,0)</f>
        <v>5.7142857142857141E-2</v>
      </c>
      <c r="I285" s="26">
        <f>VLOOKUP($W285,'[1]Live-Unsorted Extra Tables'!$A:$BJ,I$1,0)</f>
        <v>282.56948491948191</v>
      </c>
      <c r="J285" s="26">
        <f>VLOOKUP($W285,'[1]Live-Unsorted Extra Tables'!$A:$BJ,J$1,0)</f>
        <v>1282.569484919482</v>
      </c>
      <c r="K285" s="26">
        <f>VLOOKUP($W285,'[1]Live-Unsorted Extra Tables'!$A:$BJ,K$1,0)</f>
        <v>16500</v>
      </c>
      <c r="L285" s="26">
        <f>VLOOKUP($W285,'[1]Live-Unsorted Extra Tables'!$A:$BJ,L$1,0)</f>
        <v>17782.569484919481</v>
      </c>
      <c r="M285" s="26">
        <f>VLOOKUP($W285,'[1]Live-Unsorted Extra Tables'!$A:$BJ,M$1,0)</f>
        <v>7110.9696392390488</v>
      </c>
      <c r="N285" s="28">
        <f>VLOOKUP($W285,'[1]Live-Unsorted Extra Tables'!$A:$BJ,N$1,0)</f>
        <v>0.65</v>
      </c>
      <c r="O285" s="28">
        <f>VLOOKUP($W285,'[1]Live-Unsorted Extra Tables'!$A:$BJ,O$1,0)</f>
        <v>0.39649176198217667</v>
      </c>
      <c r="P285" s="29">
        <f>VLOOKUP($W285,'[1]Live-Unsorted Extra Tables'!$A:$BJ,P$1,0)</f>
        <v>0.16794124445370717</v>
      </c>
      <c r="Q285" s="30">
        <f>VLOOKUP($W285,'[1]Live-Unsorted Extra Tables'!$A:$BJ,Q$1,0)</f>
        <v>0</v>
      </c>
      <c r="R285" s="31"/>
      <c r="S285" s="29" t="str">
        <f>VLOOKUP($W285,'[1]Live-Unsorted Extra Tables'!$A:$BJ,S$1,0)</f>
        <v>RES-NC</v>
      </c>
      <c r="T285" s="29" t="str">
        <f>VLOOKUP($W285,'[1]Live-Unsorted Extra Tables'!$A:$BJ,T$1,0)</f>
        <v>RES-NC</v>
      </c>
      <c r="U285" s="29" t="s">
        <v>224</v>
      </c>
      <c r="V285" s="29" t="s">
        <v>227</v>
      </c>
      <c r="W285" s="32" t="str">
        <f t="shared" si="43"/>
        <v>Solar Space and Water Heat (Supplement Electricity)RES-NC</v>
      </c>
      <c r="X285" s="41"/>
      <c r="Y285" s="34" t="str">
        <f t="shared" si="44"/>
        <v>Solar Space and Water Heat (Supplement Electricity)</v>
      </c>
      <c r="Z285" s="42">
        <f>VLOOKUP($W285,'[1]Live-Unsorted Extra Tables'!$A:$BJ,Z$1,0)</f>
        <v>0</v>
      </c>
      <c r="AA285" s="43">
        <f>VLOOKUP($W285,'[1]Live-Unsorted Extra Tables'!$A:$BJ,AA$1,0)</f>
        <v>0.77905496562469578</v>
      </c>
      <c r="AB285" s="44">
        <f>VLOOKUP($W285,'[1]Live-Unsorted Extra Tables'!$A:$BJ,AB$1,0)</f>
        <v>0</v>
      </c>
      <c r="AC285" s="43">
        <f>VLOOKUP($W285,'[1]Live-Unsorted Extra Tables'!$A:$BJ,AC$1,0)</f>
        <v>0.77905496562469578</v>
      </c>
      <c r="AD285" s="26">
        <f>VLOOKUP($W285,'[1]Live-Unsorted Extra Tables'!$A:$BJ,AD$1,0)</f>
        <v>725.39304712632247</v>
      </c>
      <c r="AE285" s="26">
        <f>VLOOKUP($W285,'[1]Live-Unsorted Extra Tables'!$A:$BJ,AE$1,0)</f>
        <v>1829.5286729284694</v>
      </c>
      <c r="AF285" s="26">
        <f>VLOOKUP($W285,'[1]Live-Unsorted Extra Tables'!$A:$BJ,AF$1,0)</f>
        <v>-1104.1356258021469</v>
      </c>
      <c r="AG285" s="28">
        <f>VLOOKUP($W285,'[1]Live-Unsorted Extra Tables'!$A:$BJ,AG$1,0)</f>
        <v>0.39649176198217678</v>
      </c>
      <c r="AH285" s="26">
        <f>VLOOKUP($W285,'[1]Live-Unsorted Extra Tables'!$A:$BJ,AH$1,0)</f>
        <v>201.28532373054068</v>
      </c>
      <c r="AI285" s="28">
        <f>VLOOKUP($W285,'[1]Live-Unsorted Extra Tables'!$A:$BJ,AI$1,0)</f>
        <v>3.6038049554839939</v>
      </c>
      <c r="AJ285" s="26">
        <f>VLOOKUP($W285,'[1]Live-Unsorted Extra Tables'!$A:$BJ,AJ$1,0)</f>
        <v>2283.2312184306447</v>
      </c>
      <c r="AK285" s="45">
        <f>VLOOKUP($W285,'[1]Live-Unsorted Extra Tables'!$A:$BJ,AK$1,0)</f>
        <v>0.3177045939416131</v>
      </c>
      <c r="AL285" s="42">
        <f>VLOOKUP($W285,'[1]Live-Unsorted Extra Tables'!$A:$BJ,AL$1,0)</f>
        <v>0</v>
      </c>
      <c r="AM285" s="43">
        <f>VLOOKUP($W285,'[1]Live-Unsorted Extra Tables'!$A:$BJ,AM$1,0)</f>
        <v>0.78314274625142477</v>
      </c>
      <c r="AN285" s="44">
        <f>VLOOKUP($W285,'[1]Live-Unsorted Extra Tables'!$A:$BJ,AN$1,0)</f>
        <v>0</v>
      </c>
      <c r="AO285" s="43">
        <f>VLOOKUP($W285,'[1]Live-Unsorted Extra Tables'!$A:$BJ,AO$1,0)</f>
        <v>1.5621977118761206</v>
      </c>
      <c r="AP285" s="26">
        <f>VLOOKUP($W285,'[1]Live-Unsorted Extra Tables'!$A:$BJ,AP$1,0)</f>
        <v>762.46468674959101</v>
      </c>
      <c r="AQ285" s="26">
        <f>VLOOKUP($W285,'[1]Live-Unsorted Extra Tables'!$A:$BJ,AQ$1,0)</f>
        <v>1839.1283959200885</v>
      </c>
      <c r="AR285" s="26">
        <f>VLOOKUP($W285,'[1]Live-Unsorted Extra Tables'!$A:$BJ,AR$1,0)</f>
        <v>-1076.6637091704974</v>
      </c>
      <c r="AS285" s="28">
        <f>VLOOKUP($W285,'[1]Live-Unsorted Extra Tables'!$A:$BJ,AS$1,0)</f>
        <v>0.41457936729215761</v>
      </c>
      <c r="AT285" s="26">
        <f>VLOOKUP($W285,'[1]Live-Unsorted Extra Tables'!$A:$BJ,AT$1,0)</f>
        <v>202.3414882928586</v>
      </c>
      <c r="AU285" s="28">
        <f>VLOOKUP($W285,'[1]Live-Unsorted Extra Tables'!$A:$BJ,AU$1,0)</f>
        <v>3.7682073665784204</v>
      </c>
      <c r="AV285" s="26">
        <f>VLOOKUP($W285,'[1]Live-Unsorted Extra Tables'!$A:$BJ,AV$1,0)</f>
        <v>2412.128215752628</v>
      </c>
      <c r="AW285" s="45">
        <f>VLOOKUP($W285,'[1]Live-Unsorted Extra Tables'!$A:$BJ,AW$1,0)</f>
        <v>0.31609625133947872</v>
      </c>
      <c r="AX285" s="42">
        <f>VLOOKUP($W285,'[1]Live-Unsorted Extra Tables'!$A:$BJ,AX$1,0)</f>
        <v>0</v>
      </c>
      <c r="AY285" s="43">
        <f>VLOOKUP($W285,'[1]Live-Unsorted Extra Tables'!$A:$BJ,AY$1,0)</f>
        <v>0.79018024439246926</v>
      </c>
      <c r="AZ285" s="44">
        <f>VLOOKUP($W285,'[1]Live-Unsorted Extra Tables'!$A:$BJ,AZ$1,0)</f>
        <v>0</v>
      </c>
      <c r="BA285" s="43">
        <f>VLOOKUP($W285,'[1]Live-Unsorted Extra Tables'!$A:$BJ,BA$1,0)</f>
        <v>2.3523779562685898</v>
      </c>
      <c r="BB285" s="26">
        <f>VLOOKUP($W285,'[1]Live-Unsorted Extra Tables'!$A:$BJ,BB$1,0)</f>
        <v>807.56323859696136</v>
      </c>
      <c r="BC285" s="26">
        <f>VLOOKUP($W285,'[1]Live-Unsorted Extra Tables'!$A:$BJ,BC$1,0)</f>
        <v>1855.6552203456249</v>
      </c>
      <c r="BD285" s="26">
        <f>VLOOKUP($W285,'[1]Live-Unsorted Extra Tables'!$A:$BJ,BD$1,0)</f>
        <v>-1048.0919817486636</v>
      </c>
      <c r="BE285" s="28">
        <f>VLOOKUP($W285,'[1]Live-Unsorted Extra Tables'!$A:$BJ,BE$1,0)</f>
        <v>0.43519034664561701</v>
      </c>
      <c r="BF285" s="26">
        <f>VLOOKUP($W285,'[1]Live-Unsorted Extra Tables'!$A:$BJ,BF$1,0)</f>
        <v>204.15977474770114</v>
      </c>
      <c r="BG285" s="28">
        <f>VLOOKUP($W285,'[1]Live-Unsorted Extra Tables'!$A:$BJ,BG$1,0)</f>
        <v>3.9555453056065573</v>
      </c>
      <c r="BH285" s="26">
        <f>VLOOKUP($W285,'[1]Live-Unsorted Extra Tables'!$A:$BJ,BH$1,0)</f>
        <v>2558.3615929328794</v>
      </c>
      <c r="BI285" s="45">
        <f>VLOOKUP($W285,'[1]Live-Unsorted Extra Tables'!$A:$BJ,BI$1,0)</f>
        <v>0.31565641105141012</v>
      </c>
      <c r="BK285" s="124">
        <f t="shared" si="45"/>
        <v>1000</v>
      </c>
    </row>
    <row r="286" spans="1:73" ht="17.25" thickBot="1">
      <c r="A286" s="47" t="s">
        <v>199</v>
      </c>
      <c r="B286" s="48" t="s">
        <v>176</v>
      </c>
      <c r="C286" s="48" t="s">
        <v>226</v>
      </c>
      <c r="D286" s="49">
        <f>VLOOKUP($W286,'[1]Live-Unsorted Extra Tables'!$A:$BJ,D$1,0)</f>
        <v>15</v>
      </c>
      <c r="E286" s="50">
        <f>VLOOKUP($W286,'[1]Live-Unsorted Extra Tables'!$A:$BJ,E$1,0)</f>
        <v>1815.254109</v>
      </c>
      <c r="F286" s="50">
        <f>VLOOKUP($W286,'[1]Live-Unsorted Extra Tables'!$A:$BJ,F$1,0)</f>
        <v>442.04257725430972</v>
      </c>
      <c r="G286" s="51">
        <f>VLOOKUP($W286,'[1]Live-Unsorted Extra Tables'!$A:$BJ,G$1,0)</f>
        <v>7042</v>
      </c>
      <c r="H286" s="52">
        <f>VLOOKUP($W286,'[1]Live-Unsorted Extra Tables'!$A:$BJ,H$1,0)</f>
        <v>0.14200511218403863</v>
      </c>
      <c r="I286" s="51">
        <f>VLOOKUP($W286,'[1]Live-Unsorted Extra Tables'!$A:$BJ,I$1,0)</f>
        <v>67.164402033000002</v>
      </c>
      <c r="J286" s="51">
        <f>VLOOKUP($W286,'[1]Live-Unsorted Extra Tables'!$A:$BJ,J$1,0)</f>
        <v>1067.1644020330002</v>
      </c>
      <c r="K286" s="51">
        <f>VLOOKUP($W286,'[1]Live-Unsorted Extra Tables'!$A:$BJ,K$1,0)</f>
        <v>6042</v>
      </c>
      <c r="L286" s="51">
        <f>VLOOKUP($W286,'[1]Live-Unsorted Extra Tables'!$A:$BJ,L$1,0)</f>
        <v>7109.1644020330004</v>
      </c>
      <c r="M286" s="51">
        <f>VLOOKUP($W286,'[1]Live-Unsorted Extra Tables'!$A:$BJ,M$1,0)</f>
        <v>2017.6107425781245</v>
      </c>
      <c r="N286" s="53">
        <f>VLOOKUP($W286,'[1]Live-Unsorted Extra Tables'!$A:$BJ,N$1,0)</f>
        <v>0.65</v>
      </c>
      <c r="O286" s="53">
        <f>VLOOKUP($W286,'[1]Live-Unsorted Extra Tables'!$A:$BJ,O$1,0)</f>
        <v>0.28236775420255716</v>
      </c>
      <c r="P286" s="54">
        <f>VLOOKUP($W286,'[1]Live-Unsorted Extra Tables'!$A:$BJ,P$1,0)</f>
        <v>0.58788706040769534</v>
      </c>
      <c r="Q286" s="55">
        <f>VLOOKUP($W286,'[1]Live-Unsorted Extra Tables'!$A:$BJ,Q$1,0)</f>
        <v>2.4141665462669994</v>
      </c>
      <c r="R286" s="31"/>
      <c r="S286" s="29" t="str">
        <f>VLOOKUP($W286,'[1]Live-Unsorted Extra Tables'!$A:$BJ,S$1,0)</f>
        <v>RES-NC</v>
      </c>
      <c r="T286" s="29" t="str">
        <f>VLOOKUP($W286,'[1]Live-Unsorted Extra Tables'!$A:$BJ,T$1,0)</f>
        <v>RES-NC</v>
      </c>
      <c r="U286" s="29" t="s">
        <v>224</v>
      </c>
      <c r="V286" s="29" t="s">
        <v>227</v>
      </c>
      <c r="W286" s="32" t="str">
        <f t="shared" si="43"/>
        <v>Solar DHWRES-NC</v>
      </c>
      <c r="X286" s="41"/>
      <c r="Y286" s="34" t="str">
        <f t="shared" si="44"/>
        <v>Solar DHW</v>
      </c>
      <c r="Z286" s="42">
        <f>VLOOKUP($W286,'[1]Live-Unsorted Extra Tables'!$A:$BJ,Z$1,0)</f>
        <v>0.10187666916126312</v>
      </c>
      <c r="AA286" s="43">
        <f>VLOOKUP($W286,'[1]Live-Unsorted Extra Tables'!$A:$BJ,AA$1,0)</f>
        <v>0.41835798590918077</v>
      </c>
      <c r="AB286" s="44">
        <f>VLOOKUP($W286,'[1]Live-Unsorted Extra Tables'!$A:$BJ,AB$1,0)</f>
        <v>0.10187666916126312</v>
      </c>
      <c r="AC286" s="43">
        <f>VLOOKUP($W286,'[1]Live-Unsorted Extra Tables'!$A:$BJ,AC$1,0)</f>
        <v>0.41835798590918077</v>
      </c>
      <c r="AD286" s="26">
        <f>VLOOKUP($W286,'[1]Live-Unsorted Extra Tables'!$A:$BJ,AD$1,0)</f>
        <v>464.99471475027013</v>
      </c>
      <c r="AE286" s="26">
        <f>VLOOKUP($W286,'[1]Live-Unsorted Extra Tables'!$A:$BJ,AE$1,0)</f>
        <v>1646.7698872467747</v>
      </c>
      <c r="AF286" s="26">
        <f>VLOOKUP($W286,'[1]Live-Unsorted Extra Tables'!$A:$BJ,AF$1,0)</f>
        <v>-1181.7751724965046</v>
      </c>
      <c r="AG286" s="28">
        <f>VLOOKUP($W286,'[1]Live-Unsorted Extra Tables'!$A:$BJ,AG$1,0)</f>
        <v>0.28236775420255722</v>
      </c>
      <c r="AH286" s="26">
        <f>VLOOKUP($W286,'[1]Live-Unsorted Extra Tables'!$A:$BJ,AH$1,0)</f>
        <v>378.38037928343431</v>
      </c>
      <c r="AI286" s="28">
        <f>VLOOKUP($W286,'[1]Live-Unsorted Extra Tables'!$A:$BJ,AI$1,0)</f>
        <v>1.2289081046719799</v>
      </c>
      <c r="AJ286" s="26">
        <f>VLOOKUP($W286,'[1]Live-Unsorted Extra Tables'!$A:$BJ,AJ$1,0)</f>
        <v>1240.5647167586978</v>
      </c>
      <c r="AK286" s="45">
        <f>VLOOKUP($W286,'[1]Live-Unsorted Extra Tables'!$A:$BJ,AK$1,0)</f>
        <v>0.37482503610548534</v>
      </c>
      <c r="AL286" s="42">
        <f>VLOOKUP($W286,'[1]Live-Unsorted Extra Tables'!$A:$BJ,AL$1,0)</f>
        <v>0.10241122640419033</v>
      </c>
      <c r="AM286" s="43">
        <f>VLOOKUP($W286,'[1]Live-Unsorted Extra Tables'!$A:$BJ,AM$1,0)</f>
        <v>0.42055315280406808</v>
      </c>
      <c r="AN286" s="44">
        <f>VLOOKUP($W286,'[1]Live-Unsorted Extra Tables'!$A:$BJ,AN$1,0)</f>
        <v>0.20428789556545343</v>
      </c>
      <c r="AO286" s="43">
        <f>VLOOKUP($W286,'[1]Live-Unsorted Extra Tables'!$A:$BJ,AO$1,0)</f>
        <v>0.83891113871324885</v>
      </c>
      <c r="AP286" s="26">
        <f>VLOOKUP($W286,'[1]Live-Unsorted Extra Tables'!$A:$BJ,AP$1,0)</f>
        <v>499.05685650248643</v>
      </c>
      <c r="AQ286" s="26">
        <f>VLOOKUP($W286,'[1]Live-Unsorted Extra Tables'!$A:$BJ,AQ$1,0)</f>
        <v>1655.4106563051816</v>
      </c>
      <c r="AR286" s="26">
        <f>VLOOKUP($W286,'[1]Live-Unsorted Extra Tables'!$A:$BJ,AR$1,0)</f>
        <v>-1156.3537998026952</v>
      </c>
      <c r="AS286" s="28">
        <f>VLOOKUP($W286,'[1]Live-Unsorted Extra Tables'!$A:$BJ,AS$1,0)</f>
        <v>0.30147012440789994</v>
      </c>
      <c r="AT286" s="26">
        <f>VLOOKUP($W286,'[1]Live-Unsorted Extra Tables'!$A:$BJ,AT$1,0)</f>
        <v>380.36577961103364</v>
      </c>
      <c r="AU286" s="28">
        <f>VLOOKUP($W286,'[1]Live-Unsorted Extra Tables'!$A:$BJ,AU$1,0)</f>
        <v>1.3120445719718203</v>
      </c>
      <c r="AV286" s="26">
        <f>VLOOKUP($W286,'[1]Live-Unsorted Extra Tables'!$A:$BJ,AV$1,0)</f>
        <v>1295.4921094674464</v>
      </c>
      <c r="AW286" s="45">
        <f>VLOOKUP($W286,'[1]Live-Unsorted Extra Tables'!$A:$BJ,AW$1,0)</f>
        <v>0.38522570138048912</v>
      </c>
      <c r="AX286" s="42">
        <f>VLOOKUP($W286,'[1]Live-Unsorted Extra Tables'!$A:$BJ,AX$1,0)</f>
        <v>0.10333151688621467</v>
      </c>
      <c r="AY286" s="43">
        <f>VLOOKUP($W286,'[1]Live-Unsorted Extra Tables'!$A:$BJ,AY$1,0)</f>
        <v>0.42433233871268522</v>
      </c>
      <c r="AZ286" s="44">
        <f>VLOOKUP($W286,'[1]Live-Unsorted Extra Tables'!$A:$BJ,AZ$1,0)</f>
        <v>0.30761941245166813</v>
      </c>
      <c r="BA286" s="43">
        <f>VLOOKUP($W286,'[1]Live-Unsorted Extra Tables'!$A:$BJ,BA$1,0)</f>
        <v>1.263243477425934</v>
      </c>
      <c r="BB286" s="26">
        <f>VLOOKUP($W286,'[1]Live-Unsorted Extra Tables'!$A:$BJ,BB$1,0)</f>
        <v>539.2957765579921</v>
      </c>
      <c r="BC286" s="26">
        <f>VLOOKUP($W286,'[1]Live-Unsorted Extra Tables'!$A:$BJ,BC$1,0)</f>
        <v>1670.2865515007597</v>
      </c>
      <c r="BD286" s="26">
        <f>VLOOKUP($W286,'[1]Live-Unsorted Extra Tables'!$A:$BJ,BD$1,0)</f>
        <v>-1130.9907749427675</v>
      </c>
      <c r="BE286" s="28">
        <f>VLOOKUP($W286,'[1]Live-Unsorted Extra Tables'!$A:$BJ,BE$1,0)</f>
        <v>0.32287620113652504</v>
      </c>
      <c r="BF286" s="26">
        <f>VLOOKUP($W286,'[1]Live-Unsorted Extra Tables'!$A:$BJ,BF$1,0)</f>
        <v>383.78383267957383</v>
      </c>
      <c r="BG286" s="28">
        <f>VLOOKUP($W286,'[1]Live-Unsorted Extra Tables'!$A:$BJ,BG$1,0)</f>
        <v>1.4052071260861507</v>
      </c>
      <c r="BH286" s="26">
        <f>VLOOKUP($W286,'[1]Live-Unsorted Extra Tables'!$A:$BJ,BH$1,0)</f>
        <v>1358.715957506683</v>
      </c>
      <c r="BI286" s="45">
        <f>VLOOKUP($W286,'[1]Live-Unsorted Extra Tables'!$A:$BJ,BI$1,0)</f>
        <v>0.39691575974983684</v>
      </c>
      <c r="BK286" s="125">
        <f t="shared" ref="BK286" si="46">G286*H286</f>
        <v>1000.0000000000001</v>
      </c>
    </row>
    <row r="287" spans="1:73" ht="18" thickBot="1">
      <c r="S287" s="2"/>
      <c r="T287" s="58"/>
      <c r="U287" s="58"/>
      <c r="V287" s="2"/>
      <c r="Y287" s="59" t="s">
        <v>118</v>
      </c>
      <c r="Z287" s="60">
        <f t="shared" ref="Z287:AF287" si="47">SUM(Z278:Z286)</f>
        <v>1000.6742034468097</v>
      </c>
      <c r="AA287" s="61">
        <f t="shared" si="47"/>
        <v>3541.3155991641406</v>
      </c>
      <c r="AB287" s="62">
        <f t="shared" si="47"/>
        <v>1000.6742034468097</v>
      </c>
      <c r="AC287" s="61">
        <f t="shared" si="47"/>
        <v>3541.3155991641406</v>
      </c>
      <c r="AD287" s="63">
        <f t="shared" si="47"/>
        <v>6721774.8617515843</v>
      </c>
      <c r="AE287" s="63">
        <f t="shared" si="47"/>
        <v>2696139.5211304091</v>
      </c>
      <c r="AF287" s="63">
        <f t="shared" si="47"/>
        <v>4025635.3406211734</v>
      </c>
      <c r="AG287" s="64">
        <f>AD287/AE287</f>
        <v>2.4931109124995685</v>
      </c>
      <c r="AH287" s="63">
        <f>SUM(AH278:AH286)</f>
        <v>1734143.4562584474</v>
      </c>
      <c r="AI287" s="64">
        <f>AD287/AH287</f>
        <v>3.8761354128419967</v>
      </c>
      <c r="AJ287" s="63">
        <f>SUM(AJ278:AJ286)</f>
        <v>14886696.296993004</v>
      </c>
      <c r="AK287" s="65">
        <f>AD287/AJ287</f>
        <v>0.45152898451413498</v>
      </c>
      <c r="AL287" s="60">
        <f t="shared" ref="AL287:AR287" si="48">SUM(AL278:AL286)</f>
        <v>1025.9511328637284</v>
      </c>
      <c r="AM287" s="61">
        <f t="shared" si="48"/>
        <v>3630.7419081714461</v>
      </c>
      <c r="AN287" s="62">
        <f t="shared" si="48"/>
        <v>2026.6253363105379</v>
      </c>
      <c r="AO287" s="61">
        <f t="shared" si="48"/>
        <v>7172.0575073355858</v>
      </c>
      <c r="AP287" s="63">
        <f t="shared" si="48"/>
        <v>7246439.6144212587</v>
      </c>
      <c r="AQ287" s="63">
        <f t="shared" si="48"/>
        <v>2764097.8384879851</v>
      </c>
      <c r="AR287" s="63">
        <f t="shared" si="48"/>
        <v>4482341.7759332731</v>
      </c>
      <c r="AS287" s="64">
        <f>AP287/AQ287</f>
        <v>2.6216292033950581</v>
      </c>
      <c r="AT287" s="63">
        <f>SUM(AT278:AT286)</f>
        <v>1777026.4918551608</v>
      </c>
      <c r="AU287" s="64">
        <f>AP287/AT287</f>
        <v>4.0778455738474664</v>
      </c>
      <c r="AV287" s="63">
        <f>SUM(AV278:AV286)</f>
        <v>15897941.613130344</v>
      </c>
      <c r="AW287" s="65">
        <f>AP287/AV287</f>
        <v>0.45580992752145455</v>
      </c>
      <c r="AX287" s="62">
        <f t="shared" ref="AX287:BD287" si="49">SUM(AX278:AX286)</f>
        <v>1052.9522196464845</v>
      </c>
      <c r="AY287" s="61">
        <f t="shared" si="49"/>
        <v>3726.2726689004644</v>
      </c>
      <c r="AZ287" s="62">
        <f t="shared" si="49"/>
        <v>3079.5775559570225</v>
      </c>
      <c r="BA287" s="61">
        <f t="shared" si="49"/>
        <v>10898.33017623605</v>
      </c>
      <c r="BB287" s="63">
        <f t="shared" si="49"/>
        <v>7831323.6761522964</v>
      </c>
      <c r="BC287" s="63">
        <f t="shared" si="49"/>
        <v>2836713.114699197</v>
      </c>
      <c r="BD287" s="63">
        <f t="shared" si="49"/>
        <v>4994610.5614530994</v>
      </c>
      <c r="BE287" s="64">
        <f>BB287/BC287</f>
        <v>2.7607034477939179</v>
      </c>
      <c r="BF287" s="63">
        <f>SUM(BF278:BF286)</f>
        <v>1822916.4105862658</v>
      </c>
      <c r="BG287" s="64">
        <f>BB287/BF287</f>
        <v>4.2960410201330488</v>
      </c>
      <c r="BH287" s="63">
        <f>SUM(BH278:BH286)</f>
        <v>16979746.306988258</v>
      </c>
      <c r="BI287" s="65">
        <f>BB287/BH287</f>
        <v>0.46121558794604622</v>
      </c>
    </row>
    <row r="288" spans="1:73" ht="16.5">
      <c r="S288" s="2"/>
      <c r="T288" s="58"/>
      <c r="U288" s="58"/>
      <c r="V288" s="2"/>
      <c r="Y288" s="67" t="s">
        <v>119</v>
      </c>
      <c r="Z288" s="68">
        <f>'[1]Market Incremental Potential'!BB8</f>
        <v>1000.6742034468097</v>
      </c>
      <c r="AA288" s="68">
        <f>'[1]Market Incremental Potential'!O8</f>
        <v>3541.3155991641397</v>
      </c>
      <c r="AB288" s="69">
        <f>'[1]Special Cumul Potential'!BB8</f>
        <v>1000.6742034468097</v>
      </c>
      <c r="AC288" s="68">
        <f>'[1]Special Cumul Potential'!O8</f>
        <v>3541.3155991641397</v>
      </c>
      <c r="AD288" s="70">
        <f>'[1]Costs-Benefits'!DX8</f>
        <v>6721774.8617515834</v>
      </c>
      <c r="AE288" s="70"/>
      <c r="AF288" s="70"/>
      <c r="AG288" s="71">
        <f>'[1]Financial Tests'!CO8</f>
        <v>2.4931109124995685</v>
      </c>
      <c r="AH288" s="70"/>
      <c r="AI288" s="71">
        <f>'[1]Financial Tests'!BQ8</f>
        <v>3.8761354128419954</v>
      </c>
      <c r="AJ288" s="70"/>
      <c r="AK288" s="71">
        <f>'[1]Financial Tests'!CC8</f>
        <v>0.45152898451413492</v>
      </c>
      <c r="AL288" s="68">
        <f>'[1]Market Incremental Potential'!BC8</f>
        <v>1025.9511328637284</v>
      </c>
      <c r="AM288" s="68">
        <f>'[1]Market Incremental Potential'!P8</f>
        <v>3630.7419081714465</v>
      </c>
      <c r="AN288" s="69">
        <f>'[1]Special Cumul Potential'!BC8</f>
        <v>2026.6253363105379</v>
      </c>
      <c r="AO288" s="68">
        <f>'[1]Special Cumul Potential'!P8</f>
        <v>7172.0575073355858</v>
      </c>
      <c r="AP288" s="70">
        <f>'[1]Costs-Benefits'!DY8</f>
        <v>7246439.6144212587</v>
      </c>
      <c r="AQ288" s="70"/>
      <c r="AR288" s="70"/>
      <c r="AS288" s="71">
        <f>'[1]Financial Tests'!CP8</f>
        <v>2.6216292033950586</v>
      </c>
      <c r="AT288" s="70"/>
      <c r="AU288" s="71">
        <f>'[1]Financial Tests'!BR8</f>
        <v>4.0778455738474673</v>
      </c>
      <c r="AV288" s="70"/>
      <c r="AW288" s="71">
        <f>'[1]Financial Tests'!CD8</f>
        <v>0.45580992752145461</v>
      </c>
      <c r="AX288" s="68">
        <f>'[1]Market Incremental Potential'!BD8</f>
        <v>1052.9522196464848</v>
      </c>
      <c r="AY288" s="68">
        <f>'[1]Market Incremental Potential'!Q8</f>
        <v>3726.2726689004635</v>
      </c>
      <c r="AZ288" s="69">
        <f>'[1]Special Cumul Potential'!BD8</f>
        <v>3079.5775559570225</v>
      </c>
      <c r="BA288" s="68">
        <f>'[1]Special Cumul Potential'!Q8</f>
        <v>10898.33017623605</v>
      </c>
      <c r="BB288" s="70">
        <f>'[1]Costs-Benefits'!DZ8</f>
        <v>7831323.6761522973</v>
      </c>
      <c r="BC288" s="70"/>
      <c r="BD288" s="70"/>
      <c r="BE288" s="71">
        <f>'[1]Financial Tests'!CQ8</f>
        <v>2.7607034477939179</v>
      </c>
      <c r="BF288" s="70"/>
      <c r="BG288" s="71">
        <f>'[1]Financial Tests'!BS8</f>
        <v>4.2960410201330488</v>
      </c>
      <c r="BH288" s="70"/>
      <c r="BI288" s="71">
        <f>'[1]Financial Tests'!CE8</f>
        <v>0.46121558794604639</v>
      </c>
      <c r="BJ288" s="91"/>
      <c r="BK288" s="91"/>
      <c r="BL288" s="91"/>
      <c r="BM288" s="91"/>
      <c r="BN288" s="91"/>
      <c r="BO288" s="91"/>
      <c r="BP288" s="91"/>
      <c r="BQ288" s="91"/>
      <c r="BR288" s="91"/>
      <c r="BS288" s="91"/>
      <c r="BT288" s="91"/>
      <c r="BU288" s="91"/>
    </row>
    <row r="289" spans="19:52" ht="16.5">
      <c r="S289" s="2"/>
      <c r="T289" s="58"/>
      <c r="U289" s="58"/>
      <c r="V289" s="2"/>
      <c r="Z289" s="112"/>
      <c r="AB289" s="112"/>
      <c r="AL289" s="112"/>
      <c r="AN289" s="112"/>
      <c r="AX289" s="112"/>
      <c r="AZ289" s="112"/>
    </row>
    <row r="290" spans="19:52" ht="16.5">
      <c r="S290" s="2"/>
      <c r="T290" s="58"/>
      <c r="U290" s="58"/>
      <c r="V290" s="2"/>
      <c r="Z290" s="112"/>
      <c r="AB290" s="112"/>
      <c r="AL290" s="112"/>
      <c r="AN290" s="112"/>
      <c r="AX290" s="112"/>
      <c r="AZ290" s="112"/>
    </row>
    <row r="291" spans="19:52" ht="16.5">
      <c r="S291" s="2"/>
      <c r="T291" s="58"/>
      <c r="U291" s="58"/>
      <c r="V291" s="2"/>
      <c r="Z291" s="112"/>
      <c r="AB291" s="112"/>
      <c r="AL291" s="112"/>
      <c r="AN291" s="112"/>
      <c r="AX291" s="112"/>
      <c r="AZ291" s="112"/>
    </row>
    <row r="292" spans="19:52" ht="16.5">
      <c r="S292" s="2"/>
      <c r="T292" s="58"/>
      <c r="U292" s="58"/>
      <c r="V292" s="2"/>
      <c r="Z292" s="112"/>
      <c r="AB292" s="112"/>
      <c r="AL292" s="112"/>
      <c r="AN292" s="112"/>
      <c r="AX292" s="112"/>
      <c r="AZ292" s="112"/>
    </row>
    <row r="293" spans="19:52" ht="16.5">
      <c r="S293" s="2"/>
      <c r="T293" s="58"/>
      <c r="U293" s="58"/>
      <c r="V293" s="2"/>
      <c r="Z293" s="112"/>
      <c r="AB293" s="112"/>
      <c r="AL293" s="112"/>
      <c r="AN293" s="112"/>
      <c r="AX293" s="112"/>
      <c r="AZ293" s="112"/>
    </row>
    <row r="294" spans="19:52" ht="16.5">
      <c r="S294" s="2"/>
      <c r="T294" s="58"/>
      <c r="U294" s="58"/>
      <c r="V294" s="2"/>
      <c r="Z294" s="112"/>
      <c r="AB294" s="112"/>
      <c r="AL294" s="112"/>
      <c r="AN294" s="112"/>
      <c r="AX294" s="112"/>
      <c r="AZ294" s="112"/>
    </row>
    <row r="295" spans="19:52" ht="16.5">
      <c r="S295" s="2"/>
      <c r="T295" s="58"/>
      <c r="U295" s="58"/>
      <c r="V295" s="2"/>
      <c r="Z295" s="112"/>
      <c r="AB295" s="112"/>
      <c r="AL295" s="112"/>
      <c r="AN295" s="112"/>
      <c r="AX295" s="112"/>
      <c r="AZ295" s="112"/>
    </row>
    <row r="296" spans="19:52" ht="16.5">
      <c r="S296" s="2"/>
      <c r="T296" s="58"/>
      <c r="U296" s="58"/>
      <c r="V296" s="2"/>
      <c r="Z296" s="112"/>
      <c r="AB296" s="112"/>
      <c r="AL296" s="112"/>
      <c r="AN296" s="112"/>
      <c r="AX296" s="112"/>
      <c r="AZ296" s="112"/>
    </row>
    <row r="297" spans="19:52" ht="16.5">
      <c r="S297" s="2"/>
      <c r="T297" s="58"/>
      <c r="U297" s="58"/>
      <c r="V297" s="2"/>
      <c r="Z297" s="112"/>
      <c r="AB297" s="112"/>
      <c r="AL297" s="112"/>
      <c r="AN297" s="112"/>
      <c r="AX297" s="112"/>
      <c r="AZ297" s="112"/>
    </row>
    <row r="298" spans="19:52" ht="16.5">
      <c r="S298" s="2"/>
      <c r="T298" s="58"/>
      <c r="U298" s="58"/>
      <c r="V298" s="2"/>
      <c r="Z298" s="112"/>
      <c r="AB298" s="112"/>
      <c r="AL298" s="112"/>
      <c r="AN298" s="112"/>
      <c r="AX298" s="112"/>
      <c r="AZ298" s="112"/>
    </row>
    <row r="299" spans="19:52" ht="16.5">
      <c r="S299" s="2"/>
      <c r="T299" s="58"/>
      <c r="U299" s="58"/>
      <c r="V299" s="2"/>
      <c r="Z299" s="112"/>
      <c r="AB299" s="112"/>
      <c r="AL299" s="112"/>
      <c r="AN299" s="112"/>
      <c r="AX299" s="112"/>
      <c r="AZ299" s="112"/>
    </row>
    <row r="300" spans="19:52" ht="16.5">
      <c r="S300" s="2"/>
      <c r="T300" s="58"/>
      <c r="U300" s="58"/>
      <c r="V300" s="2"/>
      <c r="Z300" s="112"/>
      <c r="AB300" s="112"/>
      <c r="AL300" s="112"/>
      <c r="AN300" s="112"/>
      <c r="AX300" s="112"/>
      <c r="AZ300" s="112"/>
    </row>
    <row r="301" spans="19:52" ht="16.5">
      <c r="S301" s="2"/>
      <c r="T301" s="58"/>
      <c r="U301" s="58"/>
      <c r="V301" s="2"/>
      <c r="Z301" s="112"/>
      <c r="AB301" s="112"/>
      <c r="AL301" s="112"/>
      <c r="AN301" s="112"/>
      <c r="AX301" s="112"/>
      <c r="AZ301" s="112"/>
    </row>
    <row r="302" spans="19:52" ht="16.5">
      <c r="S302" s="2"/>
      <c r="T302" s="58"/>
      <c r="U302" s="58"/>
      <c r="V302" s="2"/>
      <c r="Z302" s="112"/>
      <c r="AB302" s="112"/>
      <c r="AL302" s="112"/>
      <c r="AN302" s="112"/>
      <c r="AX302" s="112"/>
      <c r="AZ302" s="112"/>
    </row>
    <row r="303" spans="19:52" ht="16.5">
      <c r="S303" s="2"/>
      <c r="T303" s="58"/>
      <c r="U303" s="58"/>
      <c r="V303" s="2"/>
      <c r="Z303" s="112"/>
      <c r="AB303" s="112"/>
      <c r="AL303" s="112"/>
      <c r="AN303" s="112"/>
      <c r="AX303" s="112"/>
      <c r="AZ303" s="112"/>
    </row>
    <row r="304" spans="19:52" ht="16.5">
      <c r="S304" s="2"/>
      <c r="T304" s="58"/>
      <c r="U304" s="58"/>
      <c r="V304" s="2"/>
      <c r="Z304" s="112"/>
      <c r="AB304" s="112"/>
      <c r="AL304" s="112"/>
      <c r="AN304" s="112"/>
      <c r="AX304" s="112"/>
      <c r="AZ304" s="112"/>
    </row>
    <row r="305" spans="19:52" ht="16.5">
      <c r="S305" s="2"/>
      <c r="T305" s="58"/>
      <c r="U305" s="58"/>
      <c r="V305" s="2"/>
      <c r="Z305" s="112"/>
      <c r="AB305" s="112"/>
      <c r="AL305" s="112"/>
      <c r="AN305" s="112"/>
      <c r="AX305" s="112"/>
      <c r="AZ305" s="112"/>
    </row>
    <row r="306" spans="19:52" ht="16.5">
      <c r="S306" s="2"/>
      <c r="T306" s="58"/>
      <c r="U306" s="58"/>
      <c r="V306" s="2"/>
      <c r="Z306" s="112"/>
      <c r="AB306" s="112"/>
      <c r="AL306" s="112"/>
      <c r="AN306" s="112"/>
      <c r="AX306" s="112"/>
      <c r="AZ306" s="112"/>
    </row>
    <row r="307" spans="19:52" ht="16.5">
      <c r="S307" s="2"/>
      <c r="T307" s="58"/>
      <c r="U307" s="58"/>
      <c r="V307" s="2"/>
      <c r="Z307" s="112"/>
      <c r="AB307" s="112"/>
      <c r="AL307" s="112"/>
      <c r="AN307" s="112"/>
      <c r="AX307" s="112"/>
      <c r="AZ307" s="112"/>
    </row>
    <row r="308" spans="19:52" ht="16.5">
      <c r="S308" s="2"/>
      <c r="T308" s="58"/>
      <c r="U308" s="58"/>
      <c r="V308" s="2"/>
      <c r="Z308" s="112"/>
      <c r="AB308" s="112"/>
      <c r="AL308" s="112"/>
      <c r="AN308" s="112"/>
      <c r="AX308" s="112"/>
      <c r="AZ308" s="112"/>
    </row>
    <row r="309" spans="19:52" ht="16.5">
      <c r="S309" s="2"/>
      <c r="T309" s="58"/>
      <c r="U309" s="58"/>
      <c r="V309" s="2"/>
      <c r="Z309" s="112"/>
      <c r="AB309" s="112"/>
      <c r="AL309" s="112"/>
      <c r="AN309" s="112"/>
      <c r="AX309" s="112"/>
      <c r="AZ309" s="112"/>
    </row>
    <row r="310" spans="19:52" ht="16.5">
      <c r="S310" s="2"/>
      <c r="T310" s="58"/>
      <c r="U310" s="58"/>
      <c r="V310" s="2"/>
      <c r="Z310" s="112"/>
      <c r="AB310" s="112"/>
      <c r="AL310" s="112"/>
      <c r="AN310" s="112"/>
      <c r="AX310" s="112"/>
      <c r="AZ310" s="112"/>
    </row>
    <row r="311" spans="19:52" ht="16.5">
      <c r="S311" s="2"/>
      <c r="T311" s="58"/>
      <c r="U311" s="58"/>
      <c r="V311" s="2"/>
      <c r="Z311" s="112"/>
      <c r="AB311" s="112"/>
      <c r="AL311" s="112"/>
      <c r="AN311" s="112"/>
      <c r="AX311" s="112"/>
      <c r="AZ311" s="112"/>
    </row>
    <row r="312" spans="19:52" ht="16.5">
      <c r="S312" s="2"/>
      <c r="T312" s="58"/>
      <c r="U312" s="58"/>
      <c r="V312" s="2"/>
      <c r="Z312" s="112"/>
      <c r="AB312" s="112"/>
      <c r="AL312" s="112"/>
      <c r="AN312" s="112"/>
      <c r="AX312" s="112"/>
      <c r="AZ312" s="112"/>
    </row>
    <row r="313" spans="19:52" ht="16.5">
      <c r="S313" s="2"/>
      <c r="T313" s="58"/>
      <c r="U313" s="58"/>
      <c r="V313" s="2"/>
      <c r="Z313" s="112"/>
      <c r="AB313" s="112"/>
      <c r="AL313" s="112"/>
      <c r="AN313" s="112"/>
      <c r="AX313" s="112"/>
      <c r="AZ313" s="112"/>
    </row>
    <row r="314" spans="19:52" ht="16.5">
      <c r="S314" s="2"/>
      <c r="T314" s="58"/>
      <c r="U314" s="58"/>
      <c r="V314" s="2"/>
      <c r="Z314" s="112"/>
      <c r="AB314" s="112"/>
      <c r="AL314" s="112"/>
      <c r="AN314" s="112"/>
      <c r="AX314" s="112"/>
      <c r="AZ314" s="112"/>
    </row>
    <row r="315" spans="19:52" ht="16.5">
      <c r="S315" s="2"/>
      <c r="T315" s="58"/>
      <c r="U315" s="58"/>
      <c r="V315" s="2"/>
      <c r="Z315" s="112"/>
      <c r="AB315" s="112"/>
      <c r="AL315" s="112"/>
      <c r="AN315" s="112"/>
      <c r="AX315" s="112"/>
      <c r="AZ315" s="112"/>
    </row>
    <row r="316" spans="19:52" ht="16.5">
      <c r="S316" s="2"/>
      <c r="T316" s="58"/>
      <c r="U316" s="58"/>
      <c r="V316" s="2"/>
      <c r="Z316" s="112"/>
      <c r="AB316" s="112"/>
      <c r="AL316" s="112"/>
      <c r="AN316" s="112"/>
      <c r="AX316" s="112"/>
      <c r="AZ316" s="112"/>
    </row>
    <row r="317" spans="19:52" ht="16.5">
      <c r="S317" s="2"/>
      <c r="T317" s="58"/>
      <c r="U317" s="58"/>
      <c r="V317" s="2"/>
      <c r="Z317" s="112"/>
      <c r="AB317" s="112"/>
      <c r="AL317" s="112"/>
      <c r="AN317" s="112"/>
      <c r="AX317" s="112"/>
      <c r="AZ317" s="112"/>
    </row>
    <row r="318" spans="19:52" ht="16.5">
      <c r="S318" s="2"/>
      <c r="T318" s="58"/>
      <c r="U318" s="58"/>
      <c r="V318" s="2"/>
      <c r="Z318" s="112"/>
      <c r="AB318" s="112"/>
      <c r="AL318" s="112"/>
      <c r="AN318" s="112"/>
      <c r="AX318" s="112"/>
      <c r="AZ318" s="112"/>
    </row>
    <row r="319" spans="19:52" ht="16.5">
      <c r="S319" s="2"/>
      <c r="T319" s="58"/>
      <c r="U319" s="58"/>
      <c r="V319" s="2"/>
      <c r="Z319" s="112"/>
      <c r="AB319" s="112"/>
      <c r="AL319" s="112"/>
      <c r="AN319" s="112"/>
      <c r="AX319" s="112"/>
      <c r="AZ319" s="112"/>
    </row>
    <row r="320" spans="19:52" ht="16.5">
      <c r="S320" s="2"/>
      <c r="T320" s="58"/>
      <c r="U320" s="58"/>
      <c r="V320" s="2"/>
      <c r="Z320" s="112"/>
      <c r="AB320" s="112"/>
      <c r="AL320" s="112"/>
      <c r="AN320" s="112"/>
      <c r="AX320" s="112"/>
      <c r="AZ320" s="112"/>
    </row>
    <row r="321" spans="19:52" ht="16.5">
      <c r="S321" s="2"/>
      <c r="T321" s="58"/>
      <c r="U321" s="58"/>
      <c r="V321" s="2"/>
      <c r="Z321" s="112"/>
      <c r="AB321" s="112"/>
      <c r="AL321" s="112"/>
      <c r="AN321" s="112"/>
      <c r="AX321" s="112"/>
      <c r="AZ321" s="112"/>
    </row>
    <row r="322" spans="19:52" ht="16.5">
      <c r="S322" s="2"/>
      <c r="T322" s="58"/>
      <c r="U322" s="58"/>
      <c r="V322" s="2"/>
      <c r="Z322" s="112"/>
      <c r="AB322" s="112"/>
      <c r="AL322" s="112"/>
      <c r="AN322" s="112"/>
      <c r="AX322" s="112"/>
      <c r="AZ322" s="112"/>
    </row>
    <row r="323" spans="19:52" ht="16.5">
      <c r="S323" s="2"/>
      <c r="T323" s="58"/>
      <c r="U323" s="58"/>
      <c r="V323" s="2"/>
      <c r="Z323" s="112"/>
      <c r="AB323" s="112"/>
      <c r="AL323" s="112"/>
      <c r="AN323" s="112"/>
      <c r="AX323" s="112"/>
      <c r="AZ323" s="112"/>
    </row>
    <row r="324" spans="19:52" ht="16.5">
      <c r="S324" s="2"/>
      <c r="T324" s="58"/>
      <c r="U324" s="58"/>
      <c r="V324" s="2"/>
      <c r="Z324" s="112"/>
      <c r="AB324" s="112"/>
      <c r="AL324" s="112"/>
      <c r="AN324" s="112"/>
      <c r="AX324" s="112"/>
      <c r="AZ324" s="112"/>
    </row>
    <row r="325" spans="19:52" ht="16.5">
      <c r="S325" s="2"/>
      <c r="T325" s="58"/>
      <c r="U325" s="58"/>
      <c r="V325" s="2"/>
      <c r="Z325" s="112"/>
      <c r="AB325" s="112"/>
      <c r="AL325" s="112"/>
      <c r="AN325" s="112"/>
      <c r="AX325" s="112"/>
      <c r="AZ325" s="112"/>
    </row>
    <row r="326" spans="19:52" ht="16.5">
      <c r="S326" s="2"/>
      <c r="T326" s="58"/>
      <c r="U326" s="58"/>
      <c r="V326" s="2"/>
      <c r="Z326" s="112"/>
      <c r="AB326" s="112"/>
      <c r="AL326" s="112"/>
      <c r="AN326" s="112"/>
      <c r="AX326" s="112"/>
      <c r="AZ326" s="112"/>
    </row>
    <row r="327" spans="19:52" ht="16.5">
      <c r="S327" s="2"/>
      <c r="T327" s="58"/>
      <c r="U327" s="58"/>
      <c r="V327" s="2"/>
      <c r="Z327" s="112"/>
      <c r="AB327" s="112"/>
      <c r="AL327" s="112"/>
      <c r="AN327" s="112"/>
      <c r="AX327" s="112"/>
      <c r="AZ327" s="112"/>
    </row>
    <row r="328" spans="19:52" ht="16.5">
      <c r="S328" s="2"/>
      <c r="T328" s="58"/>
      <c r="U328" s="58"/>
      <c r="V328" s="2"/>
      <c r="Z328" s="112"/>
      <c r="AB328" s="112"/>
      <c r="AL328" s="112"/>
      <c r="AN328" s="112"/>
      <c r="AX328" s="112"/>
      <c r="AZ328" s="112"/>
    </row>
    <row r="329" spans="19:52" ht="16.5">
      <c r="S329" s="2"/>
      <c r="T329" s="58"/>
      <c r="U329" s="58"/>
      <c r="V329" s="2"/>
      <c r="Z329" s="112"/>
      <c r="AB329" s="112"/>
      <c r="AL329" s="112"/>
      <c r="AN329" s="112"/>
      <c r="AX329" s="112"/>
      <c r="AZ329" s="112"/>
    </row>
    <row r="330" spans="19:52" ht="16.5">
      <c r="S330" s="2"/>
      <c r="T330" s="58"/>
      <c r="U330" s="58"/>
      <c r="V330" s="2"/>
      <c r="Z330" s="112"/>
      <c r="AB330" s="112"/>
      <c r="AL330" s="112"/>
      <c r="AN330" s="112"/>
      <c r="AX330" s="112"/>
      <c r="AZ330" s="112"/>
    </row>
    <row r="331" spans="19:52" ht="16.5">
      <c r="S331" s="2"/>
      <c r="T331" s="58"/>
      <c r="U331" s="58"/>
      <c r="V331" s="2"/>
      <c r="Z331" s="112"/>
      <c r="AB331" s="112"/>
      <c r="AL331" s="112"/>
      <c r="AN331" s="112"/>
      <c r="AX331" s="112"/>
      <c r="AZ331" s="112"/>
    </row>
    <row r="332" spans="19:52" ht="16.5">
      <c r="S332" s="2"/>
      <c r="T332" s="58"/>
      <c r="U332" s="58"/>
      <c r="V332" s="2"/>
      <c r="Z332" s="112"/>
      <c r="AB332" s="112"/>
      <c r="AL332" s="112"/>
      <c r="AN332" s="112"/>
      <c r="AX332" s="112"/>
      <c r="AZ332" s="112"/>
    </row>
    <row r="333" spans="19:52" ht="16.5">
      <c r="S333" s="2"/>
      <c r="T333" s="58"/>
      <c r="U333" s="58"/>
      <c r="V333" s="2"/>
      <c r="Z333" s="112"/>
      <c r="AB333" s="112"/>
      <c r="AL333" s="112"/>
      <c r="AN333" s="112"/>
      <c r="AX333" s="112"/>
      <c r="AZ333" s="112"/>
    </row>
    <row r="334" spans="19:52" ht="16.5">
      <c r="S334" s="2"/>
      <c r="T334" s="58"/>
      <c r="U334" s="58"/>
      <c r="V334" s="2"/>
      <c r="Z334" s="112"/>
      <c r="AB334" s="112"/>
      <c r="AL334" s="112"/>
      <c r="AN334" s="112"/>
      <c r="AX334" s="112"/>
      <c r="AZ334" s="112"/>
    </row>
    <row r="335" spans="19:52" ht="16.5">
      <c r="S335" s="2"/>
      <c r="T335" s="58"/>
      <c r="U335" s="58"/>
      <c r="V335" s="2"/>
      <c r="Z335" s="112"/>
      <c r="AB335" s="112"/>
      <c r="AL335" s="112"/>
      <c r="AN335" s="112"/>
      <c r="AX335" s="112"/>
      <c r="AZ335" s="112"/>
    </row>
    <row r="336" spans="19:52" ht="16.5">
      <c r="S336" s="2"/>
      <c r="T336" s="58"/>
      <c r="U336" s="58"/>
      <c r="V336" s="2"/>
      <c r="Z336" s="112"/>
      <c r="AB336" s="112"/>
      <c r="AL336" s="112"/>
      <c r="AN336" s="112"/>
      <c r="AX336" s="112"/>
      <c r="AZ336" s="112"/>
    </row>
    <row r="337" spans="19:52" ht="16.5">
      <c r="S337" s="2"/>
      <c r="T337" s="58"/>
      <c r="U337" s="58"/>
      <c r="V337" s="2"/>
      <c r="Z337" s="112"/>
      <c r="AB337" s="112"/>
      <c r="AL337" s="112"/>
      <c r="AN337" s="112"/>
      <c r="AX337" s="112"/>
      <c r="AZ337" s="112"/>
    </row>
    <row r="338" spans="19:52" ht="16.5">
      <c r="S338" s="2"/>
      <c r="T338" s="58"/>
      <c r="U338" s="58"/>
      <c r="V338" s="2"/>
      <c r="Z338" s="112"/>
      <c r="AB338" s="112"/>
      <c r="AL338" s="112"/>
      <c r="AN338" s="112"/>
      <c r="AX338" s="112"/>
      <c r="AZ338" s="112"/>
    </row>
    <row r="339" spans="19:52" ht="16.5">
      <c r="S339" s="2"/>
      <c r="T339" s="58"/>
      <c r="U339" s="58"/>
      <c r="Z339" s="112"/>
      <c r="AB339" s="112"/>
      <c r="AL339" s="112"/>
      <c r="AN339" s="112"/>
      <c r="AX339" s="112"/>
      <c r="AZ339" s="112"/>
    </row>
    <row r="340" spans="19:52" ht="16.5">
      <c r="S340" s="2"/>
      <c r="T340" s="58"/>
      <c r="U340" s="58"/>
      <c r="Z340" s="112"/>
      <c r="AB340" s="112"/>
      <c r="AL340" s="112"/>
      <c r="AN340" s="112"/>
      <c r="AX340" s="112"/>
      <c r="AZ340" s="112"/>
    </row>
    <row r="341" spans="19:52" ht="16.5">
      <c r="S341" s="2"/>
      <c r="T341" s="58"/>
      <c r="U341" s="58"/>
      <c r="Z341" s="112"/>
      <c r="AB341" s="112"/>
      <c r="AL341" s="112"/>
      <c r="AN341" s="112"/>
      <c r="AX341" s="112"/>
      <c r="AZ341" s="112"/>
    </row>
    <row r="342" spans="19:52" ht="16.5">
      <c r="S342" s="2"/>
      <c r="T342" s="58"/>
      <c r="U342" s="58"/>
      <c r="Z342" s="112"/>
      <c r="AB342" s="112"/>
      <c r="AL342" s="112"/>
      <c r="AN342" s="112"/>
      <c r="AX342" s="112"/>
      <c r="AZ342" s="112"/>
    </row>
    <row r="343" spans="19:52" ht="16.5">
      <c r="S343" s="2"/>
      <c r="T343" s="58"/>
      <c r="U343" s="58"/>
      <c r="Z343" s="112"/>
      <c r="AB343" s="112"/>
      <c r="AL343" s="112"/>
      <c r="AN343" s="112"/>
      <c r="AX343" s="112"/>
      <c r="AZ343" s="112"/>
    </row>
    <row r="344" spans="19:52" ht="16.5">
      <c r="S344" s="2"/>
      <c r="T344" s="58"/>
      <c r="U344" s="58"/>
      <c r="Z344" s="112"/>
      <c r="AB344" s="112"/>
      <c r="AL344" s="112"/>
      <c r="AN344" s="112"/>
      <c r="AX344" s="112"/>
      <c r="AZ344" s="112"/>
    </row>
    <row r="345" spans="19:52" ht="16.5">
      <c r="S345" s="2"/>
      <c r="T345" s="58"/>
      <c r="U345" s="58"/>
      <c r="Z345" s="112"/>
      <c r="AB345" s="112"/>
      <c r="AL345" s="112"/>
      <c r="AN345" s="112"/>
      <c r="AX345" s="112"/>
      <c r="AZ345" s="112"/>
    </row>
    <row r="346" spans="19:52" ht="16.5">
      <c r="S346" s="2"/>
      <c r="T346" s="58"/>
      <c r="U346" s="58"/>
      <c r="Z346" s="112"/>
      <c r="AB346" s="112"/>
      <c r="AL346" s="112"/>
      <c r="AN346" s="112"/>
      <c r="AX346" s="112"/>
      <c r="AZ346" s="112"/>
    </row>
    <row r="347" spans="19:52" ht="16.5">
      <c r="S347" s="2"/>
      <c r="T347" s="58"/>
      <c r="U347" s="58"/>
      <c r="Z347" s="112"/>
      <c r="AB347" s="112"/>
      <c r="AL347" s="112"/>
      <c r="AN347" s="112"/>
      <c r="AX347" s="112"/>
      <c r="AZ347" s="112"/>
    </row>
    <row r="348" spans="19:52" ht="16.5">
      <c r="S348" s="2"/>
      <c r="T348" s="58"/>
      <c r="U348" s="58"/>
      <c r="Z348" s="112"/>
      <c r="AB348" s="112"/>
      <c r="AL348" s="112"/>
      <c r="AN348" s="112"/>
      <c r="AX348" s="112"/>
      <c r="AZ348" s="112"/>
    </row>
    <row r="349" spans="19:52" ht="16.5">
      <c r="S349" s="2"/>
      <c r="T349" s="58"/>
      <c r="U349" s="58"/>
      <c r="Z349" s="112"/>
      <c r="AB349" s="112"/>
      <c r="AL349" s="112"/>
      <c r="AN349" s="112"/>
      <c r="AX349" s="112"/>
      <c r="AZ349" s="112"/>
    </row>
    <row r="350" spans="19:52" ht="16.5">
      <c r="S350" s="2"/>
      <c r="T350" s="58"/>
      <c r="U350" s="58"/>
      <c r="Z350" s="112"/>
      <c r="AB350" s="112"/>
      <c r="AL350" s="112"/>
      <c r="AN350" s="112"/>
      <c r="AX350" s="112"/>
      <c r="AZ350" s="112"/>
    </row>
    <row r="351" spans="19:52" ht="16.5">
      <c r="S351" s="2"/>
      <c r="T351" s="58"/>
      <c r="U351" s="58"/>
      <c r="Z351" s="112"/>
      <c r="AB351" s="112"/>
      <c r="AL351" s="112"/>
      <c r="AN351" s="112"/>
      <c r="AX351" s="112"/>
      <c r="AZ351" s="112"/>
    </row>
    <row r="352" spans="19:52" ht="16.5">
      <c r="S352" s="2"/>
      <c r="T352" s="58"/>
      <c r="U352" s="58"/>
      <c r="Z352" s="112"/>
      <c r="AB352" s="112"/>
      <c r="AL352" s="112"/>
      <c r="AN352" s="112"/>
      <c r="AX352" s="112"/>
      <c r="AZ352" s="112"/>
    </row>
    <row r="353" spans="19:52" ht="16.5">
      <c r="S353" s="2"/>
      <c r="T353" s="58"/>
      <c r="U353" s="58"/>
      <c r="Z353" s="112"/>
      <c r="AB353" s="112"/>
      <c r="AL353" s="112"/>
      <c r="AN353" s="112"/>
      <c r="AX353" s="112"/>
      <c r="AZ353" s="112"/>
    </row>
    <row r="354" spans="19:52" ht="16.5">
      <c r="S354" s="2"/>
      <c r="T354" s="58"/>
      <c r="U354" s="58"/>
      <c r="Z354" s="112"/>
      <c r="AB354" s="112"/>
      <c r="AL354" s="112"/>
      <c r="AN354" s="112"/>
      <c r="AX354" s="112"/>
      <c r="AZ354" s="112"/>
    </row>
    <row r="355" spans="19:52" ht="16.5">
      <c r="S355" s="2"/>
      <c r="T355" s="58"/>
      <c r="U355" s="58"/>
      <c r="Z355" s="112"/>
      <c r="AB355" s="112"/>
      <c r="AL355" s="112"/>
      <c r="AN355" s="112"/>
      <c r="AX355" s="112"/>
      <c r="AZ355" s="112"/>
    </row>
    <row r="356" spans="19:52" ht="16.5">
      <c r="S356" s="2"/>
      <c r="T356" s="58"/>
      <c r="U356" s="58"/>
      <c r="Z356" s="112"/>
      <c r="AB356" s="112"/>
      <c r="AL356" s="112"/>
      <c r="AN356" s="112"/>
      <c r="AX356" s="112"/>
      <c r="AZ356" s="112"/>
    </row>
    <row r="357" spans="19:52" ht="16.5">
      <c r="S357" s="2"/>
      <c r="T357" s="58"/>
      <c r="U357" s="58"/>
      <c r="Z357" s="112"/>
      <c r="AB357" s="112"/>
      <c r="AL357" s="112"/>
      <c r="AN357" s="112"/>
      <c r="AX357" s="112"/>
      <c r="AZ357" s="112"/>
    </row>
    <row r="358" spans="19:52" ht="16.5">
      <c r="S358" s="2"/>
      <c r="T358" s="58"/>
      <c r="U358" s="58"/>
      <c r="Z358" s="112"/>
      <c r="AB358" s="112"/>
      <c r="AL358" s="112"/>
      <c r="AN358" s="112"/>
      <c r="AX358" s="112"/>
      <c r="AZ358" s="112"/>
    </row>
    <row r="359" spans="19:52" ht="16.5">
      <c r="S359" s="2"/>
      <c r="T359" s="58"/>
      <c r="U359" s="58"/>
      <c r="Z359" s="112"/>
      <c r="AB359" s="112"/>
      <c r="AL359" s="112"/>
      <c r="AN359" s="112"/>
      <c r="AX359" s="112"/>
      <c r="AZ359" s="112"/>
    </row>
    <row r="360" spans="19:52" ht="16.5">
      <c r="S360" s="2"/>
      <c r="T360" s="58"/>
      <c r="U360" s="58"/>
      <c r="Z360" s="112"/>
      <c r="AB360" s="112"/>
      <c r="AL360" s="112"/>
      <c r="AN360" s="112"/>
      <c r="AX360" s="112"/>
      <c r="AZ360" s="112"/>
    </row>
    <row r="361" spans="19:52" ht="16.5">
      <c r="S361" s="2"/>
      <c r="T361" s="58"/>
      <c r="U361" s="58"/>
      <c r="Z361" s="112"/>
      <c r="AB361" s="112"/>
      <c r="AL361" s="112"/>
      <c r="AN361" s="112"/>
      <c r="AX361" s="112"/>
      <c r="AZ361" s="112"/>
    </row>
    <row r="362" spans="19:52" ht="16.5">
      <c r="S362" s="2"/>
      <c r="T362" s="58"/>
      <c r="U362" s="58"/>
      <c r="Z362" s="112"/>
      <c r="AB362" s="112"/>
      <c r="AL362" s="112"/>
      <c r="AN362" s="112"/>
      <c r="AX362" s="112"/>
      <c r="AZ362" s="112"/>
    </row>
    <row r="363" spans="19:52" ht="16.5">
      <c r="S363" s="2"/>
      <c r="T363" s="58"/>
      <c r="U363" s="58"/>
      <c r="Z363" s="112"/>
      <c r="AB363" s="112"/>
      <c r="AL363" s="112"/>
      <c r="AN363" s="112"/>
      <c r="AX363" s="112"/>
      <c r="AZ363" s="112"/>
    </row>
    <row r="364" spans="19:52" ht="16.5">
      <c r="S364" s="2"/>
      <c r="T364" s="58"/>
      <c r="U364" s="58"/>
      <c r="Z364" s="112"/>
      <c r="AB364" s="112"/>
      <c r="AL364" s="112"/>
      <c r="AN364" s="112"/>
      <c r="AX364" s="112"/>
      <c r="AZ364" s="112"/>
    </row>
    <row r="365" spans="19:52" ht="16.5">
      <c r="S365" s="2"/>
      <c r="T365" s="58"/>
      <c r="U365" s="58"/>
      <c r="Z365" s="112"/>
      <c r="AB365" s="112"/>
      <c r="AL365" s="112"/>
      <c r="AN365" s="112"/>
      <c r="AX365" s="112"/>
      <c r="AZ365" s="112"/>
    </row>
    <row r="366" spans="19:52" ht="16.5">
      <c r="S366" s="2"/>
      <c r="T366" s="58"/>
      <c r="U366" s="58"/>
      <c r="Z366" s="112"/>
      <c r="AB366" s="112"/>
      <c r="AL366" s="112"/>
      <c r="AN366" s="112"/>
      <c r="AX366" s="112"/>
      <c r="AZ366" s="112"/>
    </row>
    <row r="367" spans="19:52" ht="16.5">
      <c r="S367" s="2"/>
      <c r="T367" s="58"/>
      <c r="U367" s="58"/>
      <c r="Z367" s="112"/>
      <c r="AB367" s="112"/>
      <c r="AL367" s="112"/>
      <c r="AN367" s="112"/>
      <c r="AX367" s="112"/>
      <c r="AZ367" s="112"/>
    </row>
    <row r="368" spans="19:52" ht="16.5">
      <c r="S368" s="2"/>
      <c r="T368" s="58"/>
      <c r="U368" s="58"/>
      <c r="Z368" s="112"/>
      <c r="AB368" s="112"/>
      <c r="AL368" s="112"/>
      <c r="AN368" s="112"/>
      <c r="AX368" s="112"/>
      <c r="AZ368" s="112"/>
    </row>
    <row r="369" spans="19:52" ht="16.5">
      <c r="S369" s="2"/>
      <c r="T369" s="58"/>
      <c r="U369" s="58"/>
      <c r="Z369" s="112"/>
      <c r="AB369" s="112"/>
      <c r="AL369" s="112"/>
      <c r="AN369" s="112"/>
      <c r="AX369" s="112"/>
      <c r="AZ369" s="112"/>
    </row>
    <row r="370" spans="19:52" ht="16.5">
      <c r="S370" s="2"/>
      <c r="T370" s="58"/>
      <c r="U370" s="58"/>
      <c r="Z370" s="112"/>
      <c r="AB370" s="112"/>
      <c r="AL370" s="112"/>
      <c r="AN370" s="112"/>
      <c r="AX370" s="112"/>
      <c r="AZ370" s="112"/>
    </row>
    <row r="371" spans="19:52" ht="16.5">
      <c r="S371" s="2"/>
      <c r="T371" s="58"/>
      <c r="U371" s="58"/>
      <c r="Z371" s="112"/>
      <c r="AB371" s="112"/>
      <c r="AL371" s="112"/>
      <c r="AN371" s="112"/>
      <c r="AX371" s="112"/>
      <c r="AZ371" s="112"/>
    </row>
    <row r="372" spans="19:52" ht="16.5">
      <c r="S372" s="2"/>
      <c r="T372" s="58"/>
      <c r="U372" s="58"/>
      <c r="Z372" s="112"/>
      <c r="AB372" s="112"/>
      <c r="AL372" s="112"/>
      <c r="AN372" s="112"/>
      <c r="AX372" s="112"/>
      <c r="AZ372" s="112"/>
    </row>
    <row r="373" spans="19:52" ht="16.5">
      <c r="S373" s="2"/>
      <c r="T373" s="58"/>
      <c r="U373" s="58"/>
      <c r="Z373" s="112"/>
      <c r="AB373" s="112"/>
      <c r="AL373" s="112"/>
      <c r="AN373" s="112"/>
      <c r="AX373" s="112"/>
      <c r="AZ373" s="112"/>
    </row>
    <row r="374" spans="19:52" ht="16.5">
      <c r="S374" s="2"/>
      <c r="T374" s="58"/>
      <c r="U374" s="58"/>
      <c r="Z374" s="112"/>
      <c r="AB374" s="112"/>
      <c r="AL374" s="112"/>
      <c r="AN374" s="112"/>
      <c r="AX374" s="112"/>
      <c r="AZ374" s="112"/>
    </row>
    <row r="375" spans="19:52" ht="16.5">
      <c r="S375" s="2"/>
      <c r="T375" s="58"/>
      <c r="U375" s="58"/>
      <c r="Z375" s="112"/>
      <c r="AB375" s="112"/>
      <c r="AL375" s="112"/>
      <c r="AN375" s="112"/>
      <c r="AX375" s="112"/>
      <c r="AZ375" s="112"/>
    </row>
    <row r="376" spans="19:52" ht="16.5">
      <c r="S376" s="2"/>
      <c r="T376" s="58"/>
      <c r="U376" s="58"/>
      <c r="Z376" s="112"/>
      <c r="AB376" s="112"/>
      <c r="AL376" s="112"/>
      <c r="AN376" s="112"/>
      <c r="AX376" s="112"/>
      <c r="AZ376" s="112"/>
    </row>
    <row r="377" spans="19:52" ht="16.5">
      <c r="S377" s="2"/>
      <c r="T377" s="58"/>
      <c r="U377" s="58"/>
      <c r="Z377" s="112"/>
      <c r="AB377" s="112"/>
      <c r="AL377" s="112"/>
      <c r="AN377" s="112"/>
      <c r="AX377" s="112"/>
      <c r="AZ377" s="112"/>
    </row>
    <row r="378" spans="19:52" ht="16.5">
      <c r="S378" s="2"/>
      <c r="T378" s="58"/>
      <c r="U378" s="58"/>
      <c r="Z378" s="112"/>
      <c r="AB378" s="112"/>
      <c r="AL378" s="112"/>
      <c r="AN378" s="112"/>
      <c r="AX378" s="112"/>
      <c r="AZ378" s="112"/>
    </row>
    <row r="379" spans="19:52" ht="16.5">
      <c r="S379" s="2"/>
      <c r="T379" s="58"/>
      <c r="U379" s="58"/>
      <c r="Z379" s="112"/>
      <c r="AB379" s="112"/>
      <c r="AL379" s="112"/>
      <c r="AN379" s="112"/>
      <c r="AX379" s="112"/>
      <c r="AZ379" s="112"/>
    </row>
    <row r="380" spans="19:52" ht="16.5">
      <c r="S380" s="2"/>
      <c r="T380" s="58"/>
      <c r="U380" s="58"/>
      <c r="Z380" s="112"/>
      <c r="AB380" s="112"/>
      <c r="AL380" s="112"/>
      <c r="AN380" s="112"/>
      <c r="AX380" s="112"/>
      <c r="AZ380" s="112"/>
    </row>
    <row r="381" spans="19:52" ht="16.5">
      <c r="S381" s="2"/>
      <c r="T381" s="58"/>
      <c r="U381" s="58"/>
      <c r="Z381" s="112"/>
      <c r="AB381" s="112"/>
      <c r="AL381" s="112"/>
      <c r="AN381" s="112"/>
      <c r="AX381" s="112"/>
      <c r="AZ381" s="112"/>
    </row>
    <row r="382" spans="19:52" ht="16.5">
      <c r="S382" s="2"/>
      <c r="T382" s="58"/>
      <c r="U382" s="58"/>
      <c r="Z382" s="112"/>
      <c r="AB382" s="112"/>
      <c r="AL382" s="112"/>
      <c r="AN382" s="112"/>
      <c r="AX382" s="112"/>
      <c r="AZ382" s="112"/>
    </row>
    <row r="383" spans="19:52" ht="16.5">
      <c r="S383" s="2"/>
      <c r="T383" s="58"/>
      <c r="U383" s="58"/>
      <c r="Z383" s="112"/>
      <c r="AB383" s="112"/>
      <c r="AL383" s="112"/>
      <c r="AN383" s="112"/>
      <c r="AX383" s="112"/>
      <c r="AZ383" s="112"/>
    </row>
    <row r="384" spans="19:52" ht="16.5">
      <c r="S384" s="2"/>
      <c r="T384" s="58"/>
      <c r="U384" s="58"/>
      <c r="Z384" s="112"/>
      <c r="AB384" s="112"/>
      <c r="AL384" s="112"/>
      <c r="AN384" s="112"/>
      <c r="AX384" s="112"/>
      <c r="AZ384" s="112"/>
    </row>
    <row r="385" spans="19:52" ht="16.5">
      <c r="S385" s="2"/>
      <c r="T385" s="58"/>
      <c r="U385" s="58"/>
      <c r="Z385" s="112"/>
      <c r="AB385" s="112"/>
      <c r="AL385" s="112"/>
      <c r="AN385" s="112"/>
      <c r="AX385" s="112"/>
      <c r="AZ385" s="112"/>
    </row>
    <row r="386" spans="19:52" ht="16.5">
      <c r="S386" s="2"/>
      <c r="T386" s="58"/>
      <c r="U386" s="58"/>
      <c r="Z386" s="112"/>
      <c r="AB386" s="112"/>
      <c r="AL386" s="112"/>
      <c r="AN386" s="112"/>
      <c r="AX386" s="112"/>
      <c r="AZ386" s="112"/>
    </row>
    <row r="387" spans="19:52" ht="16.5">
      <c r="S387" s="2"/>
      <c r="T387" s="58"/>
      <c r="U387" s="58"/>
      <c r="Z387" s="112"/>
      <c r="AB387" s="112"/>
      <c r="AL387" s="112"/>
      <c r="AN387" s="112"/>
      <c r="AX387" s="112"/>
      <c r="AZ387" s="112"/>
    </row>
    <row r="388" spans="19:52" ht="16.5">
      <c r="S388" s="2"/>
      <c r="T388" s="58"/>
      <c r="U388" s="58"/>
      <c r="Z388" s="112"/>
      <c r="AB388" s="112"/>
      <c r="AL388" s="112"/>
      <c r="AN388" s="112"/>
      <c r="AX388" s="112"/>
      <c r="AZ388" s="112"/>
    </row>
    <row r="389" spans="19:52" ht="16.5">
      <c r="S389" s="2"/>
      <c r="T389" s="58"/>
      <c r="U389" s="58"/>
      <c r="Z389" s="112"/>
      <c r="AB389" s="112"/>
      <c r="AL389" s="112"/>
      <c r="AN389" s="112"/>
      <c r="AX389" s="112"/>
      <c r="AZ389" s="112"/>
    </row>
    <row r="390" spans="19:52" ht="16.5">
      <c r="S390" s="2"/>
      <c r="T390" s="58"/>
      <c r="U390" s="58"/>
      <c r="Z390" s="112"/>
      <c r="AB390" s="112"/>
      <c r="AL390" s="112"/>
      <c r="AN390" s="112"/>
      <c r="AX390" s="112"/>
      <c r="AZ390" s="112"/>
    </row>
    <row r="391" spans="19:52" ht="16.5">
      <c r="S391" s="2"/>
      <c r="T391" s="58"/>
      <c r="U391" s="58"/>
      <c r="Z391" s="112"/>
      <c r="AB391" s="112"/>
      <c r="AL391" s="112"/>
      <c r="AN391" s="112"/>
      <c r="AX391" s="112"/>
      <c r="AZ391" s="112"/>
    </row>
    <row r="392" spans="19:52" ht="16.5">
      <c r="S392" s="2"/>
      <c r="T392" s="58"/>
      <c r="U392" s="58"/>
      <c r="Z392" s="112"/>
      <c r="AB392" s="112"/>
      <c r="AL392" s="112"/>
      <c r="AN392" s="112"/>
      <c r="AX392" s="112"/>
      <c r="AZ392" s="112"/>
    </row>
    <row r="393" spans="19:52" ht="16.5">
      <c r="S393" s="2"/>
      <c r="T393" s="58"/>
      <c r="U393" s="58"/>
      <c r="Z393" s="112"/>
      <c r="AB393" s="112"/>
      <c r="AL393" s="112"/>
      <c r="AN393" s="112"/>
      <c r="AX393" s="112"/>
      <c r="AZ393" s="112"/>
    </row>
    <row r="394" spans="19:52" ht="16.5">
      <c r="S394" s="2"/>
      <c r="T394" s="58"/>
      <c r="U394" s="58"/>
      <c r="Z394" s="112"/>
      <c r="AB394" s="112"/>
      <c r="AL394" s="112"/>
      <c r="AN394" s="112"/>
      <c r="AX394" s="112"/>
      <c r="AZ394" s="112"/>
    </row>
    <row r="395" spans="19:52" ht="16.5">
      <c r="S395" s="2"/>
      <c r="T395" s="58"/>
      <c r="U395" s="58"/>
      <c r="Z395" s="112"/>
      <c r="AB395" s="112"/>
      <c r="AL395" s="112"/>
      <c r="AN395" s="112"/>
      <c r="AX395" s="112"/>
      <c r="AZ395" s="112"/>
    </row>
    <row r="396" spans="19:52" ht="16.5">
      <c r="S396" s="2"/>
      <c r="T396" s="58"/>
      <c r="U396" s="58"/>
      <c r="Z396" s="112"/>
      <c r="AB396" s="112"/>
      <c r="AL396" s="112"/>
      <c r="AN396" s="112"/>
      <c r="AX396" s="112"/>
      <c r="AZ396" s="112"/>
    </row>
    <row r="397" spans="19:52" ht="16.5">
      <c r="S397" s="2"/>
      <c r="T397" s="58"/>
      <c r="U397" s="58"/>
      <c r="Z397" s="112"/>
      <c r="AB397" s="112"/>
      <c r="AL397" s="112"/>
      <c r="AN397" s="112"/>
      <c r="AX397" s="112"/>
      <c r="AZ397" s="112"/>
    </row>
    <row r="398" spans="19:52" ht="16.5">
      <c r="S398" s="2"/>
      <c r="T398" s="58"/>
      <c r="U398" s="58"/>
      <c r="Z398" s="112"/>
      <c r="AB398" s="112"/>
      <c r="AL398" s="112"/>
      <c r="AN398" s="112"/>
      <c r="AX398" s="112"/>
      <c r="AZ398" s="112"/>
    </row>
    <row r="399" spans="19:52" ht="16.5">
      <c r="S399" s="2"/>
      <c r="T399" s="58"/>
      <c r="U399" s="58"/>
      <c r="Z399" s="112"/>
      <c r="AB399" s="112"/>
      <c r="AL399" s="112"/>
      <c r="AN399" s="112"/>
      <c r="AX399" s="112"/>
      <c r="AZ399" s="112"/>
    </row>
    <row r="400" spans="19:52" ht="16.5">
      <c r="S400" s="2"/>
      <c r="T400" s="58"/>
      <c r="U400" s="58"/>
      <c r="Z400" s="112"/>
      <c r="AB400" s="112"/>
      <c r="AL400" s="112"/>
      <c r="AN400" s="112"/>
      <c r="AX400" s="112"/>
      <c r="AZ400" s="112"/>
    </row>
    <row r="401" spans="19:52" ht="16.5">
      <c r="S401" s="2"/>
      <c r="T401" s="58"/>
      <c r="U401" s="58"/>
      <c r="Z401" s="112"/>
      <c r="AB401" s="112"/>
      <c r="AL401" s="112"/>
      <c r="AN401" s="112"/>
      <c r="AX401" s="112"/>
      <c r="AZ401" s="112"/>
    </row>
    <row r="402" spans="19:52" ht="16.5">
      <c r="S402" s="2"/>
      <c r="T402" s="58"/>
      <c r="U402" s="58"/>
      <c r="Z402" s="112"/>
      <c r="AB402" s="112"/>
      <c r="AL402" s="112"/>
      <c r="AN402" s="112"/>
      <c r="AX402" s="112"/>
      <c r="AZ402" s="112"/>
    </row>
    <row r="403" spans="19:52" ht="16.5">
      <c r="S403" s="2"/>
      <c r="T403" s="58"/>
      <c r="U403" s="58"/>
      <c r="Z403" s="112"/>
      <c r="AB403" s="112"/>
      <c r="AL403" s="112"/>
      <c r="AN403" s="112"/>
      <c r="AX403" s="112"/>
      <c r="AZ403" s="112"/>
    </row>
    <row r="404" spans="19:52" ht="16.5">
      <c r="S404" s="2"/>
      <c r="T404" s="58"/>
      <c r="U404" s="58"/>
      <c r="Z404" s="112"/>
      <c r="AB404" s="112"/>
      <c r="AL404" s="112"/>
      <c r="AN404" s="112"/>
      <c r="AX404" s="112"/>
      <c r="AZ404" s="112"/>
    </row>
    <row r="405" spans="19:52" ht="16.5">
      <c r="S405" s="2"/>
      <c r="T405" s="58"/>
      <c r="U405" s="58"/>
      <c r="Z405" s="112"/>
      <c r="AB405" s="112"/>
      <c r="AL405" s="112"/>
      <c r="AN405" s="112"/>
      <c r="AX405" s="112"/>
      <c r="AZ405" s="112"/>
    </row>
    <row r="406" spans="19:52" ht="16.5">
      <c r="S406" s="2"/>
      <c r="T406" s="58"/>
      <c r="U406" s="58"/>
      <c r="Z406" s="112"/>
      <c r="AB406" s="112"/>
      <c r="AL406" s="112"/>
      <c r="AN406" s="112"/>
      <c r="AX406" s="112"/>
      <c r="AZ406" s="112"/>
    </row>
    <row r="407" spans="19:52" ht="16.5">
      <c r="S407" s="2"/>
      <c r="T407" s="58"/>
      <c r="U407" s="58"/>
      <c r="Z407" s="112"/>
      <c r="AB407" s="112"/>
      <c r="AL407" s="112"/>
      <c r="AN407" s="112"/>
      <c r="AX407" s="112"/>
      <c r="AZ407" s="112"/>
    </row>
    <row r="408" spans="19:52" ht="16.5">
      <c r="S408" s="2"/>
      <c r="T408" s="58"/>
      <c r="U408" s="58"/>
      <c r="Z408" s="112"/>
      <c r="AB408" s="112"/>
      <c r="AL408" s="112"/>
      <c r="AN408" s="112"/>
      <c r="AX408" s="112"/>
      <c r="AZ408" s="112"/>
    </row>
    <row r="409" spans="19:52" ht="16.5">
      <c r="S409" s="2"/>
      <c r="T409" s="58"/>
      <c r="U409" s="58"/>
      <c r="Z409" s="112"/>
      <c r="AB409" s="112"/>
      <c r="AL409" s="112"/>
      <c r="AN409" s="112"/>
      <c r="AX409" s="112"/>
      <c r="AZ409" s="112"/>
    </row>
    <row r="410" spans="19:52" ht="16.5">
      <c r="S410" s="2"/>
      <c r="T410" s="58"/>
      <c r="U410" s="58"/>
      <c r="Z410" s="112"/>
      <c r="AB410" s="112"/>
      <c r="AL410" s="112"/>
      <c r="AN410" s="112"/>
      <c r="AX410" s="112"/>
      <c r="AZ410" s="112"/>
    </row>
    <row r="411" spans="19:52" ht="16.5">
      <c r="S411" s="2"/>
      <c r="T411" s="58"/>
      <c r="U411" s="58"/>
      <c r="Z411" s="112"/>
      <c r="AB411" s="112"/>
      <c r="AL411" s="112"/>
      <c r="AN411" s="112"/>
      <c r="AX411" s="112"/>
      <c r="AZ411" s="112"/>
    </row>
    <row r="412" spans="19:52" ht="16.5">
      <c r="S412" s="2"/>
      <c r="T412" s="58"/>
      <c r="U412" s="58"/>
      <c r="Z412" s="112"/>
      <c r="AB412" s="112"/>
      <c r="AL412" s="112"/>
      <c r="AN412" s="112"/>
      <c r="AX412" s="112"/>
      <c r="AZ412" s="112"/>
    </row>
    <row r="413" spans="19:52" ht="16.5">
      <c r="S413" s="2"/>
      <c r="T413" s="58"/>
      <c r="U413" s="58"/>
      <c r="Z413" s="112"/>
      <c r="AB413" s="112"/>
      <c r="AL413" s="112"/>
      <c r="AN413" s="112"/>
      <c r="AX413" s="112"/>
      <c r="AZ413" s="112"/>
    </row>
    <row r="414" spans="19:52" ht="16.5">
      <c r="S414" s="2"/>
      <c r="T414" s="58"/>
      <c r="U414" s="58"/>
      <c r="Z414" s="112"/>
      <c r="AB414" s="112"/>
      <c r="AL414" s="112"/>
      <c r="AN414" s="112"/>
      <c r="AX414" s="112"/>
      <c r="AZ414" s="112"/>
    </row>
    <row r="415" spans="19:52" ht="16.5">
      <c r="S415" s="2"/>
      <c r="T415" s="58"/>
      <c r="U415" s="58"/>
      <c r="Z415" s="112"/>
      <c r="AB415" s="112"/>
      <c r="AL415" s="112"/>
      <c r="AN415" s="112"/>
      <c r="AX415" s="112"/>
      <c r="AZ415" s="112"/>
    </row>
    <row r="416" spans="19:52" ht="16.5">
      <c r="S416" s="2"/>
      <c r="T416" s="58"/>
      <c r="U416" s="58"/>
      <c r="Z416" s="112"/>
      <c r="AB416" s="112"/>
      <c r="AL416" s="112"/>
      <c r="AN416" s="112"/>
      <c r="AX416" s="112"/>
      <c r="AZ416" s="112"/>
    </row>
    <row r="417" spans="19:52" ht="16.5">
      <c r="S417" s="2"/>
      <c r="T417" s="58"/>
      <c r="U417" s="58"/>
      <c r="Z417" s="112"/>
      <c r="AB417" s="112"/>
      <c r="AL417" s="112"/>
      <c r="AN417" s="112"/>
      <c r="AX417" s="112"/>
      <c r="AZ417" s="112"/>
    </row>
    <row r="418" spans="19:52" ht="16.5">
      <c r="S418" s="2"/>
      <c r="T418" s="58"/>
      <c r="U418" s="58"/>
      <c r="Z418" s="112"/>
      <c r="AB418" s="112"/>
      <c r="AL418" s="112"/>
      <c r="AN418" s="112"/>
      <c r="AX418" s="112"/>
      <c r="AZ418" s="112"/>
    </row>
    <row r="419" spans="19:52" ht="16.5">
      <c r="S419" s="2"/>
      <c r="T419" s="58"/>
      <c r="U419" s="58"/>
      <c r="Z419" s="112"/>
      <c r="AB419" s="112"/>
      <c r="AL419" s="112"/>
      <c r="AN419" s="112"/>
      <c r="AX419" s="112"/>
      <c r="AZ419" s="112"/>
    </row>
    <row r="420" spans="19:52" ht="16.5">
      <c r="S420" s="2"/>
      <c r="T420" s="58"/>
      <c r="U420" s="58"/>
      <c r="Z420" s="112"/>
      <c r="AB420" s="112"/>
      <c r="AL420" s="112"/>
      <c r="AN420" s="112"/>
      <c r="AX420" s="112"/>
      <c r="AZ420" s="112"/>
    </row>
    <row r="421" spans="19:52" ht="16.5">
      <c r="S421" s="2"/>
      <c r="T421" s="58"/>
      <c r="U421" s="58"/>
      <c r="Z421" s="112"/>
      <c r="AB421" s="112"/>
      <c r="AL421" s="112"/>
      <c r="AN421" s="112"/>
      <c r="AX421" s="112"/>
      <c r="AZ421" s="112"/>
    </row>
    <row r="422" spans="19:52" ht="16.5">
      <c r="S422" s="2"/>
      <c r="T422" s="58"/>
      <c r="U422" s="58"/>
      <c r="Z422" s="112"/>
      <c r="AB422" s="112"/>
      <c r="AL422" s="112"/>
      <c r="AN422" s="112"/>
      <c r="AX422" s="112"/>
      <c r="AZ422" s="112"/>
    </row>
    <row r="423" spans="19:52" ht="16.5">
      <c r="S423" s="2"/>
      <c r="T423" s="58"/>
      <c r="U423" s="58"/>
      <c r="Z423" s="112"/>
      <c r="AB423" s="112"/>
      <c r="AL423" s="112"/>
      <c r="AN423" s="112"/>
      <c r="AX423" s="112"/>
      <c r="AZ423" s="112"/>
    </row>
    <row r="424" spans="19:52" ht="16.5">
      <c r="S424" s="2"/>
      <c r="T424" s="58"/>
      <c r="U424" s="58"/>
      <c r="Z424" s="112"/>
      <c r="AB424" s="112"/>
      <c r="AL424" s="112"/>
      <c r="AN424" s="112"/>
      <c r="AX424" s="112"/>
      <c r="AZ424" s="112"/>
    </row>
    <row r="425" spans="19:52" ht="16.5">
      <c r="S425" s="2"/>
      <c r="T425" s="58"/>
      <c r="U425" s="58"/>
      <c r="Z425" s="112"/>
      <c r="AB425" s="112"/>
      <c r="AL425" s="112"/>
      <c r="AN425" s="112"/>
      <c r="AX425" s="112"/>
      <c r="AZ425" s="112"/>
    </row>
    <row r="426" spans="19:52" ht="16.5">
      <c r="S426" s="2"/>
      <c r="T426" s="58"/>
      <c r="U426" s="58"/>
      <c r="Z426" s="112"/>
      <c r="AB426" s="112"/>
      <c r="AL426" s="112"/>
      <c r="AN426" s="112"/>
      <c r="AX426" s="112"/>
      <c r="AZ426" s="112"/>
    </row>
    <row r="427" spans="19:52" ht="16.5">
      <c r="S427" s="2"/>
      <c r="T427" s="58"/>
      <c r="U427" s="58"/>
      <c r="Z427" s="112"/>
      <c r="AB427" s="112"/>
      <c r="AL427" s="112"/>
      <c r="AN427" s="112"/>
      <c r="AX427" s="112"/>
      <c r="AZ427" s="112"/>
    </row>
    <row r="428" spans="19:52" ht="16.5">
      <c r="S428" s="2"/>
      <c r="T428" s="58"/>
      <c r="U428" s="58"/>
      <c r="Z428" s="112"/>
      <c r="AB428" s="112"/>
      <c r="AL428" s="112"/>
      <c r="AN428" s="112"/>
      <c r="AX428" s="112"/>
      <c r="AZ428" s="112"/>
    </row>
    <row r="429" spans="19:52" ht="16.5">
      <c r="S429" s="2"/>
      <c r="T429" s="58"/>
      <c r="U429" s="58"/>
      <c r="Z429" s="112"/>
      <c r="AB429" s="112"/>
      <c r="AL429" s="112"/>
      <c r="AN429" s="112"/>
      <c r="AX429" s="112"/>
      <c r="AZ429" s="112"/>
    </row>
    <row r="430" spans="19:52" ht="16.5">
      <c r="S430" s="2"/>
      <c r="T430" s="58"/>
      <c r="U430" s="58"/>
      <c r="Z430" s="112"/>
      <c r="AB430" s="112"/>
      <c r="AL430" s="112"/>
      <c r="AN430" s="112"/>
      <c r="AX430" s="112"/>
      <c r="AZ430" s="112"/>
    </row>
    <row r="431" spans="19:52" ht="16.5">
      <c r="S431" s="2"/>
      <c r="T431" s="58"/>
      <c r="U431" s="58"/>
      <c r="Z431" s="112"/>
      <c r="AB431" s="112"/>
      <c r="AL431" s="112"/>
      <c r="AN431" s="112"/>
      <c r="AX431" s="112"/>
      <c r="AZ431" s="112"/>
    </row>
    <row r="432" spans="19:52" ht="16.5">
      <c r="S432" s="2"/>
      <c r="T432" s="58"/>
      <c r="U432" s="58"/>
      <c r="Z432" s="112"/>
      <c r="AB432" s="112"/>
      <c r="AL432" s="112"/>
      <c r="AN432" s="112"/>
      <c r="AX432" s="112"/>
      <c r="AZ432" s="112"/>
    </row>
    <row r="433" spans="19:52" ht="16.5">
      <c r="S433" s="2"/>
      <c r="T433" s="58"/>
      <c r="U433" s="58"/>
      <c r="Z433" s="112"/>
      <c r="AB433" s="112"/>
      <c r="AL433" s="112"/>
      <c r="AN433" s="112"/>
      <c r="AX433" s="112"/>
      <c r="AZ433" s="112"/>
    </row>
    <row r="434" spans="19:52" ht="16.5">
      <c r="S434" s="2"/>
      <c r="T434" s="58"/>
      <c r="U434" s="58"/>
      <c r="Z434" s="112"/>
      <c r="AB434" s="112"/>
      <c r="AL434" s="112"/>
      <c r="AN434" s="112"/>
      <c r="AX434" s="112"/>
      <c r="AZ434" s="112"/>
    </row>
    <row r="435" spans="19:52" ht="16.5">
      <c r="S435" s="2"/>
      <c r="T435" s="58"/>
      <c r="U435" s="58"/>
      <c r="Z435" s="112"/>
      <c r="AB435" s="112"/>
      <c r="AL435" s="112"/>
      <c r="AN435" s="112"/>
      <c r="AX435" s="112"/>
      <c r="AZ435" s="112"/>
    </row>
    <row r="436" spans="19:52" ht="16.5">
      <c r="S436" s="2"/>
      <c r="T436" s="58"/>
      <c r="U436" s="58"/>
      <c r="Z436" s="112"/>
      <c r="AB436" s="112"/>
      <c r="AL436" s="112"/>
      <c r="AN436" s="112"/>
      <c r="AX436" s="112"/>
      <c r="AZ436" s="112"/>
    </row>
    <row r="437" spans="19:52" ht="16.5">
      <c r="S437" s="2"/>
      <c r="T437" s="58"/>
      <c r="U437" s="58"/>
      <c r="Z437" s="112"/>
      <c r="AB437" s="112"/>
      <c r="AL437" s="112"/>
      <c r="AN437" s="112"/>
      <c r="AX437" s="112"/>
      <c r="AZ437" s="112"/>
    </row>
    <row r="438" spans="19:52" ht="16.5">
      <c r="S438" s="2"/>
      <c r="T438" s="58"/>
      <c r="U438" s="58"/>
      <c r="Z438" s="112"/>
      <c r="AB438" s="112"/>
      <c r="AL438" s="112"/>
      <c r="AN438" s="112"/>
      <c r="AX438" s="112"/>
      <c r="AZ438" s="112"/>
    </row>
    <row r="439" spans="19:52" ht="16.5">
      <c r="S439" s="2"/>
      <c r="T439" s="58"/>
      <c r="U439" s="58"/>
      <c r="Z439" s="112"/>
      <c r="AB439" s="112"/>
      <c r="AL439" s="112"/>
      <c r="AN439" s="112"/>
      <c r="AX439" s="112"/>
      <c r="AZ439" s="112"/>
    </row>
    <row r="440" spans="19:52" ht="16.5">
      <c r="S440" s="2"/>
      <c r="T440" s="58"/>
      <c r="U440" s="58"/>
      <c r="Z440" s="112"/>
      <c r="AB440" s="112"/>
      <c r="AL440" s="112"/>
      <c r="AN440" s="112"/>
      <c r="AX440" s="112"/>
      <c r="AZ440" s="112"/>
    </row>
    <row r="441" spans="19:52" ht="16.5">
      <c r="S441" s="2"/>
      <c r="T441" s="58"/>
      <c r="U441" s="58"/>
      <c r="Z441" s="112"/>
      <c r="AB441" s="112"/>
      <c r="AL441" s="112"/>
      <c r="AN441" s="112"/>
      <c r="AX441" s="112"/>
      <c r="AZ441" s="112"/>
    </row>
    <row r="442" spans="19:52" ht="16.5">
      <c r="S442" s="2"/>
      <c r="T442" s="58"/>
      <c r="U442" s="58"/>
      <c r="Z442" s="112"/>
      <c r="AB442" s="112"/>
      <c r="AL442" s="112"/>
      <c r="AN442" s="112"/>
      <c r="AX442" s="112"/>
      <c r="AZ442" s="112"/>
    </row>
    <row r="443" spans="19:52" ht="16.5">
      <c r="S443" s="2"/>
      <c r="T443" s="58"/>
      <c r="U443" s="58"/>
      <c r="Z443" s="112"/>
      <c r="AB443" s="112"/>
      <c r="AL443" s="112"/>
      <c r="AN443" s="112"/>
      <c r="AX443" s="112"/>
      <c r="AZ443" s="112"/>
    </row>
    <row r="444" spans="19:52" ht="16.5">
      <c r="S444" s="2"/>
      <c r="T444" s="58"/>
      <c r="U444" s="58"/>
      <c r="Z444" s="112"/>
      <c r="AB444" s="112"/>
      <c r="AL444" s="112"/>
      <c r="AN444" s="112"/>
      <c r="AX444" s="112"/>
      <c r="AZ444" s="112"/>
    </row>
    <row r="445" spans="19:52" ht="16.5">
      <c r="S445" s="2"/>
      <c r="T445" s="58"/>
      <c r="U445" s="58"/>
      <c r="Z445" s="112"/>
      <c r="AB445" s="112"/>
      <c r="AL445" s="112"/>
      <c r="AN445" s="112"/>
      <c r="AX445" s="112"/>
      <c r="AZ445" s="112"/>
    </row>
    <row r="446" spans="19:52" ht="16.5">
      <c r="S446" s="2"/>
      <c r="T446" s="58"/>
      <c r="U446" s="58"/>
      <c r="Z446" s="112"/>
      <c r="AB446" s="112"/>
      <c r="AL446" s="112"/>
      <c r="AN446" s="112"/>
      <c r="AX446" s="112"/>
      <c r="AZ446" s="112"/>
    </row>
    <row r="447" spans="19:52" ht="16.5">
      <c r="S447" s="2"/>
      <c r="T447" s="58"/>
      <c r="U447" s="58"/>
      <c r="Z447" s="112"/>
      <c r="AB447" s="112"/>
      <c r="AL447" s="112"/>
      <c r="AN447" s="112"/>
      <c r="AX447" s="112"/>
      <c r="AZ447" s="112"/>
    </row>
    <row r="448" spans="19:52" ht="16.5">
      <c r="S448" s="2"/>
      <c r="T448" s="58"/>
      <c r="U448" s="58"/>
      <c r="Z448" s="112"/>
      <c r="AB448" s="112"/>
      <c r="AL448" s="112"/>
      <c r="AN448" s="112"/>
      <c r="AX448" s="112"/>
      <c r="AZ448" s="112"/>
    </row>
    <row r="449" spans="19:52" ht="16.5">
      <c r="S449" s="2"/>
      <c r="T449" s="58"/>
      <c r="U449" s="58"/>
      <c r="Z449" s="112"/>
      <c r="AB449" s="112"/>
      <c r="AL449" s="112"/>
      <c r="AN449" s="112"/>
      <c r="AX449" s="112"/>
      <c r="AZ449" s="112"/>
    </row>
    <row r="450" spans="19:52" ht="16.5">
      <c r="S450" s="2"/>
      <c r="T450" s="58"/>
      <c r="U450" s="58"/>
      <c r="Z450" s="112"/>
      <c r="AB450" s="112"/>
      <c r="AL450" s="112"/>
      <c r="AN450" s="112"/>
      <c r="AX450" s="112"/>
      <c r="AZ450" s="112"/>
    </row>
    <row r="451" spans="19:52" ht="16.5">
      <c r="S451" s="2"/>
      <c r="T451" s="58"/>
      <c r="U451" s="58"/>
      <c r="Z451" s="112"/>
      <c r="AB451" s="112"/>
      <c r="AL451" s="112"/>
      <c r="AN451" s="112"/>
      <c r="AX451" s="112"/>
      <c r="AZ451" s="112"/>
    </row>
    <row r="452" spans="19:52" ht="16.5">
      <c r="S452" s="2"/>
      <c r="T452" s="58"/>
      <c r="U452" s="58"/>
      <c r="Z452" s="112"/>
      <c r="AB452" s="112"/>
      <c r="AL452" s="112"/>
      <c r="AN452" s="112"/>
      <c r="AX452" s="112"/>
      <c r="AZ452" s="112"/>
    </row>
    <row r="453" spans="19:52" ht="16.5">
      <c r="S453" s="2"/>
      <c r="T453" s="58"/>
      <c r="U453" s="58"/>
      <c r="Z453" s="112"/>
      <c r="AB453" s="112"/>
      <c r="AL453" s="112"/>
      <c r="AN453" s="112"/>
      <c r="AX453" s="112"/>
      <c r="AZ453" s="112"/>
    </row>
    <row r="454" spans="19:52" ht="16.5">
      <c r="S454" s="2"/>
      <c r="T454" s="58"/>
      <c r="U454" s="58"/>
      <c r="Z454" s="112"/>
      <c r="AB454" s="112"/>
      <c r="AL454" s="112"/>
      <c r="AN454" s="112"/>
      <c r="AX454" s="112"/>
      <c r="AZ454" s="112"/>
    </row>
    <row r="455" spans="19:52" ht="16.5">
      <c r="S455" s="2"/>
      <c r="T455" s="58"/>
      <c r="U455" s="58"/>
      <c r="Z455" s="112"/>
      <c r="AB455" s="112"/>
      <c r="AL455" s="112"/>
      <c r="AN455" s="112"/>
      <c r="AX455" s="112"/>
      <c r="AZ455" s="112"/>
    </row>
    <row r="456" spans="19:52" ht="16.5">
      <c r="S456" s="2"/>
      <c r="T456" s="58"/>
      <c r="U456" s="58"/>
      <c r="Z456" s="112"/>
      <c r="AB456" s="112"/>
      <c r="AL456" s="112"/>
      <c r="AN456" s="112"/>
      <c r="AX456" s="112"/>
      <c r="AZ456" s="112"/>
    </row>
    <row r="457" spans="19:52" ht="16.5">
      <c r="S457" s="2"/>
      <c r="T457" s="58"/>
      <c r="U457" s="58"/>
      <c r="Z457" s="112"/>
      <c r="AB457" s="112"/>
      <c r="AL457" s="112"/>
      <c r="AN457" s="112"/>
      <c r="AX457" s="112"/>
      <c r="AZ457" s="112"/>
    </row>
    <row r="458" spans="19:52" ht="16.5">
      <c r="S458" s="2"/>
      <c r="T458" s="58"/>
      <c r="U458" s="58"/>
      <c r="Z458" s="112"/>
      <c r="AB458" s="112"/>
      <c r="AL458" s="112"/>
      <c r="AN458" s="112"/>
      <c r="AX458" s="112"/>
      <c r="AZ458" s="112"/>
    </row>
    <row r="459" spans="19:52" ht="16.5">
      <c r="S459" s="2"/>
      <c r="T459" s="58"/>
      <c r="U459" s="58"/>
      <c r="Z459" s="112"/>
      <c r="AB459" s="112"/>
      <c r="AL459" s="112"/>
      <c r="AN459" s="112"/>
      <c r="AX459" s="112"/>
      <c r="AZ459" s="112"/>
    </row>
    <row r="460" spans="19:52" ht="16.5">
      <c r="S460" s="2"/>
      <c r="T460" s="58"/>
      <c r="U460" s="58"/>
      <c r="Z460" s="112"/>
      <c r="AB460" s="112"/>
      <c r="AL460" s="112"/>
      <c r="AN460" s="112"/>
      <c r="AX460" s="112"/>
      <c r="AZ460" s="112"/>
    </row>
    <row r="461" spans="19:52" ht="16.5">
      <c r="S461" s="2"/>
      <c r="T461" s="58"/>
      <c r="U461" s="58"/>
      <c r="Z461" s="112"/>
      <c r="AB461" s="112"/>
      <c r="AL461" s="112"/>
      <c r="AN461" s="112"/>
      <c r="AX461" s="112"/>
      <c r="AZ461" s="112"/>
    </row>
    <row r="462" spans="19:52" ht="16.5">
      <c r="S462" s="2"/>
      <c r="T462" s="58"/>
      <c r="U462" s="58"/>
      <c r="Z462" s="112"/>
      <c r="AB462" s="112"/>
      <c r="AL462" s="112"/>
      <c r="AN462" s="112"/>
      <c r="AX462" s="112"/>
      <c r="AZ462" s="112"/>
    </row>
    <row r="463" spans="19:52" ht="16.5">
      <c r="S463" s="2"/>
      <c r="T463" s="58"/>
      <c r="U463" s="58"/>
      <c r="Z463" s="112"/>
      <c r="AB463" s="112"/>
      <c r="AL463" s="112"/>
      <c r="AN463" s="112"/>
      <c r="AX463" s="112"/>
      <c r="AZ463" s="112"/>
    </row>
    <row r="464" spans="19:52" ht="16.5">
      <c r="S464" s="2"/>
      <c r="T464" s="58"/>
      <c r="U464" s="58"/>
      <c r="Z464" s="112"/>
      <c r="AB464" s="112"/>
      <c r="AL464" s="112"/>
      <c r="AN464" s="112"/>
      <c r="AX464" s="112"/>
      <c r="AZ464" s="112"/>
    </row>
    <row r="465" spans="19:52" ht="16.5">
      <c r="S465" s="2"/>
      <c r="T465" s="58"/>
      <c r="U465" s="58"/>
      <c r="Z465" s="112"/>
      <c r="AB465" s="112"/>
      <c r="AL465" s="112"/>
      <c r="AN465" s="112"/>
      <c r="AX465" s="112"/>
      <c r="AZ465" s="112"/>
    </row>
    <row r="466" spans="19:52" ht="16.5">
      <c r="S466" s="2"/>
      <c r="T466" s="58"/>
      <c r="U466" s="58"/>
      <c r="Z466" s="112"/>
      <c r="AB466" s="112"/>
      <c r="AL466" s="112"/>
      <c r="AN466" s="112"/>
      <c r="AX466" s="112"/>
      <c r="AZ466" s="112"/>
    </row>
    <row r="467" spans="19:52" ht="16.5">
      <c r="S467" s="2"/>
      <c r="T467" s="58"/>
      <c r="U467" s="58"/>
      <c r="Z467" s="112"/>
      <c r="AB467" s="112"/>
      <c r="AL467" s="112"/>
      <c r="AN467" s="112"/>
      <c r="AX467" s="112"/>
      <c r="AZ467" s="112"/>
    </row>
    <row r="468" spans="19:52" ht="16.5">
      <c r="S468" s="2"/>
      <c r="T468" s="58"/>
      <c r="U468" s="58"/>
      <c r="Z468" s="112"/>
      <c r="AB468" s="112"/>
      <c r="AL468" s="112"/>
      <c r="AN468" s="112"/>
      <c r="AX468" s="112"/>
      <c r="AZ468" s="112"/>
    </row>
    <row r="469" spans="19:52" ht="16.5">
      <c r="S469" s="2"/>
      <c r="T469" s="58"/>
      <c r="U469" s="58"/>
      <c r="Z469" s="112"/>
      <c r="AB469" s="112"/>
      <c r="AL469" s="112"/>
      <c r="AN469" s="112"/>
      <c r="AX469" s="112"/>
      <c r="AZ469" s="112"/>
    </row>
    <row r="470" spans="19:52" ht="16.5">
      <c r="S470" s="2"/>
      <c r="T470" s="58"/>
      <c r="U470" s="58"/>
      <c r="Z470" s="112"/>
      <c r="AB470" s="112"/>
      <c r="AL470" s="112"/>
      <c r="AN470" s="112"/>
      <c r="AX470" s="112"/>
      <c r="AZ470" s="112"/>
    </row>
    <row r="471" spans="19:52" ht="16.5">
      <c r="S471" s="2"/>
      <c r="T471" s="58"/>
      <c r="U471" s="58"/>
      <c r="Z471" s="112"/>
      <c r="AB471" s="112"/>
      <c r="AL471" s="112"/>
      <c r="AN471" s="112"/>
      <c r="AX471" s="112"/>
      <c r="AZ471" s="112"/>
    </row>
    <row r="472" spans="19:52" ht="16.5">
      <c r="S472" s="2"/>
      <c r="T472" s="58"/>
      <c r="U472" s="58"/>
      <c r="Z472" s="112"/>
      <c r="AB472" s="112"/>
      <c r="AL472" s="112"/>
      <c r="AN472" s="112"/>
      <c r="AX472" s="112"/>
      <c r="AZ472" s="112"/>
    </row>
    <row r="473" spans="19:52" ht="16.5">
      <c r="S473" s="2"/>
      <c r="T473" s="58"/>
      <c r="U473" s="58"/>
      <c r="Z473" s="112"/>
      <c r="AB473" s="112"/>
      <c r="AL473" s="112"/>
      <c r="AN473" s="112"/>
      <c r="AX473" s="112"/>
      <c r="AZ473" s="112"/>
    </row>
    <row r="474" spans="19:52" ht="16.5">
      <c r="S474" s="2"/>
      <c r="T474" s="58"/>
      <c r="U474" s="58"/>
      <c r="Z474" s="112"/>
      <c r="AB474" s="112"/>
      <c r="AL474" s="112"/>
      <c r="AN474" s="112"/>
      <c r="AX474" s="112"/>
      <c r="AZ474" s="112"/>
    </row>
    <row r="475" spans="19:52" ht="16.5">
      <c r="S475" s="2"/>
      <c r="T475" s="58"/>
      <c r="U475" s="58"/>
      <c r="Z475" s="112"/>
      <c r="AB475" s="112"/>
      <c r="AL475" s="112"/>
      <c r="AN475" s="112"/>
      <c r="AX475" s="112"/>
      <c r="AZ475" s="112"/>
    </row>
    <row r="476" spans="19:52" ht="16.5">
      <c r="S476" s="2"/>
      <c r="T476" s="58"/>
      <c r="U476" s="58"/>
      <c r="Z476" s="112"/>
      <c r="AB476" s="112"/>
      <c r="AL476" s="112"/>
      <c r="AN476" s="112"/>
      <c r="AX476" s="112"/>
      <c r="AZ476" s="112"/>
    </row>
    <row r="477" spans="19:52" ht="16.5">
      <c r="S477" s="2"/>
      <c r="T477" s="58"/>
      <c r="U477" s="58"/>
      <c r="Z477" s="112"/>
      <c r="AB477" s="112"/>
      <c r="AL477" s="112"/>
      <c r="AN477" s="112"/>
      <c r="AX477" s="112"/>
      <c r="AZ477" s="112"/>
    </row>
    <row r="478" spans="19:52" ht="16.5">
      <c r="S478" s="2"/>
      <c r="T478" s="58"/>
      <c r="U478" s="58"/>
      <c r="Z478" s="112"/>
      <c r="AB478" s="112"/>
      <c r="AL478" s="112"/>
      <c r="AN478" s="112"/>
      <c r="AX478" s="112"/>
      <c r="AZ478" s="112"/>
    </row>
    <row r="479" spans="19:52" ht="16.5">
      <c r="S479" s="2"/>
      <c r="T479" s="58"/>
      <c r="U479" s="58"/>
      <c r="Z479" s="112"/>
      <c r="AB479" s="112"/>
      <c r="AL479" s="112"/>
      <c r="AN479" s="112"/>
      <c r="AX479" s="112"/>
      <c r="AZ479" s="112"/>
    </row>
    <row r="480" spans="19:52" ht="16.5">
      <c r="S480" s="2"/>
      <c r="T480" s="58"/>
      <c r="U480" s="58"/>
      <c r="Z480" s="112"/>
      <c r="AB480" s="112"/>
      <c r="AL480" s="112"/>
      <c r="AN480" s="112"/>
      <c r="AX480" s="112"/>
      <c r="AZ480" s="112"/>
    </row>
    <row r="481" spans="19:52" ht="16.5">
      <c r="S481" s="2"/>
      <c r="T481" s="58"/>
      <c r="U481" s="58"/>
      <c r="Z481" s="112"/>
      <c r="AB481" s="112"/>
      <c r="AL481" s="112"/>
      <c r="AN481" s="112"/>
      <c r="AX481" s="112"/>
      <c r="AZ481" s="112"/>
    </row>
    <row r="482" spans="19:52" ht="16.5">
      <c r="S482" s="2"/>
      <c r="T482" s="58"/>
      <c r="U482" s="58"/>
      <c r="Z482" s="112"/>
      <c r="AB482" s="112"/>
      <c r="AL482" s="112"/>
      <c r="AN482" s="112"/>
      <c r="AX482" s="112"/>
      <c r="AZ482" s="112"/>
    </row>
    <row r="483" spans="19:52" ht="16.5">
      <c r="S483" s="2"/>
      <c r="T483" s="58"/>
      <c r="U483" s="58"/>
      <c r="Z483" s="112"/>
      <c r="AB483" s="112"/>
      <c r="AL483" s="112"/>
      <c r="AN483" s="112"/>
      <c r="AX483" s="112"/>
      <c r="AZ483" s="112"/>
    </row>
    <row r="484" spans="19:52" ht="16.5">
      <c r="S484" s="2"/>
      <c r="T484" s="58"/>
      <c r="U484" s="58"/>
      <c r="Z484" s="112"/>
      <c r="AB484" s="112"/>
      <c r="AL484" s="112"/>
      <c r="AN484" s="112"/>
      <c r="AX484" s="112"/>
      <c r="AZ484" s="112"/>
    </row>
    <row r="485" spans="19:52" ht="16.5">
      <c r="S485" s="2"/>
      <c r="T485" s="58"/>
      <c r="U485" s="58"/>
      <c r="Z485" s="112"/>
      <c r="AB485" s="112"/>
      <c r="AL485" s="112"/>
      <c r="AN485" s="112"/>
      <c r="AX485" s="112"/>
      <c r="AZ485" s="112"/>
    </row>
    <row r="486" spans="19:52" ht="16.5">
      <c r="S486" s="2"/>
      <c r="T486" s="58"/>
      <c r="U486" s="58"/>
      <c r="Z486" s="112"/>
      <c r="AB486" s="112"/>
      <c r="AL486" s="112"/>
      <c r="AN486" s="112"/>
      <c r="AX486" s="112"/>
      <c r="AZ486" s="112"/>
    </row>
    <row r="487" spans="19:52" ht="16.5">
      <c r="S487" s="2"/>
      <c r="T487" s="58"/>
      <c r="U487" s="58"/>
      <c r="Z487" s="112"/>
      <c r="AB487" s="112"/>
      <c r="AL487" s="112"/>
      <c r="AN487" s="112"/>
      <c r="AX487" s="112"/>
      <c r="AZ487" s="112"/>
    </row>
    <row r="488" spans="19:52" ht="16.5">
      <c r="S488" s="2"/>
      <c r="T488" s="58"/>
      <c r="U488" s="58"/>
      <c r="Z488" s="112"/>
      <c r="AB488" s="112"/>
      <c r="AL488" s="112"/>
      <c r="AN488" s="112"/>
      <c r="AX488" s="112"/>
      <c r="AZ488" s="112"/>
    </row>
    <row r="489" spans="19:52" ht="16.5">
      <c r="S489" s="2"/>
      <c r="T489" s="58"/>
      <c r="U489" s="58"/>
      <c r="Z489" s="112"/>
      <c r="AB489" s="112"/>
      <c r="AL489" s="112"/>
      <c r="AN489" s="112"/>
      <c r="AX489" s="112"/>
      <c r="AZ489" s="112"/>
    </row>
    <row r="490" spans="19:52" ht="16.5">
      <c r="S490" s="2"/>
      <c r="T490" s="58"/>
      <c r="U490" s="58"/>
      <c r="Z490" s="112"/>
      <c r="AB490" s="112"/>
      <c r="AL490" s="112"/>
      <c r="AN490" s="112"/>
      <c r="AX490" s="112"/>
      <c r="AZ490" s="112"/>
    </row>
    <row r="491" spans="19:52" ht="16.5">
      <c r="S491" s="2"/>
      <c r="T491" s="58"/>
      <c r="U491" s="58"/>
      <c r="Z491" s="112"/>
      <c r="AB491" s="112"/>
      <c r="AL491" s="112"/>
      <c r="AN491" s="112"/>
      <c r="AX491" s="112"/>
      <c r="AZ491" s="112"/>
    </row>
    <row r="492" spans="19:52" ht="16.5">
      <c r="S492" s="2"/>
      <c r="T492" s="58"/>
      <c r="U492" s="58"/>
      <c r="Z492" s="112"/>
      <c r="AB492" s="112"/>
      <c r="AL492" s="112"/>
      <c r="AN492" s="112"/>
      <c r="AX492" s="112"/>
      <c r="AZ492" s="112"/>
    </row>
    <row r="493" spans="19:52" ht="16.5">
      <c r="S493" s="2"/>
      <c r="T493" s="58"/>
      <c r="U493" s="58"/>
      <c r="Z493" s="112"/>
      <c r="AB493" s="112"/>
      <c r="AL493" s="112"/>
      <c r="AN493" s="112"/>
      <c r="AX493" s="112"/>
      <c r="AZ493" s="112"/>
    </row>
    <row r="494" spans="19:52" ht="16.5">
      <c r="S494" s="2"/>
      <c r="T494" s="58"/>
      <c r="U494" s="58"/>
      <c r="Z494" s="112"/>
      <c r="AB494" s="112"/>
      <c r="AL494" s="112"/>
      <c r="AN494" s="112"/>
      <c r="AX494" s="112"/>
      <c r="AZ494" s="112"/>
    </row>
    <row r="495" spans="19:52" ht="16.5">
      <c r="S495" s="2"/>
      <c r="T495" s="58"/>
      <c r="U495" s="58"/>
      <c r="Z495" s="112"/>
      <c r="AB495" s="112"/>
      <c r="AL495" s="112"/>
      <c r="AN495" s="112"/>
      <c r="AX495" s="112"/>
      <c r="AZ495" s="112"/>
    </row>
    <row r="496" spans="19:52" ht="16.5">
      <c r="S496" s="2"/>
      <c r="T496" s="58"/>
      <c r="U496" s="58"/>
      <c r="Z496" s="112"/>
      <c r="AB496" s="112"/>
      <c r="AL496" s="112"/>
      <c r="AN496" s="112"/>
      <c r="AX496" s="112"/>
      <c r="AZ496" s="112"/>
    </row>
    <row r="497" spans="19:52" ht="16.5">
      <c r="S497" s="2"/>
      <c r="T497" s="58"/>
      <c r="U497" s="58"/>
      <c r="Z497" s="112"/>
      <c r="AB497" s="112"/>
      <c r="AL497" s="112"/>
      <c r="AN497" s="112"/>
      <c r="AX497" s="112"/>
      <c r="AZ497" s="112"/>
    </row>
    <row r="498" spans="19:52" ht="16.5">
      <c r="S498" s="2"/>
      <c r="T498" s="58"/>
      <c r="U498" s="58"/>
      <c r="Z498" s="112"/>
      <c r="AB498" s="112"/>
      <c r="AL498" s="112"/>
      <c r="AN498" s="112"/>
      <c r="AX498" s="112"/>
      <c r="AZ498" s="112"/>
    </row>
    <row r="499" spans="19:52" ht="16.5">
      <c r="S499" s="2"/>
      <c r="T499" s="58"/>
      <c r="U499" s="58"/>
      <c r="Z499" s="112"/>
      <c r="AB499" s="112"/>
      <c r="AL499" s="112"/>
      <c r="AN499" s="112"/>
      <c r="AX499" s="112"/>
      <c r="AZ499" s="112"/>
    </row>
    <row r="500" spans="19:52" ht="16.5">
      <c r="S500" s="2"/>
      <c r="T500" s="58"/>
      <c r="U500" s="58"/>
      <c r="Z500" s="112"/>
      <c r="AB500" s="112"/>
      <c r="AL500" s="112"/>
      <c r="AN500" s="112"/>
      <c r="AX500" s="112"/>
      <c r="AZ500" s="112"/>
    </row>
    <row r="501" spans="19:52" ht="16.5">
      <c r="S501" s="2"/>
      <c r="T501" s="58"/>
      <c r="U501" s="58"/>
      <c r="Z501" s="112"/>
      <c r="AB501" s="112"/>
      <c r="AL501" s="112"/>
      <c r="AN501" s="112"/>
      <c r="AX501" s="112"/>
      <c r="AZ501" s="112"/>
    </row>
    <row r="502" spans="19:52" ht="16.5">
      <c r="S502" s="2"/>
      <c r="T502" s="58"/>
      <c r="U502" s="58"/>
      <c r="Z502" s="112"/>
      <c r="AB502" s="112"/>
      <c r="AL502" s="112"/>
      <c r="AN502" s="112"/>
      <c r="AX502" s="112"/>
      <c r="AZ502" s="112"/>
    </row>
    <row r="503" spans="19:52" ht="16.5">
      <c r="S503" s="2"/>
      <c r="T503" s="58"/>
      <c r="U503" s="58"/>
      <c r="Z503" s="112"/>
      <c r="AB503" s="112"/>
      <c r="AL503" s="112"/>
      <c r="AN503" s="112"/>
      <c r="AX503" s="112"/>
      <c r="AZ503" s="112"/>
    </row>
    <row r="504" spans="19:52" ht="16.5">
      <c r="S504" s="2"/>
      <c r="T504" s="58"/>
      <c r="U504" s="58"/>
      <c r="Z504" s="112"/>
      <c r="AB504" s="112"/>
      <c r="AL504" s="112"/>
      <c r="AN504" s="112"/>
      <c r="AX504" s="112"/>
      <c r="AZ504" s="112"/>
    </row>
    <row r="505" spans="19:52" ht="16.5">
      <c r="S505" s="2"/>
      <c r="T505" s="58"/>
      <c r="U505" s="58"/>
      <c r="Z505" s="112"/>
      <c r="AB505" s="112"/>
      <c r="AL505" s="112"/>
      <c r="AN505" s="112"/>
      <c r="AX505" s="112"/>
      <c r="AZ505" s="112"/>
    </row>
    <row r="506" spans="19:52" ht="16.5">
      <c r="S506" s="2"/>
      <c r="T506" s="58"/>
      <c r="U506" s="58"/>
      <c r="Z506" s="112"/>
      <c r="AB506" s="112"/>
      <c r="AL506" s="112"/>
      <c r="AN506" s="112"/>
      <c r="AX506" s="112"/>
      <c r="AZ506" s="112"/>
    </row>
    <row r="507" spans="19:52" ht="16.5">
      <c r="S507" s="2"/>
      <c r="T507" s="58"/>
      <c r="U507" s="58"/>
      <c r="Z507" s="112"/>
      <c r="AB507" s="112"/>
      <c r="AL507" s="112"/>
      <c r="AN507" s="112"/>
      <c r="AX507" s="112"/>
      <c r="AZ507" s="112"/>
    </row>
    <row r="508" spans="19:52" ht="16.5">
      <c r="S508" s="2"/>
      <c r="T508" s="58"/>
      <c r="U508" s="58"/>
      <c r="Z508" s="112"/>
      <c r="AB508" s="112"/>
      <c r="AL508" s="112"/>
      <c r="AN508" s="112"/>
      <c r="AX508" s="112"/>
      <c r="AZ508" s="112"/>
    </row>
    <row r="509" spans="19:52" ht="16.5">
      <c r="S509" s="2"/>
      <c r="T509" s="58"/>
      <c r="U509" s="58"/>
      <c r="Z509" s="112"/>
      <c r="AB509" s="112"/>
      <c r="AL509" s="112"/>
      <c r="AN509" s="112"/>
      <c r="AX509" s="112"/>
      <c r="AZ509" s="112"/>
    </row>
    <row r="510" spans="19:52" ht="16.5">
      <c r="S510" s="2"/>
      <c r="T510" s="58"/>
      <c r="U510" s="58"/>
      <c r="Z510" s="112"/>
      <c r="AB510" s="112"/>
      <c r="AL510" s="112"/>
      <c r="AN510" s="112"/>
      <c r="AX510" s="112"/>
      <c r="AZ510" s="112"/>
    </row>
    <row r="511" spans="19:52" ht="16.5">
      <c r="S511" s="2"/>
      <c r="T511" s="58"/>
      <c r="U511" s="58"/>
      <c r="Z511" s="112"/>
      <c r="AB511" s="112"/>
      <c r="AL511" s="112"/>
      <c r="AN511" s="112"/>
      <c r="AX511" s="112"/>
      <c r="AZ511" s="112"/>
    </row>
    <row r="512" spans="19:52" ht="16.5">
      <c r="S512" s="2"/>
      <c r="T512" s="58"/>
      <c r="U512" s="58"/>
      <c r="Z512" s="112"/>
      <c r="AB512" s="112"/>
      <c r="AL512" s="112"/>
      <c r="AN512" s="112"/>
      <c r="AX512" s="112"/>
      <c r="AZ512" s="112"/>
    </row>
    <row r="513" spans="19:52" ht="16.5">
      <c r="S513" s="2"/>
      <c r="T513" s="58"/>
      <c r="U513" s="58"/>
      <c r="Z513" s="112"/>
      <c r="AB513" s="112"/>
      <c r="AL513" s="112"/>
      <c r="AN513" s="112"/>
      <c r="AX513" s="112"/>
      <c r="AZ513" s="112"/>
    </row>
    <row r="514" spans="19:52" ht="16.5">
      <c r="S514" s="2"/>
      <c r="T514" s="58"/>
      <c r="U514" s="58"/>
      <c r="Z514" s="112"/>
      <c r="AB514" s="112"/>
      <c r="AL514" s="112"/>
      <c r="AN514" s="112"/>
      <c r="AX514" s="112"/>
      <c r="AZ514" s="112"/>
    </row>
    <row r="515" spans="19:52" ht="16.5">
      <c r="S515" s="2"/>
      <c r="T515" s="58"/>
      <c r="U515" s="58"/>
      <c r="Z515" s="112"/>
      <c r="AB515" s="112"/>
      <c r="AL515" s="112"/>
      <c r="AN515" s="112"/>
      <c r="AX515" s="112"/>
      <c r="AZ515" s="112"/>
    </row>
    <row r="516" spans="19:52" ht="16.5">
      <c r="S516" s="2"/>
      <c r="T516" s="58"/>
      <c r="U516" s="58"/>
      <c r="Z516" s="112"/>
      <c r="AB516" s="112"/>
      <c r="AL516" s="112"/>
      <c r="AN516" s="112"/>
      <c r="AX516" s="112"/>
      <c r="AZ516" s="112"/>
    </row>
    <row r="517" spans="19:52" ht="16.5">
      <c r="S517" s="2"/>
      <c r="T517" s="58"/>
      <c r="U517" s="58"/>
      <c r="Z517" s="112"/>
      <c r="AB517" s="112"/>
      <c r="AL517" s="112"/>
      <c r="AN517" s="112"/>
      <c r="AX517" s="112"/>
      <c r="AZ517" s="112"/>
    </row>
    <row r="518" spans="19:52" ht="16.5">
      <c r="S518" s="2"/>
      <c r="T518" s="58"/>
      <c r="U518" s="58"/>
      <c r="Z518" s="112"/>
      <c r="AB518" s="112"/>
      <c r="AL518" s="112"/>
      <c r="AN518" s="112"/>
      <c r="AX518" s="112"/>
      <c r="AZ518" s="112"/>
    </row>
    <row r="519" spans="19:52" ht="16.5">
      <c r="S519" s="2"/>
      <c r="T519" s="58"/>
      <c r="U519" s="58"/>
      <c r="Z519" s="112"/>
      <c r="AB519" s="112"/>
      <c r="AL519" s="112"/>
      <c r="AN519" s="112"/>
      <c r="AX519" s="112"/>
      <c r="AZ519" s="112"/>
    </row>
    <row r="520" spans="19:52" ht="16.5">
      <c r="S520" s="2"/>
      <c r="T520" s="58"/>
      <c r="U520" s="58"/>
      <c r="Z520" s="112"/>
      <c r="AB520" s="112"/>
      <c r="AL520" s="112"/>
      <c r="AN520" s="112"/>
      <c r="AX520" s="112"/>
      <c r="AZ520" s="112"/>
    </row>
    <row r="521" spans="19:52" ht="16.5">
      <c r="S521" s="2"/>
      <c r="T521" s="58"/>
      <c r="U521" s="58"/>
      <c r="Z521" s="112"/>
      <c r="AB521" s="112"/>
      <c r="AL521" s="112"/>
      <c r="AN521" s="112"/>
      <c r="AX521" s="112"/>
      <c r="AZ521" s="112"/>
    </row>
    <row r="522" spans="19:52" ht="16.5">
      <c r="S522" s="2"/>
      <c r="T522" s="58"/>
      <c r="U522" s="58"/>
      <c r="Z522" s="112"/>
      <c r="AB522" s="112"/>
      <c r="AL522" s="112"/>
      <c r="AN522" s="112"/>
      <c r="AX522" s="112"/>
      <c r="AZ522" s="112"/>
    </row>
    <row r="523" spans="19:52" ht="16.5">
      <c r="S523" s="2"/>
      <c r="T523" s="58"/>
      <c r="U523" s="58"/>
      <c r="Z523" s="112"/>
      <c r="AB523" s="112"/>
      <c r="AL523" s="112"/>
      <c r="AN523" s="112"/>
      <c r="AX523" s="112"/>
      <c r="AZ523" s="112"/>
    </row>
    <row r="524" spans="19:52" ht="16.5">
      <c r="S524" s="2"/>
      <c r="T524" s="58"/>
      <c r="U524" s="58"/>
      <c r="Z524" s="112"/>
      <c r="AB524" s="112"/>
      <c r="AL524" s="112"/>
      <c r="AN524" s="112"/>
      <c r="AX524" s="112"/>
      <c r="AZ524" s="112"/>
    </row>
    <row r="525" spans="19:52" ht="16.5">
      <c r="S525" s="2"/>
      <c r="T525" s="58"/>
      <c r="U525" s="58"/>
      <c r="Z525" s="112"/>
      <c r="AB525" s="112"/>
      <c r="AL525" s="112"/>
      <c r="AN525" s="112"/>
      <c r="AX525" s="112"/>
      <c r="AZ525" s="112"/>
    </row>
    <row r="526" spans="19:52" ht="16.5">
      <c r="S526" s="2"/>
      <c r="T526" s="58"/>
      <c r="U526" s="58"/>
      <c r="Z526" s="112"/>
      <c r="AB526" s="112"/>
      <c r="AL526" s="112"/>
      <c r="AN526" s="112"/>
      <c r="AX526" s="112"/>
      <c r="AZ526" s="112"/>
    </row>
    <row r="527" spans="19:52" ht="16.5">
      <c r="S527" s="2"/>
      <c r="T527" s="58"/>
      <c r="U527" s="58"/>
      <c r="Z527" s="112"/>
      <c r="AB527" s="112"/>
      <c r="AL527" s="112"/>
      <c r="AN527" s="112"/>
      <c r="AX527" s="112"/>
      <c r="AZ527" s="112"/>
    </row>
    <row r="528" spans="19:52" ht="16.5">
      <c r="S528" s="2"/>
      <c r="T528" s="58"/>
      <c r="U528" s="58"/>
      <c r="Z528" s="112"/>
      <c r="AB528" s="112"/>
      <c r="AL528" s="112"/>
      <c r="AN528" s="112"/>
      <c r="AX528" s="112"/>
      <c r="AZ528" s="112"/>
    </row>
    <row r="529" spans="19:52" ht="16.5">
      <c r="S529" s="2"/>
      <c r="T529" s="58"/>
      <c r="U529" s="58"/>
      <c r="Z529" s="112"/>
      <c r="AB529" s="112"/>
      <c r="AL529" s="112"/>
      <c r="AN529" s="112"/>
      <c r="AX529" s="112"/>
      <c r="AZ529" s="112"/>
    </row>
    <row r="530" spans="19:52" ht="16.5">
      <c r="S530" s="2"/>
      <c r="T530" s="58"/>
      <c r="U530" s="58"/>
      <c r="Z530" s="112"/>
      <c r="AB530" s="112"/>
      <c r="AL530" s="112"/>
      <c r="AN530" s="112"/>
      <c r="AX530" s="112"/>
      <c r="AZ530" s="112"/>
    </row>
    <row r="531" spans="19:52" ht="16.5">
      <c r="S531" s="2"/>
      <c r="T531" s="58"/>
      <c r="U531" s="58"/>
      <c r="Z531" s="112"/>
      <c r="AB531" s="112"/>
      <c r="AL531" s="112"/>
      <c r="AN531" s="112"/>
      <c r="AX531" s="112"/>
      <c r="AZ531" s="112"/>
    </row>
    <row r="532" spans="19:52" ht="16.5">
      <c r="S532" s="2"/>
      <c r="T532" s="58"/>
      <c r="U532" s="58"/>
      <c r="Z532" s="112"/>
      <c r="AB532" s="112"/>
      <c r="AL532" s="112"/>
      <c r="AN532" s="112"/>
      <c r="AX532" s="112"/>
      <c r="AZ532" s="112"/>
    </row>
    <row r="533" spans="19:52" ht="16.5">
      <c r="S533" s="2"/>
      <c r="T533" s="58"/>
      <c r="U533" s="58"/>
      <c r="Z533" s="112"/>
      <c r="AB533" s="112"/>
      <c r="AL533" s="112"/>
      <c r="AN533" s="112"/>
      <c r="AX533" s="112"/>
      <c r="AZ533" s="112"/>
    </row>
    <row r="534" spans="19:52" ht="16.5">
      <c r="S534" s="2"/>
      <c r="T534" s="58"/>
      <c r="U534" s="58"/>
      <c r="Z534" s="112"/>
      <c r="AB534" s="112"/>
      <c r="AL534" s="112"/>
      <c r="AN534" s="112"/>
      <c r="AX534" s="112"/>
      <c r="AZ534" s="112"/>
    </row>
    <row r="535" spans="19:52" ht="16.5">
      <c r="S535" s="2"/>
      <c r="T535" s="58"/>
      <c r="U535" s="58"/>
      <c r="Z535" s="112"/>
      <c r="AB535" s="112"/>
      <c r="AL535" s="112"/>
      <c r="AN535" s="112"/>
      <c r="AX535" s="112"/>
      <c r="AZ535" s="112"/>
    </row>
    <row r="536" spans="19:52" ht="16.5">
      <c r="S536" s="2"/>
      <c r="T536" s="58"/>
      <c r="U536" s="58"/>
      <c r="Z536" s="112"/>
      <c r="AB536" s="112"/>
      <c r="AL536" s="112"/>
      <c r="AN536" s="112"/>
      <c r="AX536" s="112"/>
      <c r="AZ536" s="112"/>
    </row>
    <row r="537" spans="19:52" ht="16.5">
      <c r="S537" s="2"/>
      <c r="T537" s="58"/>
      <c r="U537" s="58"/>
      <c r="Z537" s="112"/>
      <c r="AB537" s="112"/>
      <c r="AL537" s="112"/>
      <c r="AN537" s="112"/>
      <c r="AX537" s="112"/>
      <c r="AZ537" s="112"/>
    </row>
    <row r="538" spans="19:52" ht="16.5">
      <c r="S538" s="2"/>
      <c r="T538" s="58"/>
      <c r="U538" s="58"/>
      <c r="Z538" s="112"/>
      <c r="AB538" s="112"/>
      <c r="AL538" s="112"/>
      <c r="AN538" s="112"/>
      <c r="AX538" s="112"/>
      <c r="AZ538" s="112"/>
    </row>
    <row r="539" spans="19:52" ht="16.5">
      <c r="S539" s="2"/>
      <c r="T539" s="58"/>
      <c r="U539" s="58"/>
      <c r="Z539" s="112"/>
      <c r="AB539" s="112"/>
      <c r="AL539" s="112"/>
      <c r="AN539" s="112"/>
      <c r="AX539" s="112"/>
      <c r="AZ539" s="112"/>
    </row>
    <row r="540" spans="19:52" ht="16.5">
      <c r="S540" s="2"/>
      <c r="T540" s="58"/>
      <c r="U540" s="58"/>
      <c r="Z540" s="112"/>
      <c r="AB540" s="112"/>
      <c r="AL540" s="112"/>
      <c r="AN540" s="112"/>
      <c r="AX540" s="112"/>
      <c r="AZ540" s="112"/>
    </row>
    <row r="541" spans="19:52" ht="16.5">
      <c r="S541" s="2"/>
      <c r="T541" s="58"/>
      <c r="U541" s="58"/>
      <c r="Z541" s="112"/>
      <c r="AB541" s="112"/>
      <c r="AL541" s="112"/>
      <c r="AN541" s="112"/>
      <c r="AX541" s="112"/>
      <c r="AZ541" s="112"/>
    </row>
    <row r="542" spans="19:52" ht="16.5">
      <c r="S542" s="2"/>
      <c r="T542" s="58"/>
      <c r="U542" s="58"/>
      <c r="Z542" s="112"/>
      <c r="AB542" s="112"/>
      <c r="AL542" s="112"/>
      <c r="AN542" s="112"/>
      <c r="AX542" s="112"/>
      <c r="AZ542" s="112"/>
    </row>
    <row r="543" spans="19:52" ht="16.5">
      <c r="S543" s="2"/>
      <c r="T543" s="58"/>
      <c r="U543" s="58"/>
      <c r="Z543" s="112"/>
      <c r="AB543" s="112"/>
      <c r="AL543" s="112"/>
      <c r="AN543" s="112"/>
      <c r="AX543" s="112"/>
      <c r="AZ543" s="112"/>
    </row>
    <row r="544" spans="19:52" ht="16.5">
      <c r="S544" s="2"/>
      <c r="T544" s="58"/>
      <c r="U544" s="58"/>
      <c r="Z544" s="112"/>
      <c r="AB544" s="112"/>
      <c r="AL544" s="112"/>
      <c r="AN544" s="112"/>
      <c r="AX544" s="112"/>
      <c r="AZ544" s="112"/>
    </row>
    <row r="545" spans="19:52" ht="16.5">
      <c r="S545" s="2"/>
      <c r="T545" s="58"/>
      <c r="U545" s="58"/>
      <c r="Z545" s="112"/>
      <c r="AB545" s="112"/>
      <c r="AL545" s="112"/>
      <c r="AN545" s="112"/>
      <c r="AX545" s="112"/>
      <c r="AZ545" s="112"/>
    </row>
    <row r="546" spans="19:52" ht="16.5">
      <c r="S546" s="2"/>
      <c r="T546" s="58"/>
      <c r="U546" s="58"/>
      <c r="Z546" s="112"/>
      <c r="AB546" s="112"/>
      <c r="AL546" s="112"/>
      <c r="AN546" s="112"/>
      <c r="AX546" s="112"/>
      <c r="AZ546" s="112"/>
    </row>
    <row r="547" spans="19:52" ht="16.5">
      <c r="S547" s="2"/>
      <c r="T547" s="58"/>
      <c r="U547" s="58"/>
      <c r="Z547" s="112"/>
      <c r="AB547" s="112"/>
      <c r="AL547" s="112"/>
      <c r="AN547" s="112"/>
      <c r="AX547" s="112"/>
      <c r="AZ547" s="112"/>
    </row>
    <row r="548" spans="19:52" ht="16.5">
      <c r="S548" s="2"/>
      <c r="T548" s="58"/>
      <c r="U548" s="58"/>
      <c r="Z548" s="112"/>
      <c r="AB548" s="112"/>
      <c r="AL548" s="112"/>
      <c r="AN548" s="112"/>
      <c r="AX548" s="112"/>
      <c r="AZ548" s="112"/>
    </row>
    <row r="549" spans="19:52" ht="16.5">
      <c r="S549" s="2"/>
      <c r="T549" s="58"/>
      <c r="U549" s="58"/>
      <c r="Z549" s="112"/>
      <c r="AB549" s="112"/>
      <c r="AL549" s="112"/>
      <c r="AN549" s="112"/>
      <c r="AX549" s="112"/>
      <c r="AZ549" s="112"/>
    </row>
    <row r="550" spans="19:52" ht="16.5">
      <c r="S550" s="2"/>
      <c r="T550" s="58"/>
      <c r="U550" s="58"/>
      <c r="Z550" s="112"/>
      <c r="AB550" s="112"/>
      <c r="AL550" s="112"/>
      <c r="AN550" s="112"/>
      <c r="AX550" s="112"/>
      <c r="AZ550" s="112"/>
    </row>
    <row r="551" spans="19:52" ht="16.5">
      <c r="S551" s="2"/>
      <c r="T551" s="58"/>
      <c r="U551" s="58"/>
      <c r="Z551" s="112"/>
      <c r="AB551" s="112"/>
      <c r="AL551" s="112"/>
      <c r="AN551" s="112"/>
      <c r="AX551" s="112"/>
      <c r="AZ551" s="112"/>
    </row>
    <row r="552" spans="19:52" ht="16.5">
      <c r="S552" s="2"/>
      <c r="T552" s="58"/>
      <c r="U552" s="58"/>
      <c r="Z552" s="112"/>
      <c r="AB552" s="112"/>
      <c r="AL552" s="112"/>
      <c r="AN552" s="112"/>
      <c r="AX552" s="112"/>
      <c r="AZ552" s="112"/>
    </row>
    <row r="553" spans="19:52" ht="16.5">
      <c r="S553" s="2"/>
      <c r="T553" s="58"/>
      <c r="U553" s="58"/>
      <c r="Z553" s="112"/>
      <c r="AB553" s="112"/>
      <c r="AL553" s="112"/>
      <c r="AN553" s="112"/>
      <c r="AX553" s="112"/>
      <c r="AZ553" s="112"/>
    </row>
    <row r="554" spans="19:52" ht="16.5">
      <c r="S554" s="2"/>
      <c r="T554" s="58"/>
      <c r="U554" s="58"/>
      <c r="Z554" s="112"/>
      <c r="AB554" s="112"/>
      <c r="AL554" s="112"/>
      <c r="AN554" s="112"/>
      <c r="AX554" s="112"/>
      <c r="AZ554" s="112"/>
    </row>
    <row r="555" spans="19:52" ht="16.5">
      <c r="S555" s="2"/>
      <c r="T555" s="58"/>
      <c r="U555" s="58"/>
      <c r="Z555" s="112"/>
      <c r="AB555" s="112"/>
      <c r="AL555" s="112"/>
      <c r="AN555" s="112"/>
      <c r="AX555" s="112"/>
      <c r="AZ555" s="112"/>
    </row>
    <row r="556" spans="19:52" ht="16.5">
      <c r="S556" s="2"/>
      <c r="T556" s="58"/>
      <c r="U556" s="58"/>
      <c r="Z556" s="112"/>
      <c r="AB556" s="112"/>
      <c r="AL556" s="112"/>
      <c r="AN556" s="112"/>
      <c r="AX556" s="112"/>
      <c r="AZ556" s="112"/>
    </row>
    <row r="557" spans="19:52" ht="16.5">
      <c r="S557" s="2"/>
      <c r="T557" s="58"/>
      <c r="U557" s="58"/>
      <c r="Z557" s="112"/>
      <c r="AB557" s="112"/>
      <c r="AL557" s="112"/>
      <c r="AN557" s="112"/>
      <c r="AX557" s="112"/>
      <c r="AZ557" s="112"/>
    </row>
    <row r="558" spans="19:52" ht="16.5">
      <c r="S558" s="2"/>
      <c r="T558" s="58"/>
      <c r="U558" s="58"/>
      <c r="Z558" s="112"/>
      <c r="AB558" s="112"/>
      <c r="AL558" s="112"/>
      <c r="AN558" s="112"/>
      <c r="AX558" s="112"/>
      <c r="AZ558" s="112"/>
    </row>
    <row r="559" spans="19:52" ht="16.5">
      <c r="S559" s="2"/>
      <c r="T559" s="58"/>
      <c r="U559" s="58"/>
      <c r="Z559" s="112"/>
      <c r="AB559" s="112"/>
      <c r="AL559" s="112"/>
      <c r="AN559" s="112"/>
      <c r="AX559" s="112"/>
      <c r="AZ559" s="112"/>
    </row>
    <row r="560" spans="19:52" ht="16.5">
      <c r="S560" s="2"/>
      <c r="T560" s="58"/>
      <c r="U560" s="58"/>
      <c r="Z560" s="112"/>
      <c r="AB560" s="112"/>
      <c r="AL560" s="112"/>
      <c r="AN560" s="112"/>
      <c r="AX560" s="112"/>
      <c r="AZ560" s="112"/>
    </row>
    <row r="561" spans="19:52" ht="16.5">
      <c r="S561" s="2"/>
      <c r="T561" s="58"/>
      <c r="U561" s="58"/>
      <c r="Z561" s="112"/>
      <c r="AB561" s="112"/>
      <c r="AL561" s="112"/>
      <c r="AN561" s="112"/>
      <c r="AX561" s="112"/>
      <c r="AZ561" s="112"/>
    </row>
    <row r="562" spans="19:52" ht="16.5">
      <c r="S562" s="2"/>
      <c r="T562" s="58"/>
      <c r="U562" s="58"/>
      <c r="Z562" s="112"/>
      <c r="AB562" s="112"/>
      <c r="AL562" s="112"/>
      <c r="AN562" s="112"/>
      <c r="AX562" s="112"/>
      <c r="AZ562" s="112"/>
    </row>
    <row r="563" spans="19:52" ht="16.5">
      <c r="S563" s="2"/>
      <c r="T563" s="58"/>
      <c r="U563" s="58"/>
      <c r="Z563" s="112"/>
      <c r="AB563" s="112"/>
      <c r="AL563" s="112"/>
      <c r="AN563" s="112"/>
      <c r="AX563" s="112"/>
      <c r="AZ563" s="112"/>
    </row>
    <row r="564" spans="19:52" ht="16.5">
      <c r="S564" s="2"/>
      <c r="T564" s="58"/>
      <c r="U564" s="58"/>
      <c r="Z564" s="112"/>
      <c r="AB564" s="112"/>
      <c r="AL564" s="112"/>
      <c r="AN564" s="112"/>
      <c r="AX564" s="112"/>
      <c r="AZ564" s="112"/>
    </row>
    <row r="565" spans="19:52" ht="16.5">
      <c r="S565" s="2"/>
      <c r="T565" s="58"/>
      <c r="U565" s="58"/>
      <c r="Z565" s="112"/>
      <c r="AB565" s="112"/>
      <c r="AL565" s="112"/>
      <c r="AN565" s="112"/>
      <c r="AX565" s="112"/>
      <c r="AZ565" s="112"/>
    </row>
    <row r="566" spans="19:52" ht="16.5">
      <c r="S566" s="2"/>
      <c r="T566" s="58"/>
      <c r="U566" s="58"/>
      <c r="Z566" s="112"/>
      <c r="AB566" s="112"/>
      <c r="AL566" s="112"/>
      <c r="AN566" s="112"/>
      <c r="AX566" s="112"/>
      <c r="AZ566" s="112"/>
    </row>
    <row r="567" spans="19:52" ht="16.5">
      <c r="S567" s="2"/>
      <c r="T567" s="58"/>
      <c r="U567" s="58"/>
      <c r="Z567" s="112"/>
      <c r="AB567" s="112"/>
      <c r="AL567" s="112"/>
      <c r="AN567" s="112"/>
      <c r="AX567" s="112"/>
      <c r="AZ567" s="112"/>
    </row>
    <row r="568" spans="19:52" ht="16.5">
      <c r="S568" s="2"/>
      <c r="T568" s="58"/>
      <c r="U568" s="58"/>
      <c r="Z568" s="112"/>
      <c r="AB568" s="112"/>
      <c r="AL568" s="112"/>
      <c r="AN568" s="112"/>
      <c r="AX568" s="112"/>
      <c r="AZ568" s="112"/>
    </row>
    <row r="569" spans="19:52" ht="16.5">
      <c r="S569" s="2"/>
      <c r="T569" s="58"/>
      <c r="U569" s="58"/>
      <c r="Z569" s="112"/>
      <c r="AB569" s="112"/>
      <c r="AL569" s="112"/>
      <c r="AN569" s="112"/>
      <c r="AX569" s="112"/>
      <c r="AZ569" s="112"/>
    </row>
    <row r="570" spans="19:52" ht="16.5">
      <c r="S570" s="2"/>
      <c r="T570" s="58"/>
      <c r="U570" s="58"/>
      <c r="Z570" s="112"/>
      <c r="AB570" s="112"/>
      <c r="AL570" s="112"/>
      <c r="AN570" s="112"/>
      <c r="AX570" s="112"/>
      <c r="AZ570" s="112"/>
    </row>
    <row r="571" spans="19:52" ht="16.5">
      <c r="S571" s="2"/>
      <c r="T571" s="58"/>
      <c r="U571" s="58"/>
      <c r="Z571" s="112"/>
      <c r="AB571" s="112"/>
      <c r="AL571" s="112"/>
      <c r="AN571" s="112"/>
      <c r="AX571" s="112"/>
      <c r="AZ571" s="112"/>
    </row>
    <row r="572" spans="19:52" ht="16.5">
      <c r="S572" s="2"/>
      <c r="T572" s="58"/>
      <c r="U572" s="58"/>
      <c r="Z572" s="112"/>
      <c r="AB572" s="112"/>
      <c r="AL572" s="112"/>
      <c r="AN572" s="112"/>
      <c r="AX572" s="112"/>
      <c r="AZ572" s="112"/>
    </row>
    <row r="573" spans="19:52" ht="16.5">
      <c r="S573" s="2"/>
      <c r="T573" s="58"/>
      <c r="U573" s="58"/>
      <c r="Z573" s="112"/>
      <c r="AB573" s="112"/>
      <c r="AL573" s="112"/>
      <c r="AN573" s="112"/>
      <c r="AX573" s="112"/>
      <c r="AZ573" s="112"/>
    </row>
    <row r="574" spans="19:52" ht="16.5">
      <c r="S574" s="2"/>
      <c r="T574" s="58"/>
      <c r="U574" s="58"/>
      <c r="Z574" s="112"/>
      <c r="AB574" s="112"/>
      <c r="AL574" s="112"/>
      <c r="AN574" s="112"/>
      <c r="AX574" s="112"/>
      <c r="AZ574" s="112"/>
    </row>
    <row r="575" spans="19:52" ht="16.5">
      <c r="S575" s="2"/>
      <c r="T575" s="58"/>
      <c r="U575" s="58"/>
      <c r="Z575" s="112"/>
      <c r="AB575" s="112"/>
      <c r="AL575" s="112"/>
      <c r="AN575" s="112"/>
      <c r="AX575" s="112"/>
      <c r="AZ575" s="112"/>
    </row>
    <row r="576" spans="19:52" ht="16.5">
      <c r="S576" s="2"/>
      <c r="T576" s="58"/>
      <c r="U576" s="58"/>
      <c r="Z576" s="112"/>
      <c r="AB576" s="112"/>
      <c r="AL576" s="112"/>
      <c r="AN576" s="112"/>
      <c r="AX576" s="112"/>
      <c r="AZ576" s="112"/>
    </row>
    <row r="577" spans="19:52" ht="16.5">
      <c r="S577" s="2"/>
      <c r="T577" s="58"/>
      <c r="U577" s="58"/>
      <c r="Z577" s="112"/>
      <c r="AB577" s="112"/>
      <c r="AL577" s="112"/>
      <c r="AN577" s="112"/>
      <c r="AX577" s="112"/>
      <c r="AZ577" s="112"/>
    </row>
    <row r="578" spans="19:52" ht="16.5">
      <c r="S578" s="2"/>
      <c r="T578" s="58"/>
      <c r="U578" s="58"/>
      <c r="Z578" s="112"/>
      <c r="AB578" s="112"/>
      <c r="AL578" s="112"/>
      <c r="AN578" s="112"/>
      <c r="AX578" s="112"/>
      <c r="AZ578" s="112"/>
    </row>
    <row r="579" spans="19:52" ht="16.5">
      <c r="S579" s="2"/>
      <c r="T579" s="58"/>
      <c r="U579" s="58"/>
      <c r="Z579" s="112"/>
      <c r="AB579" s="112"/>
      <c r="AL579" s="112"/>
      <c r="AN579" s="112"/>
      <c r="AX579" s="112"/>
      <c r="AZ579" s="112"/>
    </row>
    <row r="580" spans="19:52" ht="16.5">
      <c r="S580" s="2"/>
      <c r="T580" s="58"/>
      <c r="U580" s="58"/>
      <c r="Z580" s="112"/>
      <c r="AB580" s="112"/>
      <c r="AL580" s="112"/>
      <c r="AN580" s="112"/>
      <c r="AX580" s="112"/>
      <c r="AZ580" s="112"/>
    </row>
    <row r="581" spans="19:52" ht="16.5">
      <c r="S581" s="2"/>
      <c r="T581" s="58"/>
      <c r="U581" s="58"/>
      <c r="Z581" s="112"/>
      <c r="AB581" s="112"/>
      <c r="AL581" s="112"/>
      <c r="AN581" s="112"/>
      <c r="AX581" s="112"/>
      <c r="AZ581" s="112"/>
    </row>
    <row r="582" spans="19:52" ht="16.5">
      <c r="S582" s="2"/>
      <c r="T582" s="58"/>
      <c r="U582" s="58"/>
      <c r="Z582" s="112"/>
      <c r="AB582" s="112"/>
      <c r="AL582" s="112"/>
      <c r="AN582" s="112"/>
      <c r="AX582" s="112"/>
      <c r="AZ582" s="112"/>
    </row>
    <row r="583" spans="19:52" ht="16.5">
      <c r="S583" s="2"/>
      <c r="T583" s="58"/>
      <c r="U583" s="58"/>
      <c r="Z583" s="112"/>
      <c r="AB583" s="112"/>
      <c r="AL583" s="112"/>
      <c r="AN583" s="112"/>
      <c r="AX583" s="112"/>
      <c r="AZ583" s="112"/>
    </row>
    <row r="584" spans="19:52" ht="16.5">
      <c r="S584" s="2"/>
      <c r="T584" s="58"/>
      <c r="U584" s="58"/>
      <c r="Z584" s="112"/>
      <c r="AB584" s="112"/>
      <c r="AL584" s="112"/>
      <c r="AN584" s="112"/>
      <c r="AX584" s="112"/>
      <c r="AZ584" s="112"/>
    </row>
    <row r="585" spans="19:52" ht="16.5">
      <c r="S585" s="2"/>
      <c r="T585" s="58"/>
      <c r="U585" s="58"/>
      <c r="Z585" s="112"/>
      <c r="AB585" s="112"/>
      <c r="AL585" s="112"/>
      <c r="AN585" s="112"/>
      <c r="AX585" s="112"/>
      <c r="AZ585" s="112"/>
    </row>
    <row r="586" spans="19:52" ht="16.5">
      <c r="S586" s="2"/>
      <c r="T586" s="58"/>
      <c r="U586" s="58"/>
      <c r="Z586" s="112"/>
      <c r="AB586" s="112"/>
      <c r="AL586" s="112"/>
      <c r="AN586" s="112"/>
      <c r="AX586" s="112"/>
      <c r="AZ586" s="112"/>
    </row>
    <row r="587" spans="19:52" ht="16.5">
      <c r="S587" s="2"/>
      <c r="T587" s="58"/>
      <c r="U587" s="58"/>
      <c r="Z587" s="112"/>
      <c r="AB587" s="112"/>
      <c r="AL587" s="112"/>
      <c r="AN587" s="112"/>
      <c r="AX587" s="112"/>
      <c r="AZ587" s="112"/>
    </row>
    <row r="588" spans="19:52" ht="16.5">
      <c r="S588" s="2"/>
      <c r="T588" s="58"/>
      <c r="U588" s="58"/>
      <c r="Z588" s="112"/>
      <c r="AB588" s="112"/>
      <c r="AL588" s="112"/>
      <c r="AN588" s="112"/>
      <c r="AX588" s="112"/>
      <c r="AZ588" s="112"/>
    </row>
    <row r="589" spans="19:52" ht="16.5">
      <c r="S589" s="2"/>
      <c r="T589" s="58"/>
      <c r="U589" s="58"/>
      <c r="Z589" s="112"/>
      <c r="AB589" s="112"/>
      <c r="AL589" s="112"/>
      <c r="AN589" s="112"/>
      <c r="AX589" s="112"/>
      <c r="AZ589" s="112"/>
    </row>
    <row r="590" spans="19:52" ht="16.5">
      <c r="S590" s="2"/>
      <c r="T590" s="58"/>
      <c r="U590" s="58"/>
      <c r="Z590" s="112"/>
      <c r="AB590" s="112"/>
      <c r="AL590" s="112"/>
      <c r="AN590" s="112"/>
      <c r="AX590" s="112"/>
      <c r="AZ590" s="112"/>
    </row>
    <row r="591" spans="19:52" ht="16.5">
      <c r="S591" s="2"/>
      <c r="T591" s="58"/>
      <c r="U591" s="58"/>
      <c r="Z591" s="112"/>
      <c r="AB591" s="112"/>
      <c r="AL591" s="112"/>
      <c r="AN591" s="112"/>
      <c r="AX591" s="112"/>
      <c r="AZ591" s="112"/>
    </row>
    <row r="592" spans="19:52" ht="16.5">
      <c r="S592" s="2"/>
      <c r="T592" s="58"/>
      <c r="U592" s="58"/>
      <c r="Z592" s="112"/>
      <c r="AB592" s="112"/>
      <c r="AL592" s="112"/>
      <c r="AN592" s="112"/>
      <c r="AX592" s="112"/>
      <c r="AZ592" s="112"/>
    </row>
    <row r="593" spans="19:52" ht="16.5">
      <c r="S593" s="2"/>
      <c r="T593" s="58"/>
      <c r="U593" s="58"/>
      <c r="Z593" s="112"/>
      <c r="AB593" s="112"/>
      <c r="AL593" s="112"/>
      <c r="AN593" s="112"/>
      <c r="AX593" s="112"/>
      <c r="AZ593" s="112"/>
    </row>
    <row r="594" spans="19:52" ht="16.5">
      <c r="S594" s="2"/>
      <c r="T594" s="58"/>
      <c r="U594" s="58"/>
      <c r="Z594" s="112"/>
      <c r="AB594" s="112"/>
      <c r="AL594" s="112"/>
      <c r="AN594" s="112"/>
      <c r="AX594" s="112"/>
      <c r="AZ594" s="112"/>
    </row>
    <row r="595" spans="19:52" ht="16.5">
      <c r="S595" s="2"/>
      <c r="T595" s="58"/>
      <c r="U595" s="58"/>
      <c r="Z595" s="112"/>
      <c r="AB595" s="112"/>
      <c r="AL595" s="112"/>
      <c r="AN595" s="112"/>
      <c r="AX595" s="112"/>
      <c r="AZ595" s="112"/>
    </row>
    <row r="596" spans="19:52" ht="16.5">
      <c r="S596" s="2"/>
      <c r="T596" s="58"/>
      <c r="U596" s="58"/>
      <c r="Z596" s="112"/>
      <c r="AB596" s="112"/>
      <c r="AL596" s="112"/>
      <c r="AN596" s="112"/>
      <c r="AX596" s="112"/>
      <c r="AZ596" s="112"/>
    </row>
    <row r="597" spans="19:52" ht="16.5">
      <c r="S597" s="2"/>
      <c r="T597" s="58"/>
      <c r="U597" s="58"/>
      <c r="Z597" s="112"/>
      <c r="AB597" s="112"/>
      <c r="AL597" s="112"/>
      <c r="AN597" s="112"/>
      <c r="AX597" s="112"/>
      <c r="AZ597" s="112"/>
    </row>
    <row r="598" spans="19:52" ht="16.5">
      <c r="S598" s="2"/>
      <c r="T598" s="58"/>
      <c r="U598" s="58"/>
      <c r="Z598" s="112"/>
      <c r="AB598" s="112"/>
      <c r="AL598" s="112"/>
      <c r="AN598" s="112"/>
      <c r="AX598" s="112"/>
      <c r="AZ598" s="112"/>
    </row>
    <row r="599" spans="19:52" ht="16.5">
      <c r="S599" s="2"/>
      <c r="T599" s="58"/>
      <c r="U599" s="58"/>
      <c r="Z599" s="112"/>
      <c r="AB599" s="112"/>
      <c r="AL599" s="112"/>
      <c r="AN599" s="112"/>
      <c r="AX599" s="112"/>
      <c r="AZ599" s="112"/>
    </row>
    <row r="600" spans="19:52" ht="16.5">
      <c r="S600" s="2"/>
      <c r="T600" s="58"/>
      <c r="U600" s="58"/>
      <c r="Z600" s="112"/>
      <c r="AB600" s="112"/>
      <c r="AL600" s="112"/>
      <c r="AN600" s="112"/>
      <c r="AX600" s="112"/>
      <c r="AZ600" s="112"/>
    </row>
    <row r="601" spans="19:52" ht="16.5">
      <c r="S601" s="2"/>
      <c r="T601" s="58"/>
      <c r="U601" s="58"/>
      <c r="Z601" s="112"/>
      <c r="AB601" s="112"/>
      <c r="AL601" s="112"/>
      <c r="AN601" s="112"/>
      <c r="AX601" s="112"/>
      <c r="AZ601" s="112"/>
    </row>
    <row r="602" spans="19:52" ht="16.5">
      <c r="S602" s="2"/>
      <c r="T602" s="58"/>
      <c r="U602" s="58"/>
      <c r="Z602" s="112"/>
      <c r="AB602" s="112"/>
      <c r="AL602" s="112"/>
      <c r="AN602" s="112"/>
      <c r="AX602" s="112"/>
      <c r="AZ602" s="112"/>
    </row>
    <row r="603" spans="19:52" ht="16.5">
      <c r="S603" s="2"/>
      <c r="T603" s="58"/>
      <c r="U603" s="58"/>
      <c r="Z603" s="112"/>
      <c r="AB603" s="112"/>
      <c r="AL603" s="112"/>
      <c r="AN603" s="112"/>
      <c r="AX603" s="112"/>
      <c r="AZ603" s="112"/>
    </row>
    <row r="604" spans="19:52" ht="16.5">
      <c r="S604" s="2"/>
      <c r="T604" s="58"/>
      <c r="U604" s="58"/>
      <c r="Z604" s="112"/>
      <c r="AB604" s="112"/>
      <c r="AL604" s="112"/>
      <c r="AN604" s="112"/>
      <c r="AX604" s="112"/>
      <c r="AZ604" s="112"/>
    </row>
    <row r="605" spans="19:52" ht="16.5">
      <c r="S605" s="2"/>
      <c r="T605" s="58"/>
      <c r="U605" s="58"/>
      <c r="Z605" s="112"/>
      <c r="AB605" s="112"/>
      <c r="AL605" s="112"/>
      <c r="AN605" s="112"/>
      <c r="AX605" s="112"/>
      <c r="AZ605" s="112"/>
    </row>
    <row r="606" spans="19:52" ht="16.5">
      <c r="S606" s="2"/>
      <c r="T606" s="58"/>
      <c r="U606" s="58"/>
      <c r="Z606" s="112"/>
      <c r="AB606" s="112"/>
      <c r="AL606" s="112"/>
      <c r="AN606" s="112"/>
      <c r="AX606" s="112"/>
      <c r="AZ606" s="112"/>
    </row>
    <row r="607" spans="19:52" ht="16.5">
      <c r="S607" s="2"/>
      <c r="T607" s="58"/>
      <c r="U607" s="58"/>
      <c r="Z607" s="112"/>
      <c r="AB607" s="112"/>
      <c r="AL607" s="112"/>
      <c r="AN607" s="112"/>
      <c r="AX607" s="112"/>
      <c r="AZ607" s="112"/>
    </row>
    <row r="608" spans="19:52" ht="16.5">
      <c r="S608" s="2"/>
      <c r="T608" s="58"/>
      <c r="U608" s="58"/>
      <c r="Z608" s="112"/>
      <c r="AB608" s="112"/>
      <c r="AL608" s="112"/>
      <c r="AN608" s="112"/>
      <c r="AX608" s="112"/>
      <c r="AZ608" s="112"/>
    </row>
    <row r="609" spans="19:52" ht="16.5">
      <c r="S609" s="2"/>
      <c r="T609" s="58"/>
      <c r="U609" s="58"/>
      <c r="Z609" s="112"/>
      <c r="AB609" s="112"/>
      <c r="AL609" s="112"/>
      <c r="AN609" s="112"/>
      <c r="AX609" s="112"/>
      <c r="AZ609" s="112"/>
    </row>
    <row r="610" spans="19:52" ht="16.5">
      <c r="S610" s="2"/>
      <c r="T610" s="58"/>
      <c r="U610" s="58"/>
      <c r="Z610" s="112"/>
      <c r="AB610" s="112"/>
      <c r="AL610" s="112"/>
      <c r="AN610" s="112"/>
      <c r="AX610" s="112"/>
      <c r="AZ610" s="112"/>
    </row>
    <row r="611" spans="19:52" ht="16.5">
      <c r="S611" s="2"/>
      <c r="T611" s="58"/>
      <c r="U611" s="58"/>
      <c r="Z611" s="112"/>
      <c r="AB611" s="112"/>
      <c r="AL611" s="112"/>
      <c r="AN611" s="112"/>
      <c r="AX611" s="112"/>
      <c r="AZ611" s="112"/>
    </row>
    <row r="612" spans="19:52" ht="16.5">
      <c r="S612" s="2"/>
      <c r="T612" s="58"/>
      <c r="U612" s="58"/>
      <c r="Z612" s="112"/>
      <c r="AB612" s="112"/>
      <c r="AL612" s="112"/>
      <c r="AN612" s="112"/>
      <c r="AX612" s="112"/>
      <c r="AZ612" s="112"/>
    </row>
    <row r="613" spans="19:52" ht="16.5">
      <c r="S613" s="2"/>
      <c r="T613" s="58"/>
      <c r="U613" s="58"/>
      <c r="Z613" s="112"/>
      <c r="AB613" s="112"/>
      <c r="AL613" s="112"/>
      <c r="AN613" s="112"/>
      <c r="AX613" s="112"/>
      <c r="AZ613" s="112"/>
    </row>
    <row r="614" spans="19:52" ht="16.5">
      <c r="S614" s="2"/>
      <c r="T614" s="58"/>
      <c r="U614" s="58"/>
      <c r="Z614" s="112"/>
      <c r="AB614" s="112"/>
      <c r="AL614" s="112"/>
      <c r="AN614" s="112"/>
      <c r="AX614" s="112"/>
      <c r="AZ614" s="112"/>
    </row>
    <row r="615" spans="19:52" ht="16.5">
      <c r="S615" s="2"/>
      <c r="T615" s="58"/>
      <c r="U615" s="58"/>
      <c r="Z615" s="112"/>
      <c r="AB615" s="112"/>
      <c r="AL615" s="112"/>
      <c r="AN615" s="112"/>
      <c r="AX615" s="112"/>
      <c r="AZ615" s="112"/>
    </row>
    <row r="616" spans="19:52" ht="16.5">
      <c r="S616" s="2"/>
      <c r="T616" s="58"/>
      <c r="U616" s="58"/>
      <c r="Z616" s="112"/>
      <c r="AB616" s="112"/>
      <c r="AL616" s="112"/>
      <c r="AN616" s="112"/>
      <c r="AX616" s="112"/>
      <c r="AZ616" s="112"/>
    </row>
    <row r="617" spans="19:52" ht="16.5">
      <c r="S617" s="2"/>
      <c r="T617" s="58"/>
      <c r="U617" s="58"/>
      <c r="Z617" s="112"/>
      <c r="AB617" s="112"/>
      <c r="AL617" s="112"/>
      <c r="AN617" s="112"/>
      <c r="AX617" s="112"/>
      <c r="AZ617" s="112"/>
    </row>
    <row r="618" spans="19:52" ht="16.5">
      <c r="S618" s="2"/>
      <c r="T618" s="58"/>
      <c r="U618" s="58"/>
      <c r="Z618" s="112"/>
      <c r="AB618" s="112"/>
      <c r="AL618" s="112"/>
      <c r="AN618" s="112"/>
      <c r="AX618" s="112"/>
      <c r="AZ618" s="112"/>
    </row>
    <row r="619" spans="19:52" ht="16.5">
      <c r="S619" s="2"/>
      <c r="T619" s="58"/>
      <c r="U619" s="58"/>
      <c r="Z619" s="112"/>
      <c r="AB619" s="112"/>
      <c r="AL619" s="112"/>
      <c r="AN619" s="112"/>
      <c r="AX619" s="112"/>
      <c r="AZ619" s="112"/>
    </row>
    <row r="620" spans="19:52" ht="16.5">
      <c r="S620" s="2"/>
      <c r="T620" s="58"/>
      <c r="U620" s="58"/>
      <c r="Z620" s="112"/>
      <c r="AB620" s="112"/>
      <c r="AL620" s="112"/>
      <c r="AN620" s="112"/>
      <c r="AX620" s="112"/>
      <c r="AZ620" s="112"/>
    </row>
    <row r="621" spans="19:52" ht="16.5">
      <c r="S621" s="2"/>
      <c r="T621" s="58"/>
      <c r="U621" s="58"/>
      <c r="Z621" s="112"/>
      <c r="AB621" s="112"/>
      <c r="AL621" s="112"/>
      <c r="AN621" s="112"/>
      <c r="AX621" s="112"/>
      <c r="AZ621" s="112"/>
    </row>
    <row r="622" spans="19:52" ht="16.5">
      <c r="S622" s="2"/>
      <c r="T622" s="58"/>
      <c r="U622" s="58"/>
      <c r="Z622" s="112"/>
      <c r="AB622" s="112"/>
      <c r="AL622" s="112"/>
      <c r="AN622" s="112"/>
      <c r="AX622" s="112"/>
      <c r="AZ622" s="112"/>
    </row>
    <row r="623" spans="19:52" ht="16.5">
      <c r="S623" s="2"/>
      <c r="T623" s="58"/>
      <c r="U623" s="58"/>
      <c r="Z623" s="112"/>
      <c r="AB623" s="112"/>
      <c r="AL623" s="112"/>
      <c r="AN623" s="112"/>
      <c r="AX623" s="112"/>
      <c r="AZ623" s="112"/>
    </row>
    <row r="624" spans="19:52" ht="16.5">
      <c r="S624" s="2"/>
      <c r="T624" s="58"/>
      <c r="U624" s="58"/>
      <c r="Z624" s="112"/>
      <c r="AB624" s="112"/>
      <c r="AL624" s="112"/>
      <c r="AN624" s="112"/>
      <c r="AX624" s="112"/>
      <c r="AZ624" s="112"/>
    </row>
    <row r="625" spans="19:52" ht="16.5">
      <c r="S625" s="2"/>
      <c r="T625" s="58"/>
      <c r="U625" s="58"/>
      <c r="Z625" s="112"/>
      <c r="AB625" s="112"/>
      <c r="AL625" s="112"/>
      <c r="AN625" s="112"/>
      <c r="AX625" s="112"/>
      <c r="AZ625" s="112"/>
    </row>
    <row r="626" spans="19:52" ht="16.5">
      <c r="S626" s="2"/>
      <c r="T626" s="58"/>
      <c r="U626" s="58"/>
      <c r="Z626" s="112"/>
      <c r="AB626" s="112"/>
      <c r="AL626" s="112"/>
      <c r="AN626" s="112"/>
      <c r="AX626" s="112"/>
      <c r="AZ626" s="112"/>
    </row>
    <row r="627" spans="19:52" ht="16.5">
      <c r="S627" s="2"/>
      <c r="T627" s="58"/>
      <c r="U627" s="58"/>
      <c r="Z627" s="112"/>
      <c r="AB627" s="112"/>
      <c r="AL627" s="112"/>
      <c r="AN627" s="112"/>
      <c r="AX627" s="112"/>
      <c r="AZ627" s="112"/>
    </row>
    <row r="628" spans="19:52" ht="16.5">
      <c r="S628" s="2"/>
      <c r="T628" s="58"/>
      <c r="U628" s="58"/>
      <c r="Z628" s="112"/>
      <c r="AB628" s="112"/>
      <c r="AL628" s="112"/>
      <c r="AN628" s="112"/>
      <c r="AX628" s="112"/>
      <c r="AZ628" s="112"/>
    </row>
    <row r="629" spans="19:52" ht="16.5">
      <c r="S629" s="2"/>
      <c r="T629" s="58"/>
      <c r="U629" s="58"/>
      <c r="Z629" s="112"/>
      <c r="AB629" s="112"/>
      <c r="AL629" s="112"/>
      <c r="AN629" s="112"/>
      <c r="AX629" s="112"/>
      <c r="AZ629" s="112"/>
    </row>
    <row r="630" spans="19:52" ht="16.5">
      <c r="S630" s="2"/>
      <c r="T630" s="58"/>
      <c r="U630" s="58"/>
      <c r="Z630" s="112"/>
      <c r="AB630" s="112"/>
      <c r="AL630" s="112"/>
      <c r="AN630" s="112"/>
      <c r="AX630" s="112"/>
      <c r="AZ630" s="112"/>
    </row>
    <row r="631" spans="19:52" ht="16.5">
      <c r="S631" s="2"/>
      <c r="T631" s="58"/>
      <c r="U631" s="58"/>
      <c r="Z631" s="112"/>
      <c r="AB631" s="112"/>
      <c r="AL631" s="112"/>
      <c r="AN631" s="112"/>
      <c r="AX631" s="112"/>
      <c r="AZ631" s="112"/>
    </row>
    <row r="632" spans="19:52" ht="16.5">
      <c r="S632" s="2"/>
      <c r="T632" s="58"/>
      <c r="U632" s="58"/>
      <c r="Z632" s="112"/>
      <c r="AB632" s="112"/>
      <c r="AL632" s="112"/>
      <c r="AN632" s="112"/>
      <c r="AX632" s="112"/>
      <c r="AZ632" s="112"/>
    </row>
    <row r="633" spans="19:52" ht="16.5">
      <c r="S633" s="2"/>
      <c r="T633" s="58"/>
      <c r="U633" s="58"/>
      <c r="Z633" s="112"/>
      <c r="AB633" s="112"/>
      <c r="AL633" s="112"/>
      <c r="AN633" s="112"/>
      <c r="AX633" s="112"/>
      <c r="AZ633" s="112"/>
    </row>
    <row r="634" spans="19:52" ht="16.5">
      <c r="S634" s="2"/>
      <c r="T634" s="58"/>
      <c r="U634" s="58"/>
      <c r="Z634" s="112"/>
      <c r="AB634" s="112"/>
      <c r="AL634" s="112"/>
      <c r="AN634" s="112"/>
      <c r="AX634" s="112"/>
      <c r="AZ634" s="112"/>
    </row>
    <row r="635" spans="19:52" ht="16.5">
      <c r="S635" s="2"/>
      <c r="T635" s="58"/>
      <c r="U635" s="58"/>
      <c r="Z635" s="112"/>
      <c r="AB635" s="112"/>
      <c r="AL635" s="112"/>
      <c r="AN635" s="112"/>
      <c r="AX635" s="112"/>
      <c r="AZ635" s="112"/>
    </row>
    <row r="636" spans="19:52" ht="16.5">
      <c r="S636" s="2"/>
      <c r="T636" s="58"/>
      <c r="U636" s="58"/>
      <c r="Z636" s="112"/>
      <c r="AB636" s="112"/>
      <c r="AL636" s="112"/>
      <c r="AN636" s="112"/>
      <c r="AX636" s="112"/>
      <c r="AZ636" s="112"/>
    </row>
    <row r="637" spans="19:52" ht="16.5">
      <c r="S637" s="2"/>
      <c r="T637" s="58"/>
      <c r="U637" s="58"/>
      <c r="Z637" s="112"/>
      <c r="AB637" s="112"/>
      <c r="AL637" s="112"/>
      <c r="AN637" s="112"/>
      <c r="AZ637" s="112"/>
    </row>
    <row r="638" spans="19:52" ht="16.5">
      <c r="S638" s="2"/>
      <c r="T638" s="58"/>
      <c r="U638" s="58"/>
      <c r="Z638" s="112"/>
      <c r="AB638" s="112"/>
      <c r="AL638" s="112"/>
      <c r="AN638" s="112"/>
      <c r="AZ638" s="112"/>
    </row>
    <row r="639" spans="19:52" ht="16.5">
      <c r="S639" s="2"/>
      <c r="T639" s="58"/>
      <c r="U639" s="58"/>
      <c r="Z639" s="112"/>
      <c r="AB639" s="112"/>
      <c r="AL639" s="112"/>
      <c r="AN639" s="112"/>
      <c r="AZ639" s="112"/>
    </row>
    <row r="640" spans="19:52" ht="16.5">
      <c r="S640" s="2"/>
      <c r="T640" s="58"/>
      <c r="U640" s="58"/>
      <c r="Z640" s="112"/>
      <c r="AB640" s="112"/>
      <c r="AL640" s="112"/>
      <c r="AN640" s="112"/>
      <c r="AZ640" s="112"/>
    </row>
    <row r="641" spans="19:52" ht="16.5">
      <c r="S641" s="2"/>
      <c r="T641" s="58"/>
      <c r="U641" s="58"/>
      <c r="Z641" s="112"/>
      <c r="AB641" s="112"/>
      <c r="AL641" s="112"/>
      <c r="AN641" s="112"/>
      <c r="AZ641" s="112"/>
    </row>
    <row r="642" spans="19:52" ht="16.5">
      <c r="S642" s="2"/>
      <c r="T642" s="58"/>
      <c r="U642" s="58"/>
      <c r="Z642" s="112"/>
      <c r="AB642" s="112"/>
      <c r="AL642" s="112"/>
      <c r="AN642" s="112"/>
      <c r="AZ642" s="112"/>
    </row>
    <row r="643" spans="19:52" ht="16.5">
      <c r="S643" s="2"/>
      <c r="T643" s="58"/>
      <c r="U643" s="58"/>
      <c r="Z643" s="112"/>
      <c r="AB643" s="112"/>
      <c r="AL643" s="112"/>
      <c r="AN643" s="112"/>
      <c r="AZ643" s="112"/>
    </row>
    <row r="644" spans="19:52" ht="16.5">
      <c r="S644" s="2"/>
      <c r="T644" s="58"/>
      <c r="U644" s="58"/>
      <c r="Z644" s="112"/>
      <c r="AB644" s="112"/>
      <c r="AL644" s="112"/>
      <c r="AN644" s="112"/>
      <c r="AZ644" s="112"/>
    </row>
    <row r="645" spans="19:52" ht="16.5">
      <c r="S645" s="2"/>
      <c r="T645" s="58"/>
      <c r="U645" s="58"/>
      <c r="Z645" s="112"/>
      <c r="AB645" s="112"/>
      <c r="AL645" s="112"/>
      <c r="AN645" s="112"/>
      <c r="AZ645" s="112"/>
    </row>
    <row r="646" spans="19:52" ht="16.5">
      <c r="S646" s="2"/>
      <c r="T646" s="58"/>
      <c r="U646" s="58"/>
      <c r="Z646" s="112"/>
      <c r="AB646" s="112"/>
      <c r="AL646" s="112"/>
      <c r="AN646" s="112"/>
      <c r="AZ646" s="112"/>
    </row>
    <row r="647" spans="19:52" ht="16.5">
      <c r="S647" s="2"/>
      <c r="T647" s="58"/>
      <c r="U647" s="58"/>
      <c r="Z647" s="112"/>
      <c r="AB647" s="112"/>
      <c r="AL647" s="112"/>
      <c r="AN647" s="112"/>
      <c r="AZ647" s="112"/>
    </row>
    <row r="648" spans="19:52" ht="16.5">
      <c r="S648" s="2"/>
      <c r="T648" s="58"/>
      <c r="U648" s="58"/>
      <c r="Z648" s="112"/>
      <c r="AB648" s="112"/>
      <c r="AL648" s="112"/>
      <c r="AN648" s="112"/>
      <c r="AZ648" s="112"/>
    </row>
    <row r="649" spans="19:52" ht="16.5">
      <c r="S649" s="2"/>
      <c r="T649" s="58"/>
      <c r="U649" s="58"/>
      <c r="Z649" s="112"/>
      <c r="AB649" s="112"/>
      <c r="AL649" s="112"/>
      <c r="AN649" s="112"/>
      <c r="AZ649" s="112"/>
    </row>
    <row r="650" spans="19:52" ht="16.5">
      <c r="S650" s="2"/>
      <c r="T650" s="58"/>
      <c r="U650" s="58"/>
      <c r="Z650" s="112"/>
      <c r="AB650" s="112"/>
      <c r="AL650" s="112"/>
      <c r="AN650" s="112"/>
      <c r="AZ650" s="112"/>
    </row>
    <row r="651" spans="19:52" ht="16.5">
      <c r="S651" s="2"/>
      <c r="T651" s="58"/>
      <c r="U651" s="58"/>
      <c r="Z651" s="112"/>
      <c r="AB651" s="112"/>
      <c r="AL651" s="112"/>
      <c r="AN651" s="112"/>
      <c r="AZ651" s="112"/>
    </row>
    <row r="652" spans="19:52" ht="16.5">
      <c r="S652" s="2"/>
      <c r="T652" s="58"/>
      <c r="U652" s="58"/>
      <c r="Z652" s="112"/>
      <c r="AB652" s="112"/>
      <c r="AL652" s="112"/>
      <c r="AN652" s="112"/>
      <c r="AZ652" s="112"/>
    </row>
    <row r="653" spans="19:52" ht="16.5">
      <c r="S653" s="2"/>
      <c r="T653" s="58"/>
      <c r="U653" s="58"/>
      <c r="Z653" s="112"/>
      <c r="AB653" s="112"/>
      <c r="AL653" s="112"/>
      <c r="AN653" s="112"/>
      <c r="AZ653" s="112"/>
    </row>
    <row r="654" spans="19:52" ht="16.5">
      <c r="S654" s="2"/>
      <c r="T654" s="58"/>
      <c r="U654" s="58"/>
      <c r="Z654" s="112"/>
      <c r="AB654" s="112"/>
      <c r="AL654" s="112"/>
      <c r="AN654" s="112"/>
      <c r="AZ654" s="112"/>
    </row>
    <row r="655" spans="19:52" ht="16.5">
      <c r="S655" s="2"/>
      <c r="T655" s="58"/>
      <c r="U655" s="58"/>
      <c r="Z655" s="112"/>
      <c r="AB655" s="112"/>
      <c r="AL655" s="112"/>
      <c r="AN655" s="112"/>
      <c r="AZ655" s="112"/>
    </row>
    <row r="656" spans="19:52" ht="16.5">
      <c r="S656" s="2"/>
      <c r="T656" s="58"/>
      <c r="U656" s="58"/>
      <c r="Z656" s="112"/>
      <c r="AB656" s="112"/>
      <c r="AL656" s="112"/>
      <c r="AN656" s="112"/>
      <c r="AZ656" s="112"/>
    </row>
    <row r="657" spans="19:52" ht="16.5">
      <c r="S657" s="2"/>
      <c r="T657" s="58"/>
      <c r="U657" s="58"/>
      <c r="Z657" s="112"/>
      <c r="AB657" s="112"/>
      <c r="AL657" s="112"/>
      <c r="AN657" s="112"/>
      <c r="AZ657" s="112"/>
    </row>
    <row r="658" spans="19:52" ht="16.5">
      <c r="S658" s="2"/>
      <c r="T658" s="58"/>
      <c r="U658" s="58"/>
      <c r="Z658" s="112"/>
      <c r="AB658" s="112"/>
      <c r="AL658" s="112"/>
      <c r="AN658" s="112"/>
      <c r="AZ658" s="112"/>
    </row>
    <row r="659" spans="19:52" ht="16.5">
      <c r="S659" s="2"/>
      <c r="T659" s="58"/>
      <c r="U659" s="58"/>
      <c r="Z659" s="112"/>
      <c r="AB659" s="112"/>
      <c r="AL659" s="112"/>
      <c r="AN659" s="112"/>
      <c r="AZ659" s="112"/>
    </row>
    <row r="660" spans="19:52" ht="16.5">
      <c r="S660" s="2"/>
      <c r="T660" s="58"/>
      <c r="U660" s="58"/>
      <c r="Z660" s="112"/>
      <c r="AB660" s="112"/>
      <c r="AL660" s="112"/>
      <c r="AN660" s="112"/>
      <c r="AZ660" s="112"/>
    </row>
    <row r="661" spans="19:52" ht="16.5">
      <c r="S661" s="2"/>
      <c r="T661" s="58"/>
      <c r="U661" s="58"/>
      <c r="Z661" s="112"/>
      <c r="AB661" s="112"/>
      <c r="AL661" s="112"/>
      <c r="AN661" s="112"/>
      <c r="AZ661" s="112"/>
    </row>
    <row r="662" spans="19:52" ht="16.5">
      <c r="S662" s="2"/>
      <c r="T662" s="58"/>
      <c r="U662" s="58"/>
      <c r="Z662" s="112"/>
      <c r="AB662" s="112"/>
      <c r="AL662" s="112"/>
      <c r="AN662" s="112"/>
      <c r="AZ662" s="112"/>
    </row>
    <row r="663" spans="19:52" ht="16.5">
      <c r="S663" s="2"/>
      <c r="T663" s="58"/>
      <c r="U663" s="58"/>
      <c r="Z663" s="112"/>
      <c r="AB663" s="112"/>
      <c r="AL663" s="112"/>
      <c r="AN663" s="112"/>
      <c r="AZ663" s="112"/>
    </row>
    <row r="664" spans="19:52" ht="16.5">
      <c r="S664" s="2"/>
      <c r="T664" s="58"/>
      <c r="U664" s="58"/>
      <c r="Z664" s="112"/>
      <c r="AB664" s="112"/>
      <c r="AL664" s="112"/>
      <c r="AN664" s="112"/>
      <c r="AZ664" s="112"/>
    </row>
    <row r="665" spans="19:52" ht="16.5">
      <c r="S665" s="2"/>
      <c r="T665" s="58"/>
      <c r="U665" s="58"/>
      <c r="Z665" s="112"/>
      <c r="AB665" s="112"/>
      <c r="AL665" s="112"/>
      <c r="AN665" s="112"/>
      <c r="AZ665" s="112"/>
    </row>
    <row r="666" spans="19:52" ht="16.5">
      <c r="S666" s="2"/>
      <c r="T666" s="58"/>
      <c r="U666" s="58"/>
      <c r="Z666" s="112"/>
      <c r="AB666" s="112"/>
      <c r="AL666" s="112"/>
      <c r="AN666" s="112"/>
      <c r="AZ666" s="112"/>
    </row>
    <row r="667" spans="19:52" ht="16.5">
      <c r="S667" s="2"/>
      <c r="T667" s="58"/>
      <c r="U667" s="58"/>
      <c r="Z667" s="112"/>
      <c r="AB667" s="112"/>
      <c r="AL667" s="112"/>
      <c r="AN667" s="112"/>
      <c r="AZ667" s="112"/>
    </row>
    <row r="668" spans="19:52" ht="16.5">
      <c r="S668" s="2"/>
      <c r="T668" s="58"/>
      <c r="U668" s="58"/>
      <c r="Z668" s="112"/>
      <c r="AB668" s="112"/>
      <c r="AL668" s="112"/>
      <c r="AN668" s="112"/>
      <c r="AZ668" s="112"/>
    </row>
    <row r="669" spans="19:52" ht="16.5">
      <c r="S669" s="2"/>
      <c r="T669" s="58"/>
      <c r="U669" s="58"/>
      <c r="Z669" s="112"/>
      <c r="AB669" s="112"/>
      <c r="AL669" s="112"/>
      <c r="AN669" s="112"/>
      <c r="AZ669" s="112"/>
    </row>
    <row r="670" spans="19:52" ht="16.5">
      <c r="S670" s="2"/>
      <c r="T670" s="58"/>
      <c r="U670" s="58"/>
      <c r="Z670" s="112"/>
      <c r="AB670" s="112"/>
      <c r="AL670" s="112"/>
      <c r="AN670" s="112"/>
      <c r="AZ670" s="112"/>
    </row>
    <row r="671" spans="19:52" ht="16.5">
      <c r="S671" s="2"/>
      <c r="T671" s="58"/>
      <c r="U671" s="58"/>
      <c r="Z671" s="112"/>
      <c r="AB671" s="112"/>
      <c r="AL671" s="112"/>
      <c r="AN671" s="112"/>
      <c r="AZ671" s="112"/>
    </row>
    <row r="672" spans="19:52" ht="16.5">
      <c r="S672" s="2"/>
      <c r="T672" s="58"/>
      <c r="U672" s="58"/>
      <c r="Z672" s="112"/>
      <c r="AB672" s="112"/>
      <c r="AL672" s="112"/>
      <c r="AN672" s="112"/>
      <c r="AZ672" s="112"/>
    </row>
    <row r="673" spans="19:52" ht="16.5">
      <c r="S673" s="2"/>
      <c r="T673" s="58"/>
      <c r="U673" s="58"/>
      <c r="Z673" s="112"/>
      <c r="AB673" s="112"/>
      <c r="AL673" s="112"/>
      <c r="AN673" s="112"/>
      <c r="AZ673" s="112"/>
    </row>
    <row r="674" spans="19:52" ht="16.5">
      <c r="S674" s="2"/>
      <c r="T674" s="58"/>
      <c r="U674" s="58"/>
      <c r="Z674" s="112"/>
      <c r="AB674" s="112"/>
      <c r="AL674" s="112"/>
      <c r="AN674" s="112"/>
      <c r="AZ674" s="112"/>
    </row>
    <row r="675" spans="19:52" ht="16.5">
      <c r="S675" s="2"/>
      <c r="T675" s="58"/>
      <c r="U675" s="58"/>
      <c r="Z675" s="112"/>
      <c r="AB675" s="112"/>
      <c r="AL675" s="112"/>
      <c r="AN675" s="112"/>
      <c r="AZ675" s="112"/>
    </row>
    <row r="676" spans="19:52" ht="16.5">
      <c r="S676" s="2"/>
      <c r="T676" s="58"/>
      <c r="U676" s="58"/>
      <c r="Z676" s="112"/>
      <c r="AB676" s="112"/>
      <c r="AL676" s="112"/>
      <c r="AN676" s="112"/>
      <c r="AZ676" s="112"/>
    </row>
    <row r="677" spans="19:52" ht="16.5">
      <c r="S677" s="2"/>
      <c r="T677" s="58"/>
      <c r="U677" s="58"/>
      <c r="Z677" s="112"/>
      <c r="AB677" s="112"/>
      <c r="AL677" s="112"/>
      <c r="AN677" s="112"/>
      <c r="AZ677" s="112"/>
    </row>
    <row r="678" spans="19:52" ht="16.5">
      <c r="S678" s="2"/>
      <c r="T678" s="58"/>
      <c r="U678" s="58"/>
      <c r="Z678" s="112"/>
      <c r="AB678" s="112"/>
      <c r="AL678" s="112"/>
      <c r="AN678" s="112"/>
      <c r="AZ678" s="112"/>
    </row>
    <row r="679" spans="19:52" ht="16.5">
      <c r="S679" s="2"/>
      <c r="T679" s="58"/>
      <c r="U679" s="58"/>
      <c r="Z679" s="112"/>
      <c r="AB679" s="112"/>
      <c r="AL679" s="112"/>
      <c r="AN679" s="112"/>
      <c r="AZ679" s="112"/>
    </row>
    <row r="680" spans="19:52" ht="16.5">
      <c r="S680" s="2"/>
      <c r="T680" s="58"/>
      <c r="U680" s="58"/>
      <c r="Z680" s="112"/>
      <c r="AB680" s="112"/>
      <c r="AL680" s="112"/>
      <c r="AN680" s="112"/>
      <c r="AZ680" s="112"/>
    </row>
    <row r="681" spans="19:52" ht="16.5">
      <c r="S681" s="2"/>
      <c r="T681" s="58"/>
      <c r="U681" s="58"/>
      <c r="Z681" s="112"/>
      <c r="AB681" s="112"/>
      <c r="AL681" s="112"/>
      <c r="AN681" s="112"/>
      <c r="AZ681" s="112"/>
    </row>
    <row r="682" spans="19:52" ht="16.5">
      <c r="S682" s="2"/>
      <c r="T682" s="58"/>
      <c r="U682" s="58"/>
      <c r="Z682" s="112"/>
      <c r="AB682" s="112"/>
      <c r="AL682" s="112"/>
      <c r="AN682" s="112"/>
      <c r="AZ682" s="112"/>
    </row>
    <row r="683" spans="19:52" ht="16.5">
      <c r="S683" s="2"/>
      <c r="T683" s="58"/>
      <c r="U683" s="58"/>
      <c r="Z683" s="112"/>
      <c r="AB683" s="112"/>
      <c r="AL683" s="112"/>
      <c r="AN683" s="112"/>
      <c r="AZ683" s="112"/>
    </row>
    <row r="684" spans="19:52" ht="16.5">
      <c r="S684" s="2"/>
      <c r="T684" s="58"/>
      <c r="U684" s="58"/>
      <c r="Z684" s="112"/>
      <c r="AB684" s="112"/>
      <c r="AL684" s="112"/>
      <c r="AN684" s="112"/>
      <c r="AZ684" s="112"/>
    </row>
    <row r="685" spans="19:52" ht="16.5">
      <c r="S685" s="2"/>
      <c r="T685" s="58"/>
      <c r="U685" s="58"/>
      <c r="Z685" s="112"/>
      <c r="AB685" s="112"/>
      <c r="AL685" s="112"/>
      <c r="AN685" s="112"/>
      <c r="AZ685" s="112"/>
    </row>
    <row r="686" spans="19:52" ht="16.5">
      <c r="S686" s="2"/>
      <c r="T686" s="58"/>
      <c r="U686" s="58"/>
      <c r="Z686" s="112"/>
      <c r="AB686" s="112"/>
      <c r="AL686" s="112"/>
      <c r="AN686" s="112"/>
      <c r="AZ686" s="112"/>
    </row>
    <row r="687" spans="19:52" ht="16.5">
      <c r="S687" s="2"/>
      <c r="T687" s="58"/>
      <c r="U687" s="58"/>
      <c r="Z687" s="112"/>
      <c r="AB687" s="112"/>
      <c r="AL687" s="112"/>
      <c r="AN687" s="112"/>
      <c r="AZ687" s="112"/>
    </row>
    <row r="688" spans="19:52" ht="16.5">
      <c r="S688" s="2"/>
      <c r="T688" s="58"/>
      <c r="U688" s="58"/>
      <c r="Z688" s="112"/>
      <c r="AB688" s="112"/>
      <c r="AL688" s="112"/>
      <c r="AN688" s="112"/>
      <c r="AZ688" s="112"/>
    </row>
    <row r="689" spans="19:52" ht="16.5">
      <c r="S689" s="2"/>
      <c r="T689" s="58"/>
      <c r="U689" s="58"/>
      <c r="Z689" s="112"/>
      <c r="AB689" s="112"/>
      <c r="AL689" s="112"/>
      <c r="AN689" s="112"/>
      <c r="AZ689" s="112"/>
    </row>
    <row r="690" spans="19:52" ht="16.5">
      <c r="S690" s="2"/>
      <c r="T690" s="58"/>
      <c r="U690" s="58"/>
      <c r="Z690" s="112"/>
      <c r="AB690" s="112"/>
      <c r="AL690" s="112"/>
      <c r="AN690" s="112"/>
      <c r="AZ690" s="112"/>
    </row>
    <row r="691" spans="19:52" ht="16.5">
      <c r="S691" s="2"/>
      <c r="T691" s="58"/>
      <c r="U691" s="58"/>
      <c r="Z691" s="112"/>
      <c r="AB691" s="112"/>
      <c r="AL691" s="112"/>
      <c r="AN691" s="112"/>
      <c r="AZ691" s="112"/>
    </row>
    <row r="692" spans="19:52" ht="16.5">
      <c r="S692" s="2"/>
      <c r="T692" s="58"/>
      <c r="U692" s="58"/>
      <c r="Z692" s="112"/>
      <c r="AB692" s="112"/>
      <c r="AL692" s="112"/>
      <c r="AN692" s="112"/>
      <c r="AZ692" s="112"/>
    </row>
    <row r="693" spans="19:52" ht="16.5">
      <c r="S693" s="2"/>
      <c r="T693" s="58"/>
      <c r="U693" s="58"/>
      <c r="Z693" s="112"/>
      <c r="AB693" s="112"/>
      <c r="AL693" s="112"/>
      <c r="AN693" s="112"/>
      <c r="AZ693" s="112"/>
    </row>
    <row r="694" spans="19:52" ht="16.5">
      <c r="S694" s="2"/>
      <c r="T694" s="58"/>
      <c r="U694" s="58"/>
      <c r="Z694" s="112"/>
      <c r="AB694" s="112"/>
      <c r="AL694" s="112"/>
      <c r="AN694" s="112"/>
      <c r="AZ694" s="112"/>
    </row>
    <row r="695" spans="19:52" ht="16.5">
      <c r="S695" s="2"/>
      <c r="T695" s="58"/>
      <c r="U695" s="58"/>
      <c r="Z695" s="112"/>
      <c r="AB695" s="112"/>
      <c r="AL695" s="112"/>
      <c r="AN695" s="112"/>
      <c r="AZ695" s="112"/>
    </row>
    <row r="696" spans="19:52" ht="16.5">
      <c r="S696" s="2"/>
      <c r="T696" s="58"/>
      <c r="U696" s="58"/>
      <c r="Z696" s="112"/>
      <c r="AB696" s="112"/>
      <c r="AL696" s="112"/>
      <c r="AN696" s="112"/>
      <c r="AZ696" s="112"/>
    </row>
    <row r="697" spans="19:52" ht="16.5">
      <c r="S697" s="2"/>
      <c r="T697" s="58"/>
      <c r="U697" s="58"/>
      <c r="Z697" s="112"/>
      <c r="AB697" s="112"/>
      <c r="AL697" s="112"/>
      <c r="AN697" s="112"/>
      <c r="AZ697" s="112"/>
    </row>
    <row r="698" spans="19:52" ht="16.5">
      <c r="S698" s="2"/>
      <c r="T698" s="58"/>
      <c r="U698" s="58"/>
      <c r="Z698" s="112"/>
      <c r="AB698" s="112"/>
      <c r="AL698" s="112"/>
      <c r="AN698" s="112"/>
      <c r="AZ698" s="112"/>
    </row>
    <row r="699" spans="19:52" ht="16.5">
      <c r="S699" s="2"/>
      <c r="T699" s="58"/>
      <c r="U699" s="58"/>
      <c r="Z699" s="112"/>
      <c r="AB699" s="112"/>
      <c r="AL699" s="112"/>
      <c r="AN699" s="112"/>
      <c r="AZ699" s="112"/>
    </row>
    <row r="700" spans="19:52" ht="16.5">
      <c r="S700" s="2"/>
      <c r="T700" s="58"/>
      <c r="U700" s="58"/>
      <c r="Z700" s="112"/>
      <c r="AB700" s="112"/>
      <c r="AL700" s="112"/>
      <c r="AN700" s="112"/>
      <c r="AZ700" s="112"/>
    </row>
    <row r="701" spans="19:52" ht="16.5">
      <c r="S701" s="2"/>
      <c r="T701" s="58"/>
      <c r="U701" s="58"/>
      <c r="Z701" s="112"/>
      <c r="AB701" s="112"/>
      <c r="AL701" s="112"/>
      <c r="AN701" s="112"/>
      <c r="AZ701" s="112"/>
    </row>
    <row r="702" spans="19:52" ht="16.5">
      <c r="S702" s="2"/>
      <c r="T702" s="58"/>
      <c r="U702" s="58"/>
      <c r="Z702" s="112"/>
      <c r="AB702" s="112"/>
      <c r="AL702" s="112"/>
      <c r="AN702" s="112"/>
      <c r="AZ702" s="112"/>
    </row>
    <row r="703" spans="19:52" ht="16.5">
      <c r="S703" s="2"/>
      <c r="T703" s="58"/>
      <c r="U703" s="58"/>
      <c r="Z703" s="112"/>
      <c r="AB703" s="112"/>
      <c r="AL703" s="112"/>
      <c r="AN703" s="112"/>
      <c r="AZ703" s="112"/>
    </row>
    <row r="704" spans="19:52" ht="16.5">
      <c r="S704" s="2"/>
      <c r="T704" s="58"/>
      <c r="U704" s="58"/>
      <c r="Z704" s="112"/>
      <c r="AB704" s="112"/>
      <c r="AL704" s="112"/>
      <c r="AN704" s="112"/>
      <c r="AZ704" s="112"/>
    </row>
    <row r="705" spans="19:52" ht="16.5">
      <c r="S705" s="2"/>
      <c r="T705" s="58"/>
      <c r="U705" s="58"/>
      <c r="Z705" s="112"/>
      <c r="AB705" s="112"/>
      <c r="AL705" s="112"/>
      <c r="AN705" s="112"/>
      <c r="AZ705" s="112"/>
    </row>
    <row r="706" spans="19:52" ht="16.5">
      <c r="S706" s="2"/>
      <c r="T706" s="58"/>
      <c r="U706" s="58"/>
      <c r="Z706" s="112"/>
      <c r="AB706" s="112"/>
      <c r="AL706" s="112"/>
      <c r="AN706" s="112"/>
      <c r="AZ706" s="112"/>
    </row>
    <row r="707" spans="19:52" ht="16.5">
      <c r="S707" s="2"/>
      <c r="T707" s="58"/>
      <c r="U707" s="58"/>
      <c r="Z707" s="112"/>
      <c r="AB707" s="112"/>
      <c r="AL707" s="112"/>
      <c r="AN707" s="112"/>
      <c r="AZ707" s="112"/>
    </row>
    <row r="708" spans="19:52" ht="16.5">
      <c r="S708" s="2"/>
      <c r="T708" s="58"/>
      <c r="U708" s="58"/>
      <c r="Z708" s="112"/>
      <c r="AB708" s="112"/>
      <c r="AL708" s="112"/>
      <c r="AN708" s="112"/>
      <c r="AZ708" s="112"/>
    </row>
    <row r="709" spans="19:52" ht="16.5">
      <c r="S709" s="2"/>
      <c r="T709" s="58"/>
      <c r="U709" s="58"/>
      <c r="Z709" s="112"/>
      <c r="AB709" s="112"/>
      <c r="AL709" s="112"/>
      <c r="AN709" s="112"/>
      <c r="AZ709" s="112"/>
    </row>
    <row r="710" spans="19:52" ht="16.5">
      <c r="S710" s="2"/>
      <c r="T710" s="58"/>
      <c r="U710" s="58"/>
      <c r="Z710" s="112"/>
      <c r="AB710" s="112"/>
      <c r="AL710" s="112"/>
      <c r="AN710" s="112"/>
      <c r="AZ710" s="112"/>
    </row>
    <row r="711" spans="19:52" ht="16.5">
      <c r="S711" s="2"/>
      <c r="T711" s="58"/>
      <c r="U711" s="58"/>
      <c r="Z711" s="112"/>
      <c r="AB711" s="112"/>
      <c r="AL711" s="112"/>
      <c r="AN711" s="112"/>
      <c r="AZ711" s="112"/>
    </row>
    <row r="712" spans="19:52" ht="16.5">
      <c r="S712" s="2"/>
      <c r="T712" s="58"/>
      <c r="U712" s="58"/>
      <c r="Z712" s="112"/>
      <c r="AB712" s="112"/>
      <c r="AL712" s="112"/>
      <c r="AN712" s="112"/>
      <c r="AZ712" s="112"/>
    </row>
    <row r="713" spans="19:52" ht="16.5">
      <c r="S713" s="2"/>
      <c r="T713" s="58"/>
      <c r="U713" s="58"/>
      <c r="Z713" s="112"/>
      <c r="AB713" s="112"/>
      <c r="AL713" s="112"/>
      <c r="AN713" s="112"/>
      <c r="AZ713" s="112"/>
    </row>
    <row r="714" spans="19:52" ht="16.5">
      <c r="S714" s="2"/>
      <c r="T714" s="58"/>
      <c r="U714" s="58"/>
      <c r="Z714" s="112"/>
      <c r="AB714" s="112"/>
      <c r="AL714" s="112"/>
      <c r="AN714" s="112"/>
      <c r="AZ714" s="112"/>
    </row>
    <row r="715" spans="19:52" ht="16.5">
      <c r="S715" s="2"/>
      <c r="T715" s="58"/>
      <c r="U715" s="58"/>
      <c r="Z715" s="112"/>
      <c r="AB715" s="112"/>
      <c r="AL715" s="112"/>
      <c r="AN715" s="112"/>
      <c r="AZ715" s="112"/>
    </row>
    <row r="716" spans="19:52" ht="16.5">
      <c r="S716" s="2"/>
      <c r="T716" s="58"/>
      <c r="U716" s="58"/>
      <c r="Z716" s="112"/>
      <c r="AB716" s="112"/>
      <c r="AL716" s="112"/>
      <c r="AN716" s="112"/>
      <c r="AZ716" s="112"/>
    </row>
    <row r="717" spans="19:52" ht="16.5">
      <c r="S717" s="2"/>
      <c r="T717" s="58"/>
      <c r="U717" s="58"/>
      <c r="Z717" s="112"/>
      <c r="AB717" s="112"/>
      <c r="AL717" s="112"/>
      <c r="AN717" s="112"/>
      <c r="AZ717" s="112"/>
    </row>
    <row r="718" spans="19:52" ht="16.5">
      <c r="S718" s="2"/>
      <c r="T718" s="58"/>
      <c r="U718" s="58"/>
      <c r="Z718" s="112"/>
      <c r="AB718" s="112"/>
      <c r="AL718" s="112"/>
      <c r="AN718" s="112"/>
      <c r="AZ718" s="112"/>
    </row>
    <row r="719" spans="19:52" ht="16.5">
      <c r="S719" s="2"/>
      <c r="T719" s="58"/>
      <c r="U719" s="58"/>
      <c r="Z719" s="112"/>
      <c r="AB719" s="112"/>
      <c r="AL719" s="112"/>
      <c r="AN719" s="112"/>
      <c r="AZ719" s="112"/>
    </row>
    <row r="720" spans="19:52" ht="16.5">
      <c r="S720" s="2"/>
      <c r="T720" s="58"/>
      <c r="U720" s="58"/>
      <c r="Z720" s="112"/>
      <c r="AB720" s="112"/>
      <c r="AL720" s="112"/>
      <c r="AN720" s="112"/>
      <c r="AZ720" s="112"/>
    </row>
    <row r="721" spans="19:52" ht="16.5">
      <c r="S721" s="2"/>
      <c r="T721" s="58"/>
      <c r="U721" s="58"/>
      <c r="Z721" s="112"/>
      <c r="AB721" s="112"/>
      <c r="AL721" s="112"/>
      <c r="AN721" s="112"/>
      <c r="AZ721" s="112"/>
    </row>
    <row r="722" spans="19:52" ht="16.5">
      <c r="S722" s="2"/>
      <c r="T722" s="58"/>
      <c r="U722" s="58"/>
      <c r="Z722" s="112"/>
      <c r="AB722" s="112"/>
      <c r="AL722" s="112"/>
      <c r="AN722" s="112"/>
      <c r="AZ722" s="112"/>
    </row>
    <row r="723" spans="19:52" ht="16.5">
      <c r="S723" s="2"/>
      <c r="T723" s="58"/>
      <c r="U723" s="58"/>
      <c r="Z723" s="112"/>
      <c r="AB723" s="112"/>
      <c r="AL723" s="112"/>
      <c r="AN723" s="112"/>
      <c r="AZ723" s="112"/>
    </row>
    <row r="724" spans="19:52" ht="16.5">
      <c r="S724" s="2"/>
      <c r="T724" s="58"/>
      <c r="U724" s="58"/>
      <c r="Z724" s="112"/>
      <c r="AB724" s="112"/>
      <c r="AL724" s="112"/>
      <c r="AN724" s="112"/>
      <c r="AZ724" s="112"/>
    </row>
    <row r="725" spans="19:52" ht="16.5">
      <c r="S725" s="2"/>
      <c r="T725" s="58"/>
      <c r="U725" s="58"/>
      <c r="Z725" s="112"/>
      <c r="AB725" s="112"/>
      <c r="AL725" s="112"/>
      <c r="AN725" s="112"/>
      <c r="AZ725" s="112"/>
    </row>
    <row r="726" spans="19:52" ht="16.5">
      <c r="S726" s="2"/>
      <c r="T726" s="58"/>
      <c r="U726" s="58"/>
      <c r="Z726" s="112"/>
      <c r="AB726" s="112"/>
      <c r="AL726" s="112"/>
      <c r="AN726" s="112"/>
      <c r="AZ726" s="112"/>
    </row>
    <row r="727" spans="19:52" ht="16.5">
      <c r="S727" s="2"/>
      <c r="T727" s="58"/>
      <c r="U727" s="58"/>
      <c r="Z727" s="112"/>
      <c r="AB727" s="112"/>
      <c r="AL727" s="112"/>
      <c r="AN727" s="112"/>
      <c r="AZ727" s="112"/>
    </row>
    <row r="728" spans="19:52" ht="16.5">
      <c r="S728" s="2"/>
      <c r="T728" s="58"/>
      <c r="U728" s="58"/>
      <c r="Z728" s="112"/>
      <c r="AB728" s="112"/>
      <c r="AL728" s="112"/>
      <c r="AN728" s="112"/>
      <c r="AZ728" s="112"/>
    </row>
    <row r="729" spans="19:52" ht="16.5">
      <c r="S729" s="2"/>
      <c r="T729" s="58"/>
      <c r="U729" s="58"/>
      <c r="Z729" s="112"/>
      <c r="AB729" s="112"/>
      <c r="AL729" s="112"/>
      <c r="AN729" s="112"/>
      <c r="AZ729" s="112"/>
    </row>
    <row r="730" spans="19:52" ht="16.5">
      <c r="S730" s="2"/>
      <c r="T730" s="58"/>
      <c r="U730" s="58"/>
      <c r="Z730" s="112"/>
      <c r="AB730" s="112"/>
      <c r="AL730" s="112"/>
      <c r="AN730" s="112"/>
      <c r="AZ730" s="112"/>
    </row>
    <row r="731" spans="19:52" ht="16.5">
      <c r="S731" s="2"/>
      <c r="T731" s="58"/>
      <c r="U731" s="58"/>
      <c r="Z731" s="112"/>
      <c r="AB731" s="112"/>
      <c r="AL731" s="112"/>
      <c r="AN731" s="112"/>
      <c r="AZ731" s="112"/>
    </row>
    <row r="732" spans="19:52" ht="16.5">
      <c r="S732" s="2"/>
      <c r="T732" s="58"/>
      <c r="U732" s="58"/>
      <c r="Z732" s="112"/>
      <c r="AB732" s="112"/>
      <c r="AL732" s="112"/>
      <c r="AN732" s="112"/>
      <c r="AZ732" s="112"/>
    </row>
    <row r="733" spans="19:52" ht="16.5">
      <c r="S733" s="2"/>
      <c r="T733" s="58"/>
      <c r="U733" s="58"/>
      <c r="Z733" s="112"/>
      <c r="AB733" s="112"/>
      <c r="AL733" s="112"/>
      <c r="AN733" s="112"/>
      <c r="AZ733" s="112"/>
    </row>
    <row r="734" spans="19:52" ht="16.5">
      <c r="S734" s="2"/>
      <c r="T734" s="58"/>
      <c r="U734" s="58"/>
      <c r="Z734" s="112"/>
      <c r="AB734" s="112"/>
      <c r="AL734" s="112"/>
      <c r="AN734" s="112"/>
      <c r="AZ734" s="112"/>
    </row>
    <row r="735" spans="19:52" ht="16.5">
      <c r="S735" s="2"/>
      <c r="T735" s="58"/>
      <c r="U735" s="58"/>
      <c r="Z735" s="112"/>
      <c r="AB735" s="112"/>
      <c r="AL735" s="112"/>
      <c r="AN735" s="112"/>
      <c r="AZ735" s="112"/>
    </row>
    <row r="736" spans="19:52" ht="16.5">
      <c r="S736" s="2"/>
      <c r="T736" s="58"/>
      <c r="U736" s="58"/>
      <c r="Z736" s="112"/>
      <c r="AB736" s="112"/>
      <c r="AL736" s="112"/>
      <c r="AN736" s="112"/>
      <c r="AZ736" s="112"/>
    </row>
    <row r="737" spans="19:52" ht="16.5">
      <c r="S737" s="2"/>
      <c r="T737" s="58"/>
      <c r="U737" s="58"/>
      <c r="Z737" s="112"/>
      <c r="AB737" s="112"/>
      <c r="AL737" s="112"/>
      <c r="AN737" s="112"/>
      <c r="AZ737" s="112"/>
    </row>
    <row r="738" spans="19:52" ht="16.5">
      <c r="S738" s="2"/>
      <c r="T738" s="58"/>
      <c r="U738" s="58"/>
      <c r="Z738" s="112"/>
      <c r="AB738" s="112"/>
      <c r="AL738" s="112"/>
      <c r="AN738" s="112"/>
      <c r="AZ738" s="112"/>
    </row>
    <row r="739" spans="19:52" ht="16.5">
      <c r="S739" s="2"/>
      <c r="T739" s="58"/>
      <c r="U739" s="58"/>
      <c r="Z739" s="112"/>
      <c r="AB739" s="112"/>
      <c r="AL739" s="112"/>
      <c r="AN739" s="112"/>
      <c r="AZ739" s="112"/>
    </row>
    <row r="740" spans="19:52" ht="16.5">
      <c r="S740" s="2"/>
      <c r="T740" s="58"/>
      <c r="U740" s="58"/>
      <c r="Z740" s="112"/>
      <c r="AB740" s="112"/>
      <c r="AL740" s="112"/>
      <c r="AN740" s="112"/>
      <c r="AZ740" s="112"/>
    </row>
    <row r="741" spans="19:52" ht="16.5">
      <c r="S741" s="2"/>
      <c r="T741" s="58"/>
      <c r="U741" s="58"/>
      <c r="Z741" s="112"/>
      <c r="AB741" s="112"/>
      <c r="AL741" s="112"/>
      <c r="AN741" s="112"/>
      <c r="AZ741" s="112"/>
    </row>
    <row r="742" spans="19:52" ht="16.5">
      <c r="S742" s="2"/>
      <c r="T742" s="58"/>
      <c r="U742" s="58"/>
      <c r="Z742" s="112"/>
      <c r="AB742" s="112"/>
      <c r="AL742" s="112"/>
      <c r="AN742" s="112"/>
      <c r="AZ742" s="112"/>
    </row>
    <row r="743" spans="19:52" ht="16.5">
      <c r="S743" s="2"/>
      <c r="T743" s="58"/>
      <c r="U743" s="58"/>
      <c r="Z743" s="112"/>
      <c r="AB743" s="112"/>
      <c r="AL743" s="112"/>
      <c r="AN743" s="112"/>
      <c r="AZ743" s="112"/>
    </row>
    <row r="744" spans="19:52" ht="16.5">
      <c r="S744" s="2"/>
      <c r="T744" s="58"/>
      <c r="U744" s="58"/>
      <c r="Z744" s="112"/>
      <c r="AB744" s="112"/>
      <c r="AL744" s="112"/>
      <c r="AN744" s="112"/>
      <c r="AZ744" s="112"/>
    </row>
    <row r="745" spans="19:52" ht="16.5">
      <c r="S745" s="2"/>
      <c r="T745" s="58"/>
      <c r="U745" s="58"/>
      <c r="Z745" s="112"/>
      <c r="AB745" s="112"/>
      <c r="AL745" s="112"/>
      <c r="AN745" s="112"/>
      <c r="AZ745" s="112"/>
    </row>
    <row r="746" spans="19:52" ht="16.5">
      <c r="S746" s="2"/>
      <c r="T746" s="58"/>
      <c r="U746" s="58"/>
      <c r="Z746" s="112"/>
      <c r="AB746" s="112"/>
      <c r="AL746" s="112"/>
      <c r="AN746" s="112"/>
      <c r="AZ746" s="112"/>
    </row>
    <row r="747" spans="19:52" ht="16.5">
      <c r="S747" s="2"/>
      <c r="T747" s="58"/>
      <c r="U747" s="58"/>
      <c r="Z747" s="112"/>
      <c r="AB747" s="112"/>
      <c r="AL747" s="112"/>
      <c r="AN747" s="112"/>
      <c r="AZ747" s="112"/>
    </row>
    <row r="748" spans="19:52" ht="16.5">
      <c r="S748" s="2"/>
      <c r="T748" s="58"/>
      <c r="U748" s="58"/>
      <c r="Z748" s="112"/>
      <c r="AB748" s="112"/>
      <c r="AL748" s="112"/>
      <c r="AN748" s="112"/>
      <c r="AZ748" s="112"/>
    </row>
    <row r="749" spans="19:52" ht="16.5">
      <c r="S749" s="2"/>
      <c r="T749" s="58"/>
      <c r="U749" s="58"/>
      <c r="Z749" s="112"/>
      <c r="AB749" s="112"/>
      <c r="AL749" s="112"/>
      <c r="AN749" s="112"/>
      <c r="AZ749" s="112"/>
    </row>
    <row r="750" spans="19:52" ht="16.5">
      <c r="S750" s="2"/>
      <c r="T750" s="58"/>
      <c r="U750" s="58"/>
      <c r="Z750" s="112"/>
      <c r="AB750" s="112"/>
      <c r="AL750" s="112"/>
      <c r="AN750" s="112"/>
      <c r="AZ750" s="112"/>
    </row>
    <row r="751" spans="19:52" ht="16.5">
      <c r="S751" s="2"/>
      <c r="T751" s="58"/>
      <c r="U751" s="58"/>
      <c r="Z751" s="112"/>
      <c r="AB751" s="112"/>
      <c r="AL751" s="112"/>
      <c r="AN751" s="112"/>
      <c r="AZ751" s="112"/>
    </row>
    <row r="752" spans="19:52" ht="16.5">
      <c r="S752" s="2"/>
      <c r="T752" s="58"/>
      <c r="U752" s="58"/>
      <c r="Z752" s="112"/>
      <c r="AB752" s="112"/>
      <c r="AL752" s="112"/>
      <c r="AN752" s="112"/>
      <c r="AZ752" s="112"/>
    </row>
    <row r="753" spans="19:52" ht="16.5">
      <c r="S753" s="2"/>
      <c r="T753" s="58"/>
      <c r="U753" s="58"/>
      <c r="Z753" s="112"/>
      <c r="AB753" s="112"/>
      <c r="AL753" s="112"/>
      <c r="AN753" s="112"/>
      <c r="AZ753" s="112"/>
    </row>
    <row r="754" spans="19:52" ht="16.5">
      <c r="S754" s="2"/>
      <c r="T754" s="58"/>
      <c r="U754" s="58"/>
      <c r="Z754" s="112"/>
      <c r="AB754" s="112"/>
      <c r="AL754" s="112"/>
      <c r="AN754" s="112"/>
      <c r="AZ754" s="112"/>
    </row>
    <row r="755" spans="19:52" ht="16.5">
      <c r="S755" s="2"/>
      <c r="T755" s="58"/>
      <c r="U755" s="58"/>
      <c r="Z755" s="112"/>
      <c r="AB755" s="112"/>
      <c r="AL755" s="112"/>
      <c r="AN755" s="112"/>
      <c r="AZ755" s="112"/>
    </row>
    <row r="756" spans="19:52" ht="16.5">
      <c r="S756" s="2"/>
      <c r="T756" s="58"/>
      <c r="U756" s="58"/>
      <c r="Z756" s="112"/>
      <c r="AB756" s="112"/>
      <c r="AL756" s="112"/>
      <c r="AN756" s="112"/>
      <c r="AZ756" s="112"/>
    </row>
    <row r="757" spans="19:52" ht="16.5">
      <c r="S757" s="2"/>
      <c r="T757" s="58"/>
      <c r="U757" s="58"/>
      <c r="Z757" s="112"/>
      <c r="AB757" s="112"/>
      <c r="AL757" s="112"/>
      <c r="AN757" s="112"/>
      <c r="AZ757" s="112"/>
    </row>
    <row r="758" spans="19:52" ht="16.5">
      <c r="S758" s="2"/>
      <c r="T758" s="58"/>
      <c r="U758" s="58"/>
      <c r="Z758" s="112"/>
      <c r="AB758" s="112"/>
      <c r="AL758" s="112"/>
      <c r="AN758" s="112"/>
      <c r="AZ758" s="112"/>
    </row>
    <row r="759" spans="19:52" ht="16.5">
      <c r="S759" s="2"/>
      <c r="T759" s="58"/>
      <c r="U759" s="58"/>
      <c r="Z759" s="112"/>
      <c r="AB759" s="112"/>
      <c r="AL759" s="112"/>
      <c r="AN759" s="112"/>
      <c r="AZ759" s="112"/>
    </row>
    <row r="760" spans="19:52" ht="16.5">
      <c r="S760" s="2"/>
      <c r="T760" s="58"/>
      <c r="U760" s="58"/>
      <c r="Z760" s="112"/>
      <c r="AB760" s="112"/>
      <c r="AL760" s="112"/>
      <c r="AN760" s="112"/>
      <c r="AZ760" s="112"/>
    </row>
    <row r="761" spans="19:52" ht="16.5">
      <c r="S761" s="2"/>
      <c r="T761" s="58"/>
      <c r="U761" s="58"/>
      <c r="Z761" s="112"/>
      <c r="AB761" s="112"/>
      <c r="AL761" s="112"/>
      <c r="AN761" s="112"/>
      <c r="AZ761" s="112"/>
    </row>
    <row r="762" spans="19:52" ht="16.5">
      <c r="S762" s="2"/>
      <c r="T762" s="58"/>
      <c r="U762" s="58"/>
      <c r="Z762" s="112"/>
      <c r="AB762" s="112"/>
      <c r="AL762" s="112"/>
      <c r="AN762" s="112"/>
      <c r="AZ762" s="112"/>
    </row>
    <row r="763" spans="19:52" ht="16.5">
      <c r="S763" s="2"/>
      <c r="T763" s="58"/>
      <c r="U763" s="58"/>
      <c r="Z763" s="112"/>
      <c r="AB763" s="112"/>
      <c r="AL763" s="112"/>
      <c r="AN763" s="112"/>
      <c r="AZ763" s="112"/>
    </row>
    <row r="764" spans="19:52" ht="16.5">
      <c r="S764" s="2"/>
      <c r="T764" s="58"/>
      <c r="U764" s="58"/>
      <c r="Z764" s="112"/>
      <c r="AB764" s="112"/>
      <c r="AL764" s="112"/>
      <c r="AN764" s="112"/>
      <c r="AZ764" s="112"/>
    </row>
    <row r="765" spans="19:52" ht="16.5">
      <c r="S765" s="2"/>
      <c r="T765" s="58"/>
      <c r="U765" s="58"/>
      <c r="Z765" s="112"/>
      <c r="AB765" s="112"/>
      <c r="AL765" s="112"/>
      <c r="AN765" s="112"/>
      <c r="AZ765" s="112"/>
    </row>
    <row r="766" spans="19:52" ht="16.5">
      <c r="S766" s="2"/>
      <c r="T766" s="58"/>
      <c r="U766" s="58"/>
      <c r="Z766" s="112"/>
      <c r="AB766" s="112"/>
      <c r="AL766" s="112"/>
      <c r="AN766" s="112"/>
      <c r="AZ766" s="112"/>
    </row>
    <row r="767" spans="19:52" ht="16.5">
      <c r="S767" s="2"/>
      <c r="T767" s="58"/>
      <c r="U767" s="58"/>
      <c r="Z767" s="112"/>
      <c r="AB767" s="112"/>
      <c r="AL767" s="112"/>
      <c r="AN767" s="112"/>
      <c r="AZ767" s="112"/>
    </row>
    <row r="768" spans="19:52" ht="16.5">
      <c r="S768" s="2"/>
      <c r="T768" s="58"/>
      <c r="U768" s="58"/>
      <c r="Z768" s="112"/>
      <c r="AB768" s="112"/>
      <c r="AL768" s="112"/>
      <c r="AN768" s="112"/>
      <c r="AZ768" s="112"/>
    </row>
    <row r="769" spans="19:52" ht="16.5">
      <c r="S769" s="2"/>
      <c r="T769" s="58"/>
      <c r="U769" s="58"/>
      <c r="Z769" s="112"/>
      <c r="AB769" s="112"/>
      <c r="AL769" s="112"/>
      <c r="AN769" s="112"/>
      <c r="AZ769" s="112"/>
    </row>
    <row r="770" spans="19:52" ht="16.5">
      <c r="S770" s="2"/>
      <c r="T770" s="58"/>
      <c r="U770" s="58"/>
      <c r="Z770" s="112"/>
      <c r="AB770" s="112"/>
      <c r="AL770" s="112"/>
      <c r="AN770" s="112"/>
      <c r="AZ770" s="112"/>
    </row>
    <row r="771" spans="19:52" ht="16.5">
      <c r="S771" s="2"/>
      <c r="T771" s="58"/>
      <c r="U771" s="58"/>
      <c r="Z771" s="112"/>
      <c r="AB771" s="112"/>
      <c r="AL771" s="112"/>
      <c r="AN771" s="112"/>
      <c r="AZ771" s="112"/>
    </row>
    <row r="772" spans="19:52" ht="16.5">
      <c r="S772" s="2"/>
      <c r="T772" s="58"/>
      <c r="U772" s="58"/>
      <c r="Z772" s="112"/>
      <c r="AB772" s="112"/>
      <c r="AL772" s="112"/>
      <c r="AN772" s="112"/>
      <c r="AZ772" s="112"/>
    </row>
    <row r="773" spans="19:52" ht="16.5">
      <c r="S773" s="2"/>
      <c r="T773" s="58"/>
      <c r="U773" s="58"/>
      <c r="Z773" s="112"/>
      <c r="AB773" s="112"/>
      <c r="AL773" s="112"/>
      <c r="AN773" s="112"/>
      <c r="AZ773" s="112"/>
    </row>
    <row r="774" spans="19:52" ht="16.5">
      <c r="S774" s="2"/>
      <c r="T774" s="58"/>
      <c r="U774" s="58"/>
      <c r="Z774" s="112"/>
      <c r="AB774" s="112"/>
      <c r="AL774" s="112"/>
      <c r="AN774" s="112"/>
      <c r="AZ774" s="112"/>
    </row>
    <row r="775" spans="19:52" ht="16.5">
      <c r="S775" s="2"/>
      <c r="T775" s="58"/>
      <c r="U775" s="58"/>
      <c r="Z775" s="112"/>
      <c r="AB775" s="112"/>
      <c r="AL775" s="112"/>
      <c r="AN775" s="112"/>
      <c r="AZ775" s="112"/>
    </row>
    <row r="776" spans="19:52" ht="16.5">
      <c r="S776" s="2"/>
      <c r="T776" s="58"/>
      <c r="U776" s="58"/>
      <c r="Z776" s="112"/>
      <c r="AB776" s="112"/>
      <c r="AL776" s="112"/>
      <c r="AN776" s="112"/>
      <c r="AZ776" s="112"/>
    </row>
    <row r="777" spans="19:52" ht="16.5">
      <c r="S777" s="2"/>
      <c r="T777" s="58"/>
      <c r="U777" s="58"/>
      <c r="Z777" s="112"/>
      <c r="AB777" s="112"/>
      <c r="AL777" s="112"/>
      <c r="AN777" s="112"/>
      <c r="AZ777" s="112"/>
    </row>
    <row r="778" spans="19:52" ht="16.5">
      <c r="S778" s="2"/>
      <c r="T778" s="58"/>
      <c r="U778" s="58"/>
      <c r="Z778" s="112"/>
      <c r="AB778" s="112"/>
      <c r="AL778" s="112"/>
      <c r="AN778" s="112"/>
      <c r="AZ778" s="112"/>
    </row>
    <row r="779" spans="19:52" ht="16.5">
      <c r="S779" s="2"/>
      <c r="T779" s="58"/>
      <c r="U779" s="58"/>
      <c r="Z779" s="112"/>
      <c r="AB779" s="112"/>
      <c r="AL779" s="112"/>
      <c r="AN779" s="112"/>
      <c r="AZ779" s="112"/>
    </row>
    <row r="780" spans="19:52" ht="16.5">
      <c r="S780" s="2"/>
      <c r="T780" s="58"/>
      <c r="U780" s="58"/>
      <c r="Z780" s="112"/>
      <c r="AB780" s="112"/>
      <c r="AL780" s="112"/>
      <c r="AN780" s="112"/>
      <c r="AZ780" s="112"/>
    </row>
    <row r="781" spans="19:52" ht="16.5">
      <c r="S781" s="2"/>
      <c r="T781" s="58"/>
      <c r="U781" s="58"/>
      <c r="Z781" s="112"/>
      <c r="AB781" s="112"/>
      <c r="AL781" s="112"/>
      <c r="AN781" s="112"/>
      <c r="AZ781" s="112"/>
    </row>
    <row r="782" spans="19:52" ht="16.5">
      <c r="S782" s="2"/>
      <c r="T782" s="58"/>
      <c r="U782" s="58"/>
      <c r="Z782" s="112"/>
      <c r="AB782" s="112"/>
      <c r="AL782" s="112"/>
      <c r="AN782" s="112"/>
      <c r="AZ782" s="112"/>
    </row>
    <row r="783" spans="19:52" ht="16.5">
      <c r="S783" s="2"/>
      <c r="T783" s="58"/>
      <c r="U783" s="58"/>
      <c r="Z783" s="112"/>
      <c r="AB783" s="112"/>
      <c r="AL783" s="112"/>
      <c r="AN783" s="112"/>
      <c r="AZ783" s="112"/>
    </row>
    <row r="784" spans="19:52" ht="16.5">
      <c r="S784" s="2"/>
      <c r="T784" s="58"/>
      <c r="U784" s="58"/>
      <c r="Z784" s="112"/>
      <c r="AB784" s="112"/>
      <c r="AL784" s="112"/>
      <c r="AN784" s="112"/>
      <c r="AZ784" s="112"/>
    </row>
    <row r="785" spans="19:52" ht="16.5">
      <c r="S785" s="2"/>
      <c r="T785" s="58"/>
      <c r="U785" s="58"/>
      <c r="Z785" s="112"/>
      <c r="AB785" s="112"/>
      <c r="AL785" s="112"/>
      <c r="AN785" s="112"/>
      <c r="AZ785" s="112"/>
    </row>
    <row r="786" spans="19:52" ht="16.5">
      <c r="S786" s="2"/>
      <c r="T786" s="58"/>
      <c r="U786" s="58"/>
      <c r="Z786" s="112"/>
      <c r="AB786" s="112"/>
      <c r="AL786" s="112"/>
      <c r="AN786" s="112"/>
      <c r="AZ786" s="112"/>
    </row>
    <row r="787" spans="19:52" ht="16.5">
      <c r="S787" s="2"/>
      <c r="T787" s="58"/>
      <c r="U787" s="58"/>
      <c r="Z787" s="112"/>
      <c r="AB787" s="112"/>
      <c r="AL787" s="112"/>
      <c r="AN787" s="112"/>
      <c r="AZ787" s="112"/>
    </row>
    <row r="788" spans="19:52" ht="16.5">
      <c r="S788" s="2"/>
      <c r="T788" s="58"/>
      <c r="U788" s="58"/>
      <c r="Z788" s="112"/>
      <c r="AB788" s="112"/>
      <c r="AL788" s="112"/>
      <c r="AN788" s="112"/>
      <c r="AZ788" s="112"/>
    </row>
    <row r="789" spans="19:52" ht="16.5">
      <c r="S789" s="2"/>
      <c r="T789" s="58"/>
      <c r="U789" s="58"/>
      <c r="Z789" s="112"/>
      <c r="AB789" s="112"/>
      <c r="AL789" s="112"/>
      <c r="AN789" s="112"/>
      <c r="AZ789" s="112"/>
    </row>
    <row r="790" spans="19:52" ht="16.5">
      <c r="S790" s="2"/>
      <c r="T790" s="58"/>
      <c r="U790" s="58"/>
      <c r="Z790" s="112"/>
      <c r="AB790" s="112"/>
      <c r="AL790" s="112"/>
      <c r="AN790" s="112"/>
      <c r="AZ790" s="112"/>
    </row>
    <row r="791" spans="19:52" ht="16.5">
      <c r="S791" s="2"/>
      <c r="T791" s="58"/>
      <c r="U791" s="58"/>
      <c r="Z791" s="112"/>
      <c r="AB791" s="112"/>
      <c r="AL791" s="112"/>
      <c r="AN791" s="112"/>
      <c r="AZ791" s="112"/>
    </row>
    <row r="792" spans="19:52" ht="16.5">
      <c r="S792" s="2"/>
      <c r="T792" s="58"/>
      <c r="U792" s="58"/>
      <c r="Z792" s="112"/>
      <c r="AB792" s="112"/>
      <c r="AL792" s="112"/>
      <c r="AN792" s="112"/>
      <c r="AZ792" s="112"/>
    </row>
    <row r="793" spans="19:52" ht="16.5">
      <c r="S793" s="2"/>
      <c r="T793" s="58"/>
      <c r="U793" s="58"/>
      <c r="Z793" s="112"/>
      <c r="AB793" s="112"/>
      <c r="AL793" s="112"/>
      <c r="AN793" s="112"/>
      <c r="AZ793" s="112"/>
    </row>
    <row r="794" spans="19:52" ht="16.5">
      <c r="S794" s="2"/>
      <c r="T794" s="58"/>
      <c r="U794" s="58"/>
      <c r="Z794" s="112"/>
      <c r="AB794" s="112"/>
      <c r="AL794" s="112"/>
      <c r="AN794" s="112"/>
      <c r="AZ794" s="112"/>
    </row>
    <row r="795" spans="19:52" ht="16.5">
      <c r="S795" s="2"/>
      <c r="T795" s="58"/>
      <c r="U795" s="58"/>
      <c r="Z795" s="112"/>
      <c r="AB795" s="112"/>
      <c r="AL795" s="112"/>
      <c r="AN795" s="112"/>
      <c r="AZ795" s="112"/>
    </row>
    <row r="796" spans="19:52" ht="16.5">
      <c r="S796" s="2"/>
      <c r="T796" s="58"/>
      <c r="U796" s="58"/>
      <c r="Z796" s="112"/>
      <c r="AB796" s="112"/>
      <c r="AL796" s="112"/>
      <c r="AN796" s="112"/>
      <c r="AZ796" s="112"/>
    </row>
    <row r="797" spans="19:52" ht="16.5">
      <c r="S797" s="2"/>
      <c r="T797" s="58"/>
      <c r="U797" s="58"/>
      <c r="Z797" s="112"/>
      <c r="AB797" s="112"/>
      <c r="AL797" s="112"/>
      <c r="AN797" s="112"/>
      <c r="AZ797" s="112"/>
    </row>
    <row r="798" spans="19:52" ht="16.5">
      <c r="S798" s="2"/>
      <c r="T798" s="58"/>
      <c r="U798" s="58"/>
      <c r="Z798" s="112"/>
      <c r="AB798" s="112"/>
      <c r="AL798" s="112"/>
      <c r="AN798" s="112"/>
      <c r="AZ798" s="112"/>
    </row>
    <row r="799" spans="19:52" ht="16.5">
      <c r="S799" s="2"/>
      <c r="T799" s="58"/>
      <c r="U799" s="58"/>
      <c r="Z799" s="112"/>
      <c r="AB799" s="112"/>
      <c r="AL799" s="112"/>
      <c r="AN799" s="112"/>
      <c r="AZ799" s="112"/>
    </row>
    <row r="800" spans="19:52" ht="16.5">
      <c r="S800" s="2"/>
      <c r="T800" s="58"/>
      <c r="U800" s="58"/>
      <c r="Z800" s="112"/>
      <c r="AB800" s="112"/>
      <c r="AL800" s="112"/>
      <c r="AN800" s="112"/>
      <c r="AZ800" s="112"/>
    </row>
    <row r="801" spans="19:52" ht="16.5">
      <c r="S801" s="2"/>
      <c r="T801" s="58"/>
      <c r="U801" s="58"/>
      <c r="Z801" s="112"/>
      <c r="AB801" s="112"/>
      <c r="AL801" s="112"/>
      <c r="AN801" s="112"/>
      <c r="AZ801" s="112"/>
    </row>
    <row r="802" spans="19:52" ht="16.5">
      <c r="S802" s="2"/>
      <c r="T802" s="58"/>
      <c r="U802" s="58"/>
      <c r="Z802" s="112"/>
      <c r="AB802" s="112"/>
      <c r="AL802" s="112"/>
      <c r="AN802" s="112"/>
      <c r="AZ802" s="112"/>
    </row>
    <row r="803" spans="19:52" ht="16.5">
      <c r="S803" s="2"/>
      <c r="T803" s="58"/>
      <c r="U803" s="58"/>
      <c r="Z803" s="112"/>
      <c r="AB803" s="112"/>
      <c r="AL803" s="112"/>
      <c r="AN803" s="112"/>
      <c r="AZ803" s="112"/>
    </row>
    <row r="804" spans="19:52" ht="16.5">
      <c r="S804" s="2"/>
      <c r="T804" s="58"/>
      <c r="U804" s="58"/>
      <c r="Z804" s="112"/>
      <c r="AB804" s="112"/>
      <c r="AL804" s="112"/>
      <c r="AN804" s="112"/>
      <c r="AZ804" s="112"/>
    </row>
    <row r="805" spans="19:52" ht="16.5">
      <c r="S805" s="2"/>
      <c r="T805" s="58"/>
      <c r="U805" s="58"/>
      <c r="Z805" s="112"/>
      <c r="AB805" s="112"/>
      <c r="AL805" s="112"/>
      <c r="AN805" s="112"/>
      <c r="AZ805" s="112"/>
    </row>
    <row r="806" spans="19:52" ht="16.5">
      <c r="S806" s="2"/>
      <c r="T806" s="58"/>
      <c r="U806" s="58"/>
      <c r="Z806" s="112"/>
      <c r="AB806" s="112"/>
      <c r="AL806" s="112"/>
      <c r="AN806" s="112"/>
      <c r="AZ806" s="112"/>
    </row>
    <row r="807" spans="19:52" ht="16.5">
      <c r="S807" s="2"/>
      <c r="T807" s="58"/>
      <c r="U807" s="58"/>
      <c r="Z807" s="112"/>
      <c r="AB807" s="112"/>
      <c r="AL807" s="112"/>
      <c r="AN807" s="112"/>
      <c r="AZ807" s="112"/>
    </row>
    <row r="808" spans="19:52" ht="16.5">
      <c r="S808" s="2"/>
      <c r="T808" s="58"/>
      <c r="U808" s="58"/>
      <c r="Z808" s="112"/>
      <c r="AB808" s="112"/>
      <c r="AL808" s="112"/>
      <c r="AN808" s="112"/>
      <c r="AZ808" s="112"/>
    </row>
    <row r="809" spans="19:52" ht="16.5">
      <c r="S809" s="2"/>
      <c r="T809" s="58"/>
      <c r="U809" s="58"/>
      <c r="Z809" s="112"/>
      <c r="AB809" s="112"/>
      <c r="AL809" s="112"/>
      <c r="AN809" s="112"/>
      <c r="AZ809" s="112"/>
    </row>
    <row r="810" spans="19:52" ht="16.5">
      <c r="S810" s="2"/>
      <c r="T810" s="58"/>
      <c r="U810" s="58"/>
      <c r="Z810" s="112"/>
      <c r="AB810" s="112"/>
      <c r="AL810" s="112"/>
      <c r="AN810" s="112"/>
      <c r="AZ810" s="112"/>
    </row>
    <row r="811" spans="19:52" ht="16.5">
      <c r="S811" s="2"/>
      <c r="T811" s="58"/>
      <c r="U811" s="58"/>
      <c r="Z811" s="112"/>
      <c r="AB811" s="112"/>
      <c r="AL811" s="112"/>
      <c r="AN811" s="112"/>
      <c r="AZ811" s="112"/>
    </row>
    <row r="812" spans="19:52" ht="16.5">
      <c r="S812" s="2"/>
      <c r="T812" s="58"/>
      <c r="U812" s="58"/>
      <c r="Z812" s="112"/>
      <c r="AB812" s="112"/>
      <c r="AL812" s="112"/>
      <c r="AN812" s="112"/>
      <c r="AZ812" s="112"/>
    </row>
    <row r="813" spans="19:52" ht="16.5">
      <c r="S813" s="2"/>
      <c r="T813" s="58"/>
      <c r="U813" s="58"/>
      <c r="Z813" s="112"/>
      <c r="AB813" s="112"/>
      <c r="AL813" s="112"/>
      <c r="AN813" s="112"/>
      <c r="AZ813" s="112"/>
    </row>
    <row r="814" spans="19:52" ht="16.5">
      <c r="S814" s="2"/>
      <c r="T814" s="58"/>
      <c r="U814" s="58"/>
      <c r="Z814" s="112"/>
      <c r="AB814" s="112"/>
      <c r="AL814" s="112"/>
      <c r="AN814" s="112"/>
      <c r="AZ814" s="112"/>
    </row>
    <row r="815" spans="19:52" ht="16.5">
      <c r="S815" s="2"/>
      <c r="T815" s="58"/>
      <c r="U815" s="58"/>
      <c r="Z815" s="112"/>
      <c r="AB815" s="112"/>
      <c r="AL815" s="112"/>
      <c r="AN815" s="112"/>
      <c r="AZ815" s="112"/>
    </row>
    <row r="816" spans="19:52" ht="16.5">
      <c r="S816" s="2"/>
      <c r="T816" s="58"/>
      <c r="U816" s="58"/>
      <c r="Z816" s="112"/>
      <c r="AB816" s="112"/>
      <c r="AL816" s="112"/>
      <c r="AN816" s="112"/>
      <c r="AZ816" s="112"/>
    </row>
    <row r="817" spans="19:52" ht="16.5">
      <c r="S817" s="2"/>
      <c r="T817" s="58"/>
      <c r="U817" s="58"/>
      <c r="Z817" s="112"/>
      <c r="AB817" s="112"/>
      <c r="AL817" s="112"/>
      <c r="AN817" s="112"/>
      <c r="AZ817" s="112"/>
    </row>
    <row r="818" spans="19:52" ht="16.5">
      <c r="S818" s="2"/>
      <c r="T818" s="58"/>
      <c r="U818" s="58"/>
      <c r="Z818" s="112"/>
      <c r="AB818" s="112"/>
      <c r="AL818" s="112"/>
      <c r="AN818" s="112"/>
      <c r="AZ818" s="112"/>
    </row>
    <row r="819" spans="19:52" ht="16.5">
      <c r="S819" s="2"/>
      <c r="T819" s="58"/>
      <c r="U819" s="58"/>
      <c r="Z819" s="112"/>
      <c r="AB819" s="112"/>
      <c r="AL819" s="112"/>
      <c r="AN819" s="112"/>
      <c r="AZ819" s="112"/>
    </row>
    <row r="820" spans="19:52" ht="16.5">
      <c r="S820" s="2"/>
      <c r="T820" s="58"/>
      <c r="U820" s="58"/>
      <c r="Z820" s="112"/>
      <c r="AB820" s="112"/>
      <c r="AL820" s="112"/>
      <c r="AN820" s="112"/>
      <c r="AZ820" s="112"/>
    </row>
    <row r="821" spans="19:52" ht="16.5">
      <c r="S821" s="2"/>
      <c r="T821" s="58"/>
      <c r="U821" s="58"/>
      <c r="Z821" s="112"/>
      <c r="AB821" s="112"/>
      <c r="AL821" s="112"/>
      <c r="AN821" s="112"/>
      <c r="AZ821" s="112"/>
    </row>
    <row r="822" spans="19:52" ht="16.5">
      <c r="S822" s="2"/>
      <c r="T822" s="58"/>
      <c r="U822" s="58"/>
      <c r="Z822" s="112"/>
      <c r="AB822" s="112"/>
      <c r="AL822" s="112"/>
      <c r="AN822" s="112"/>
      <c r="AZ822" s="112"/>
    </row>
    <row r="823" spans="19:52" ht="16.5">
      <c r="S823" s="2"/>
      <c r="T823" s="58"/>
      <c r="U823" s="58"/>
      <c r="Z823" s="112"/>
      <c r="AB823" s="112"/>
      <c r="AL823" s="112"/>
      <c r="AN823" s="112"/>
      <c r="AZ823" s="112"/>
    </row>
    <row r="824" spans="19:52" ht="16.5">
      <c r="S824" s="2"/>
      <c r="T824" s="58"/>
      <c r="U824" s="58"/>
      <c r="Z824" s="112"/>
      <c r="AB824" s="112"/>
      <c r="AL824" s="112"/>
      <c r="AN824" s="112"/>
      <c r="AZ824" s="112"/>
    </row>
    <row r="825" spans="19:52" ht="16.5">
      <c r="S825" s="2"/>
      <c r="T825" s="58"/>
      <c r="U825" s="58"/>
      <c r="Z825" s="112"/>
      <c r="AB825" s="112"/>
      <c r="AL825" s="112"/>
      <c r="AN825" s="112"/>
      <c r="AZ825" s="112"/>
    </row>
    <row r="826" spans="19:52" ht="16.5">
      <c r="S826" s="2"/>
      <c r="T826" s="58"/>
      <c r="U826" s="58"/>
      <c r="Z826" s="112"/>
      <c r="AB826" s="112"/>
      <c r="AL826" s="112"/>
      <c r="AN826" s="112"/>
      <c r="AZ826" s="112"/>
    </row>
    <row r="827" spans="19:52" ht="16.5">
      <c r="S827" s="2"/>
      <c r="T827" s="58"/>
      <c r="U827" s="58"/>
      <c r="Z827" s="112"/>
      <c r="AB827" s="112"/>
      <c r="AL827" s="112"/>
      <c r="AN827" s="112"/>
      <c r="AZ827" s="112"/>
    </row>
    <row r="828" spans="19:52" ht="16.5">
      <c r="S828" s="2"/>
      <c r="T828" s="58"/>
      <c r="U828" s="58"/>
      <c r="Z828" s="112"/>
      <c r="AB828" s="112"/>
      <c r="AL828" s="112"/>
      <c r="AN828" s="112"/>
      <c r="AZ828" s="112"/>
    </row>
    <row r="829" spans="19:52" ht="16.5">
      <c r="S829" s="2"/>
      <c r="T829" s="58"/>
      <c r="U829" s="58"/>
      <c r="Z829" s="112"/>
      <c r="AB829" s="112"/>
      <c r="AL829" s="112"/>
      <c r="AN829" s="112"/>
      <c r="AZ829" s="112"/>
    </row>
    <row r="830" spans="19:52" ht="16.5">
      <c r="S830" s="2"/>
      <c r="T830" s="58"/>
      <c r="U830" s="58"/>
      <c r="Z830" s="112"/>
      <c r="AB830" s="112"/>
      <c r="AL830" s="112"/>
      <c r="AN830" s="112"/>
      <c r="AZ830" s="112"/>
    </row>
    <row r="831" spans="19:52" ht="16.5">
      <c r="S831" s="2"/>
      <c r="T831" s="58"/>
      <c r="U831" s="58"/>
      <c r="Z831" s="112"/>
      <c r="AB831" s="112"/>
      <c r="AL831" s="112"/>
      <c r="AN831" s="112"/>
      <c r="AZ831" s="112"/>
    </row>
    <row r="832" spans="19:52" ht="16.5">
      <c r="S832" s="2"/>
      <c r="T832" s="58"/>
      <c r="U832" s="58"/>
      <c r="Z832" s="112"/>
      <c r="AB832" s="112"/>
      <c r="AL832" s="112"/>
      <c r="AN832" s="112"/>
      <c r="AZ832" s="112"/>
    </row>
    <row r="833" spans="19:52" ht="16.5">
      <c r="S833" s="2"/>
      <c r="T833" s="58"/>
      <c r="U833" s="58"/>
      <c r="Z833" s="112"/>
      <c r="AB833" s="112"/>
      <c r="AL833" s="112"/>
      <c r="AN833" s="112"/>
      <c r="AZ833" s="112"/>
    </row>
    <row r="834" spans="19:52" ht="16.5">
      <c r="S834" s="2"/>
      <c r="T834" s="58"/>
      <c r="U834" s="58"/>
      <c r="Z834" s="112"/>
      <c r="AB834" s="112"/>
      <c r="AL834" s="112"/>
      <c r="AN834" s="112"/>
      <c r="AZ834" s="112"/>
    </row>
    <row r="835" spans="19:52" ht="16.5">
      <c r="S835" s="2"/>
      <c r="T835" s="58"/>
      <c r="U835" s="58"/>
      <c r="Z835" s="112"/>
      <c r="AB835" s="112"/>
      <c r="AL835" s="112"/>
      <c r="AN835" s="112"/>
      <c r="AZ835" s="112"/>
    </row>
    <row r="836" spans="19:52" ht="16.5">
      <c r="S836" s="2"/>
      <c r="T836" s="58"/>
      <c r="U836" s="58"/>
      <c r="Z836" s="112"/>
      <c r="AB836" s="112"/>
      <c r="AL836" s="112"/>
      <c r="AN836" s="112"/>
      <c r="AZ836" s="112"/>
    </row>
    <row r="837" spans="19:52" ht="16.5">
      <c r="S837" s="2"/>
      <c r="T837" s="58"/>
      <c r="U837" s="58"/>
      <c r="Z837" s="112"/>
      <c r="AB837" s="112"/>
      <c r="AL837" s="112"/>
      <c r="AN837" s="112"/>
      <c r="AZ837" s="112"/>
    </row>
    <row r="838" spans="19:52" ht="16.5">
      <c r="S838" s="2"/>
      <c r="T838" s="58"/>
      <c r="U838" s="58"/>
      <c r="Z838" s="112"/>
      <c r="AB838" s="112"/>
      <c r="AL838" s="112"/>
      <c r="AN838" s="112"/>
      <c r="AZ838" s="112"/>
    </row>
    <row r="839" spans="19:52" ht="16.5">
      <c r="S839" s="2"/>
      <c r="T839" s="58"/>
      <c r="U839" s="58"/>
      <c r="Z839" s="112"/>
      <c r="AB839" s="112"/>
      <c r="AL839" s="112"/>
      <c r="AN839" s="112"/>
      <c r="AZ839" s="112"/>
    </row>
    <row r="840" spans="19:52" ht="16.5">
      <c r="S840" s="2"/>
      <c r="T840" s="58"/>
      <c r="U840" s="58"/>
      <c r="Z840" s="112"/>
      <c r="AB840" s="112"/>
      <c r="AL840" s="112"/>
      <c r="AN840" s="112"/>
      <c r="AZ840" s="112"/>
    </row>
    <row r="841" spans="19:52" ht="16.5">
      <c r="S841" s="2"/>
      <c r="T841" s="58"/>
      <c r="U841" s="58"/>
      <c r="Z841" s="112"/>
      <c r="AB841" s="112"/>
      <c r="AL841" s="112"/>
      <c r="AN841" s="112"/>
      <c r="AZ841" s="112"/>
    </row>
    <row r="842" spans="19:52" ht="16.5">
      <c r="S842" s="2"/>
      <c r="T842" s="58"/>
      <c r="U842" s="58"/>
      <c r="Z842" s="112"/>
      <c r="AB842" s="112"/>
      <c r="AL842" s="112"/>
      <c r="AN842" s="112"/>
      <c r="AZ842" s="112"/>
    </row>
    <row r="843" spans="19:52" ht="16.5">
      <c r="S843" s="2"/>
      <c r="T843" s="58"/>
      <c r="U843" s="58"/>
      <c r="Z843" s="112"/>
      <c r="AB843" s="112"/>
      <c r="AN843" s="112"/>
      <c r="AZ843" s="112"/>
    </row>
    <row r="844" spans="19:52" ht="16.5">
      <c r="S844" s="2"/>
      <c r="T844" s="58"/>
      <c r="U844" s="58"/>
      <c r="Z844" s="112"/>
      <c r="AB844" s="112"/>
      <c r="AN844" s="112"/>
      <c r="AZ844" s="112"/>
    </row>
    <row r="845" spans="19:52" ht="16.5">
      <c r="S845" s="2"/>
      <c r="T845" s="58"/>
      <c r="U845" s="58"/>
      <c r="Z845" s="112"/>
      <c r="AB845" s="112"/>
      <c r="AN845" s="112"/>
      <c r="AZ845" s="112"/>
    </row>
    <row r="846" spans="19:52" ht="16.5">
      <c r="S846" s="2"/>
      <c r="T846" s="58"/>
      <c r="U846" s="58"/>
      <c r="Z846" s="112"/>
      <c r="AB846" s="112"/>
      <c r="AN846" s="112"/>
      <c r="AZ846" s="112"/>
    </row>
    <row r="847" spans="19:52" ht="16.5">
      <c r="S847" s="2"/>
      <c r="T847" s="58"/>
      <c r="U847" s="58"/>
      <c r="Z847" s="112"/>
      <c r="AB847" s="112"/>
      <c r="AN847" s="112"/>
      <c r="AZ847" s="112"/>
    </row>
    <row r="848" spans="19:52" ht="16.5">
      <c r="S848" s="2"/>
      <c r="T848" s="58"/>
      <c r="U848" s="58"/>
      <c r="Z848" s="112"/>
      <c r="AB848" s="112"/>
      <c r="AN848" s="112"/>
      <c r="AZ848" s="112"/>
    </row>
    <row r="849" spans="19:52" ht="16.5">
      <c r="S849" s="2"/>
      <c r="T849" s="58"/>
      <c r="U849" s="58"/>
      <c r="Z849" s="112"/>
      <c r="AB849" s="112"/>
      <c r="AN849" s="112"/>
      <c r="AZ849" s="112"/>
    </row>
    <row r="850" spans="19:52" ht="16.5">
      <c r="S850" s="2"/>
      <c r="T850" s="58"/>
      <c r="U850" s="58"/>
      <c r="Z850" s="112"/>
      <c r="AB850" s="112"/>
      <c r="AN850" s="112"/>
      <c r="AZ850" s="112"/>
    </row>
    <row r="851" spans="19:52" ht="16.5">
      <c r="S851" s="2"/>
      <c r="T851" s="58"/>
      <c r="U851" s="58"/>
      <c r="Z851" s="112"/>
      <c r="AB851" s="112"/>
      <c r="AN851" s="112"/>
      <c r="AZ851" s="112"/>
    </row>
    <row r="852" spans="19:52" ht="16.5">
      <c r="S852" s="2"/>
      <c r="T852" s="58"/>
      <c r="U852" s="58"/>
      <c r="Z852" s="112"/>
      <c r="AB852" s="112"/>
      <c r="AN852" s="112"/>
      <c r="AZ852" s="112"/>
    </row>
    <row r="853" spans="19:52" ht="16.5">
      <c r="S853" s="2"/>
      <c r="T853" s="58"/>
      <c r="U853" s="58"/>
      <c r="Z853" s="112"/>
      <c r="AB853" s="112"/>
      <c r="AN853" s="112"/>
      <c r="AZ853" s="112"/>
    </row>
    <row r="854" spans="19:52" ht="16.5">
      <c r="S854" s="2"/>
      <c r="T854" s="58"/>
      <c r="U854" s="58"/>
      <c r="Z854" s="112"/>
      <c r="AB854" s="112"/>
      <c r="AN854" s="112"/>
      <c r="AZ854" s="112"/>
    </row>
    <row r="855" spans="19:52" ht="16.5">
      <c r="S855" s="2"/>
      <c r="T855" s="58"/>
      <c r="U855" s="58"/>
      <c r="Z855" s="112"/>
      <c r="AB855" s="112"/>
      <c r="AN855" s="112"/>
      <c r="AZ855" s="112"/>
    </row>
    <row r="856" spans="19:52" ht="16.5">
      <c r="S856" s="2"/>
      <c r="T856" s="58"/>
      <c r="U856" s="58"/>
      <c r="Z856" s="112"/>
      <c r="AB856" s="112"/>
      <c r="AN856" s="112"/>
      <c r="AZ856" s="112"/>
    </row>
    <row r="857" spans="19:52" ht="16.5">
      <c r="S857" s="2"/>
      <c r="T857" s="58"/>
      <c r="U857" s="58"/>
      <c r="Z857" s="112"/>
      <c r="AB857" s="112"/>
      <c r="AN857" s="112"/>
      <c r="AZ857" s="112"/>
    </row>
    <row r="858" spans="19:52" ht="16.5">
      <c r="S858" s="2"/>
      <c r="T858" s="58"/>
      <c r="U858" s="58"/>
      <c r="Z858" s="112"/>
      <c r="AB858" s="112"/>
      <c r="AN858" s="112"/>
      <c r="AZ858" s="112"/>
    </row>
    <row r="859" spans="19:52" ht="16.5">
      <c r="S859" s="2"/>
      <c r="T859" s="58"/>
      <c r="U859" s="58"/>
      <c r="Z859" s="112"/>
      <c r="AB859" s="112"/>
      <c r="AN859" s="112"/>
      <c r="AZ859" s="112"/>
    </row>
    <row r="860" spans="19:52" ht="16.5">
      <c r="S860" s="2"/>
      <c r="T860" s="58"/>
      <c r="U860" s="58"/>
      <c r="Z860" s="112"/>
      <c r="AB860" s="112"/>
      <c r="AN860" s="112"/>
      <c r="AZ860" s="112"/>
    </row>
    <row r="861" spans="19:52" ht="16.5">
      <c r="S861" s="2"/>
      <c r="T861" s="58"/>
      <c r="U861" s="58"/>
      <c r="Z861" s="112"/>
      <c r="AB861" s="112"/>
      <c r="AN861" s="112"/>
      <c r="AZ861" s="112"/>
    </row>
    <row r="862" spans="19:52" ht="16.5">
      <c r="S862" s="2"/>
      <c r="T862" s="58"/>
      <c r="U862" s="58"/>
      <c r="Z862" s="112"/>
      <c r="AB862" s="112"/>
      <c r="AN862" s="112"/>
      <c r="AZ862" s="112"/>
    </row>
    <row r="863" spans="19:52" ht="16.5">
      <c r="S863" s="2"/>
      <c r="T863" s="58"/>
      <c r="U863" s="58"/>
      <c r="Z863" s="112"/>
      <c r="AB863" s="112"/>
      <c r="AN863" s="112"/>
      <c r="AZ863" s="112"/>
    </row>
    <row r="864" spans="19:52" ht="16.5">
      <c r="S864" s="2"/>
      <c r="T864" s="58"/>
      <c r="U864" s="58"/>
      <c r="Z864" s="112"/>
      <c r="AB864" s="112"/>
      <c r="AN864" s="112"/>
      <c r="AZ864" s="112"/>
    </row>
    <row r="865" spans="19:52" ht="16.5">
      <c r="S865" s="2"/>
      <c r="T865" s="58"/>
      <c r="U865" s="58"/>
      <c r="Z865" s="112"/>
      <c r="AB865" s="112"/>
      <c r="AN865" s="112"/>
      <c r="AZ865" s="112"/>
    </row>
    <row r="866" spans="19:52" ht="16.5">
      <c r="S866" s="2"/>
      <c r="T866" s="58"/>
      <c r="U866" s="58"/>
      <c r="Z866" s="112"/>
      <c r="AB866" s="112"/>
      <c r="AN866" s="112"/>
      <c r="AZ866" s="112"/>
    </row>
    <row r="867" spans="19:52" ht="16.5">
      <c r="S867" s="2"/>
      <c r="T867" s="58"/>
      <c r="U867" s="58"/>
      <c r="Z867" s="112"/>
      <c r="AB867" s="112"/>
      <c r="AN867" s="112"/>
      <c r="AZ867" s="112"/>
    </row>
    <row r="868" spans="19:52" ht="16.5">
      <c r="S868" s="2"/>
      <c r="T868" s="58"/>
      <c r="U868" s="58"/>
      <c r="Z868" s="112"/>
      <c r="AB868" s="112"/>
      <c r="AN868" s="112"/>
      <c r="AZ868" s="112"/>
    </row>
    <row r="869" spans="19:52" ht="16.5">
      <c r="S869" s="2"/>
      <c r="T869" s="58"/>
      <c r="U869" s="58"/>
      <c r="Z869" s="112"/>
      <c r="AB869" s="112"/>
      <c r="AN869" s="112"/>
      <c r="AZ869" s="112"/>
    </row>
    <row r="870" spans="19:52" ht="16.5">
      <c r="S870" s="2"/>
      <c r="T870" s="58"/>
      <c r="U870" s="58"/>
      <c r="Z870" s="112"/>
      <c r="AB870" s="112"/>
      <c r="AN870" s="112"/>
      <c r="AZ870" s="112"/>
    </row>
    <row r="871" spans="19:52" ht="16.5">
      <c r="S871" s="2"/>
      <c r="T871" s="58"/>
      <c r="U871" s="58"/>
      <c r="Z871" s="112"/>
      <c r="AB871" s="112"/>
      <c r="AN871" s="112"/>
      <c r="AZ871" s="112"/>
    </row>
    <row r="872" spans="19:52" ht="16.5">
      <c r="S872" s="2"/>
      <c r="T872" s="58"/>
      <c r="U872" s="58"/>
      <c r="Z872" s="112"/>
      <c r="AB872" s="112"/>
      <c r="AN872" s="112"/>
      <c r="AZ872" s="112"/>
    </row>
    <row r="873" spans="19:52" ht="16.5">
      <c r="S873" s="2"/>
      <c r="T873" s="58"/>
      <c r="U873" s="58"/>
      <c r="Z873" s="112"/>
      <c r="AB873" s="112"/>
      <c r="AN873" s="112"/>
      <c r="AZ873" s="112"/>
    </row>
    <row r="874" spans="19:52" ht="16.5">
      <c r="S874" s="2"/>
      <c r="T874" s="58"/>
      <c r="U874" s="58"/>
      <c r="Z874" s="112"/>
      <c r="AB874" s="112"/>
      <c r="AN874" s="112"/>
      <c r="AZ874" s="112"/>
    </row>
    <row r="875" spans="19:52" ht="16.5">
      <c r="S875" s="2"/>
      <c r="T875" s="58"/>
      <c r="U875" s="58"/>
      <c r="Z875" s="112"/>
      <c r="AB875" s="112"/>
      <c r="AN875" s="112"/>
      <c r="AZ875" s="112"/>
    </row>
    <row r="876" spans="19:52" ht="16.5">
      <c r="S876" s="2"/>
      <c r="T876" s="58"/>
      <c r="U876" s="58"/>
      <c r="Z876" s="112"/>
      <c r="AB876" s="112"/>
      <c r="AN876" s="112"/>
      <c r="AZ876" s="112"/>
    </row>
    <row r="877" spans="19:52" ht="16.5">
      <c r="S877" s="2"/>
      <c r="T877" s="58"/>
      <c r="U877" s="58"/>
      <c r="Z877" s="112"/>
      <c r="AB877" s="112"/>
      <c r="AN877" s="112"/>
      <c r="AZ877" s="112"/>
    </row>
    <row r="878" spans="19:52" ht="16.5">
      <c r="S878" s="2"/>
      <c r="T878" s="58"/>
      <c r="U878" s="58"/>
      <c r="Z878" s="112"/>
      <c r="AB878" s="112"/>
      <c r="AN878" s="112"/>
      <c r="AZ878" s="112"/>
    </row>
    <row r="879" spans="19:52" ht="16.5">
      <c r="S879" s="2"/>
      <c r="T879" s="58"/>
      <c r="U879" s="58"/>
      <c r="Z879" s="112"/>
      <c r="AB879" s="112"/>
      <c r="AN879" s="112"/>
      <c r="AZ879" s="112"/>
    </row>
    <row r="880" spans="19:52" ht="16.5">
      <c r="S880" s="2"/>
      <c r="T880" s="58"/>
      <c r="U880" s="58"/>
      <c r="Z880" s="112"/>
      <c r="AB880" s="112"/>
      <c r="AN880" s="112"/>
      <c r="AZ880" s="112"/>
    </row>
    <row r="881" spans="19:52" ht="16.5">
      <c r="S881" s="2"/>
      <c r="T881" s="58"/>
      <c r="U881" s="58"/>
      <c r="Z881" s="112"/>
      <c r="AB881" s="112"/>
      <c r="AN881" s="112"/>
      <c r="AZ881" s="112"/>
    </row>
    <row r="882" spans="19:52" ht="16.5">
      <c r="S882" s="2"/>
      <c r="T882" s="58"/>
      <c r="U882" s="58"/>
      <c r="AB882" s="112"/>
      <c r="AN882" s="112"/>
      <c r="AZ882" s="112"/>
    </row>
    <row r="883" spans="19:52" ht="16.5">
      <c r="S883" s="2"/>
      <c r="T883" s="58"/>
      <c r="U883" s="58"/>
      <c r="AB883" s="112"/>
      <c r="AN883" s="112"/>
      <c r="AZ883" s="112"/>
    </row>
    <row r="884" spans="19:52" ht="16.5">
      <c r="S884" s="2"/>
      <c r="T884" s="58"/>
      <c r="U884" s="58"/>
      <c r="AB884" s="112"/>
      <c r="AN884" s="112"/>
      <c r="AZ884" s="112"/>
    </row>
    <row r="885" spans="19:52" ht="16.5">
      <c r="S885" s="2"/>
      <c r="T885" s="58"/>
      <c r="U885" s="58"/>
      <c r="AB885" s="112"/>
      <c r="AN885" s="112"/>
      <c r="AZ885" s="112"/>
    </row>
    <row r="886" spans="19:52" ht="16.5">
      <c r="S886" s="2"/>
      <c r="T886" s="58"/>
      <c r="U886" s="58"/>
      <c r="AB886" s="112"/>
      <c r="AN886" s="112"/>
      <c r="AZ886" s="112"/>
    </row>
    <row r="887" spans="19:52" ht="16.5">
      <c r="S887" s="2"/>
      <c r="T887" s="58"/>
      <c r="U887" s="58"/>
      <c r="AB887" s="112"/>
      <c r="AN887" s="112"/>
      <c r="AZ887" s="112"/>
    </row>
    <row r="888" spans="19:52" ht="16.5">
      <c r="S888" s="2"/>
      <c r="T888" s="58"/>
      <c r="U888" s="58"/>
      <c r="AB888" s="112"/>
      <c r="AN888" s="112"/>
      <c r="AZ888" s="112"/>
    </row>
    <row r="889" spans="19:52" ht="16.5">
      <c r="S889" s="2"/>
      <c r="T889" s="58"/>
      <c r="U889" s="58"/>
      <c r="AB889" s="112"/>
      <c r="AN889" s="112"/>
      <c r="AZ889" s="112"/>
    </row>
    <row r="890" spans="19:52" ht="16.5">
      <c r="S890" s="2"/>
      <c r="T890" s="58"/>
      <c r="U890" s="58"/>
      <c r="AB890" s="112"/>
      <c r="AN890" s="112"/>
      <c r="AZ890" s="112"/>
    </row>
    <row r="891" spans="19:52" ht="16.5">
      <c r="S891" s="2"/>
      <c r="T891" s="58"/>
      <c r="U891" s="58"/>
      <c r="AB891" s="112"/>
      <c r="AN891" s="112"/>
      <c r="AZ891" s="112"/>
    </row>
    <row r="892" spans="19:52" ht="16.5">
      <c r="S892" s="2"/>
      <c r="T892" s="58"/>
      <c r="U892" s="58"/>
      <c r="AB892" s="112"/>
      <c r="AN892" s="112"/>
      <c r="AZ892" s="112"/>
    </row>
    <row r="893" spans="19:52" ht="16.5">
      <c r="S893" s="2"/>
      <c r="T893" s="58"/>
      <c r="U893" s="58"/>
      <c r="AB893" s="112"/>
      <c r="AN893" s="112"/>
      <c r="AZ893" s="112"/>
    </row>
    <row r="894" spans="19:52" ht="16.5">
      <c r="S894" s="2"/>
      <c r="T894" s="58"/>
      <c r="U894" s="58"/>
      <c r="AB894" s="112"/>
      <c r="AN894" s="112"/>
      <c r="AZ894" s="112"/>
    </row>
    <row r="895" spans="19:52" ht="16.5">
      <c r="S895" s="2"/>
      <c r="T895" s="58"/>
      <c r="U895" s="58"/>
      <c r="AB895" s="112"/>
      <c r="AN895" s="112"/>
      <c r="AZ895" s="112"/>
    </row>
    <row r="896" spans="19:52" ht="16.5">
      <c r="S896" s="2"/>
      <c r="T896" s="58"/>
      <c r="U896" s="58"/>
      <c r="AB896" s="112"/>
      <c r="AN896" s="112"/>
      <c r="AZ896" s="112"/>
    </row>
    <row r="897" spans="19:52" ht="16.5">
      <c r="S897" s="2"/>
      <c r="T897" s="58"/>
      <c r="U897" s="58"/>
      <c r="AB897" s="112"/>
      <c r="AN897" s="112"/>
      <c r="AZ897" s="112"/>
    </row>
    <row r="898" spans="19:52" ht="16.5">
      <c r="S898" s="2"/>
      <c r="T898" s="58"/>
      <c r="U898" s="58"/>
      <c r="AB898" s="112"/>
      <c r="AN898" s="112"/>
      <c r="AZ898" s="112"/>
    </row>
    <row r="899" spans="19:52" ht="16.5">
      <c r="S899" s="2"/>
      <c r="T899" s="58"/>
      <c r="U899" s="58"/>
      <c r="AB899" s="112"/>
      <c r="AN899" s="112"/>
      <c r="AZ899" s="112"/>
    </row>
    <row r="900" spans="19:52" ht="16.5">
      <c r="S900" s="2"/>
      <c r="T900" s="58"/>
      <c r="U900" s="58"/>
      <c r="AB900" s="112"/>
      <c r="AN900" s="112"/>
      <c r="AZ900" s="112"/>
    </row>
    <row r="901" spans="19:52" ht="16.5">
      <c r="S901" s="2"/>
      <c r="T901" s="58"/>
      <c r="U901" s="58"/>
      <c r="AB901" s="112"/>
      <c r="AN901" s="112"/>
      <c r="AZ901" s="112"/>
    </row>
    <row r="902" spans="19:52" ht="16.5">
      <c r="S902" s="2"/>
      <c r="T902" s="58"/>
      <c r="U902" s="58"/>
      <c r="AB902" s="112"/>
      <c r="AN902" s="112"/>
      <c r="AZ902" s="112"/>
    </row>
    <row r="903" spans="19:52" ht="16.5">
      <c r="S903" s="2"/>
      <c r="T903" s="58"/>
      <c r="U903" s="58"/>
      <c r="AB903" s="112"/>
      <c r="AN903" s="112"/>
      <c r="AZ903" s="112"/>
    </row>
    <row r="904" spans="19:52" ht="16.5">
      <c r="S904" s="2"/>
      <c r="T904" s="58"/>
      <c r="U904" s="58"/>
      <c r="AB904" s="112"/>
      <c r="AN904" s="112"/>
      <c r="AZ904" s="112"/>
    </row>
    <row r="905" spans="19:52" ht="16.5">
      <c r="S905" s="2"/>
      <c r="T905" s="58"/>
      <c r="U905" s="58"/>
      <c r="AB905" s="112"/>
      <c r="AN905" s="112"/>
      <c r="AZ905" s="112"/>
    </row>
    <row r="906" spans="19:52" ht="16.5">
      <c r="S906" s="2"/>
      <c r="T906" s="58"/>
      <c r="U906" s="58"/>
      <c r="AB906" s="112"/>
      <c r="AN906" s="112"/>
      <c r="AZ906" s="112"/>
    </row>
    <row r="907" spans="19:52" ht="16.5">
      <c r="S907" s="2"/>
      <c r="T907" s="58"/>
      <c r="U907" s="58"/>
      <c r="AB907" s="112"/>
      <c r="AN907" s="112"/>
      <c r="AZ907" s="112"/>
    </row>
    <row r="908" spans="19:52" ht="16.5">
      <c r="S908" s="2"/>
      <c r="T908" s="58"/>
      <c r="U908" s="58"/>
      <c r="AB908" s="112"/>
      <c r="AN908" s="112"/>
      <c r="AZ908" s="112"/>
    </row>
    <row r="909" spans="19:52" ht="16.5">
      <c r="S909" s="2"/>
      <c r="T909" s="58"/>
      <c r="U909" s="58"/>
      <c r="AB909" s="112"/>
      <c r="AN909" s="112"/>
      <c r="AZ909" s="112"/>
    </row>
    <row r="910" spans="19:52" ht="16.5">
      <c r="S910" s="2"/>
      <c r="T910" s="58"/>
      <c r="U910" s="58"/>
      <c r="AB910" s="112"/>
      <c r="AN910" s="112"/>
      <c r="AZ910" s="112"/>
    </row>
    <row r="911" spans="19:52" ht="16.5">
      <c r="S911" s="2"/>
      <c r="T911" s="58"/>
      <c r="U911" s="58"/>
      <c r="AB911" s="112"/>
      <c r="AN911" s="112"/>
      <c r="AZ911" s="112"/>
    </row>
    <row r="912" spans="19:52" ht="16.5">
      <c r="S912" s="2"/>
      <c r="T912" s="58"/>
      <c r="U912" s="58"/>
      <c r="AB912" s="112"/>
      <c r="AN912" s="112"/>
      <c r="AZ912" s="112"/>
    </row>
    <row r="913" spans="19:52" ht="16.5">
      <c r="S913" s="2"/>
      <c r="T913" s="58"/>
      <c r="U913" s="58"/>
      <c r="AB913" s="112"/>
      <c r="AN913" s="112"/>
      <c r="AZ913" s="112"/>
    </row>
    <row r="914" spans="19:52" ht="16.5">
      <c r="S914" s="2"/>
      <c r="T914" s="58"/>
      <c r="U914" s="58"/>
      <c r="AB914" s="112"/>
      <c r="AN914" s="112"/>
      <c r="AZ914" s="112"/>
    </row>
    <row r="915" spans="19:52" ht="16.5">
      <c r="S915" s="2"/>
      <c r="T915" s="58"/>
      <c r="U915" s="58"/>
      <c r="AB915" s="112"/>
      <c r="AN915" s="112"/>
      <c r="AZ915" s="112"/>
    </row>
    <row r="916" spans="19:52" ht="16.5">
      <c r="S916" s="2"/>
      <c r="T916" s="58"/>
      <c r="U916" s="58"/>
      <c r="AB916" s="112"/>
      <c r="AN916" s="112"/>
      <c r="AZ916" s="112"/>
    </row>
    <row r="917" spans="19:52" ht="16.5">
      <c r="S917" s="2"/>
      <c r="T917" s="58"/>
      <c r="U917" s="58"/>
      <c r="AB917" s="112"/>
      <c r="AN917" s="112"/>
      <c r="AZ917" s="112"/>
    </row>
    <row r="918" spans="19:52" ht="16.5">
      <c r="S918" s="2"/>
      <c r="T918" s="58"/>
      <c r="U918" s="58"/>
      <c r="AB918" s="112"/>
      <c r="AN918" s="112"/>
      <c r="AZ918" s="112"/>
    </row>
    <row r="919" spans="19:52" ht="16.5">
      <c r="S919" s="2"/>
      <c r="T919" s="58"/>
      <c r="U919" s="58"/>
      <c r="AB919" s="112"/>
      <c r="AN919" s="112"/>
      <c r="AZ919" s="112"/>
    </row>
    <row r="920" spans="19:52" ht="16.5">
      <c r="S920" s="2"/>
      <c r="T920" s="58"/>
      <c r="U920" s="58"/>
      <c r="AB920" s="112"/>
      <c r="AN920" s="112"/>
      <c r="AZ920" s="112"/>
    </row>
    <row r="921" spans="19:52" ht="16.5">
      <c r="S921" s="2"/>
      <c r="T921" s="58"/>
      <c r="U921" s="58"/>
      <c r="AB921" s="112"/>
      <c r="AN921" s="112"/>
      <c r="AZ921" s="112"/>
    </row>
    <row r="922" spans="19:52" ht="16.5">
      <c r="S922" s="2"/>
      <c r="T922" s="58"/>
      <c r="U922" s="58"/>
      <c r="AB922" s="112"/>
      <c r="AN922" s="112"/>
      <c r="AZ922" s="112"/>
    </row>
    <row r="923" spans="19:52" ht="16.5">
      <c r="S923" s="2"/>
      <c r="T923" s="58"/>
      <c r="U923" s="58"/>
      <c r="AB923" s="112"/>
      <c r="AN923" s="112"/>
      <c r="AZ923" s="112"/>
    </row>
    <row r="924" spans="19:52" ht="16.5">
      <c r="S924" s="2"/>
      <c r="T924" s="58"/>
      <c r="U924" s="58"/>
      <c r="AB924" s="112"/>
      <c r="AN924" s="112"/>
    </row>
    <row r="925" spans="19:52" ht="16.5">
      <c r="S925" s="2"/>
      <c r="T925" s="58"/>
      <c r="U925" s="58"/>
      <c r="AB925" s="112"/>
      <c r="AN925" s="112"/>
    </row>
    <row r="926" spans="19:52" ht="16.5">
      <c r="S926" s="2"/>
      <c r="T926" s="58"/>
      <c r="U926" s="58"/>
      <c r="AB926" s="112"/>
      <c r="AN926" s="112"/>
    </row>
    <row r="927" spans="19:52" ht="16.5">
      <c r="S927" s="2"/>
      <c r="T927" s="58"/>
      <c r="U927" s="58"/>
      <c r="AB927" s="112"/>
      <c r="AN927" s="112"/>
    </row>
    <row r="928" spans="19:52" ht="16.5">
      <c r="S928" s="2"/>
      <c r="T928" s="58"/>
      <c r="U928" s="58"/>
      <c r="AB928" s="112"/>
      <c r="AN928" s="112"/>
    </row>
    <row r="929" spans="19:40" ht="16.5">
      <c r="S929" s="2"/>
      <c r="T929" s="58"/>
      <c r="U929" s="58"/>
      <c r="AB929" s="112"/>
      <c r="AN929" s="112"/>
    </row>
    <row r="930" spans="19:40" ht="16.5">
      <c r="S930" s="2"/>
      <c r="T930" s="58"/>
      <c r="U930" s="58"/>
      <c r="AB930" s="112"/>
      <c r="AN930" s="112"/>
    </row>
    <row r="931" spans="19:40" ht="16.5">
      <c r="S931" s="2"/>
      <c r="T931" s="58"/>
      <c r="U931" s="58"/>
      <c r="AB931" s="112"/>
      <c r="AN931" s="112"/>
    </row>
    <row r="932" spans="19:40" ht="16.5">
      <c r="S932" s="2"/>
      <c r="T932" s="58"/>
      <c r="U932" s="58"/>
      <c r="AB932" s="112"/>
      <c r="AN932" s="112"/>
    </row>
    <row r="933" spans="19:40" ht="16.5">
      <c r="S933" s="2"/>
      <c r="T933" s="58"/>
      <c r="U933" s="58"/>
      <c r="AB933" s="112"/>
      <c r="AN933" s="112"/>
    </row>
    <row r="934" spans="19:40" ht="16.5">
      <c r="S934" s="2"/>
      <c r="T934" s="58"/>
      <c r="U934" s="58"/>
      <c r="AB934" s="112"/>
      <c r="AN934" s="112"/>
    </row>
    <row r="935" spans="19:40" ht="16.5">
      <c r="S935" s="2"/>
      <c r="T935" s="58"/>
      <c r="U935" s="58"/>
      <c r="AB935" s="112"/>
      <c r="AN935" s="112"/>
    </row>
    <row r="936" spans="19:40" ht="16.5">
      <c r="S936" s="2"/>
      <c r="T936" s="58"/>
      <c r="U936" s="58"/>
      <c r="AB936" s="112"/>
      <c r="AN936" s="112"/>
    </row>
    <row r="937" spans="19:40" ht="16.5">
      <c r="S937" s="2"/>
      <c r="T937" s="58"/>
      <c r="U937" s="58"/>
      <c r="AB937" s="112"/>
      <c r="AN937" s="112"/>
    </row>
    <row r="938" spans="19:40" ht="16.5">
      <c r="S938" s="2"/>
      <c r="T938" s="58"/>
      <c r="U938" s="58"/>
      <c r="AB938" s="112"/>
      <c r="AN938" s="112"/>
    </row>
    <row r="939" spans="19:40" ht="16.5">
      <c r="S939" s="2"/>
      <c r="T939" s="58"/>
      <c r="U939" s="58"/>
      <c r="AB939" s="112"/>
      <c r="AN939" s="112"/>
    </row>
    <row r="940" spans="19:40" ht="16.5">
      <c r="S940" s="2"/>
      <c r="T940" s="58"/>
      <c r="U940" s="58"/>
      <c r="AB940" s="112"/>
      <c r="AN940" s="112"/>
    </row>
    <row r="941" spans="19:40" ht="16.5">
      <c r="S941" s="2"/>
      <c r="T941" s="58"/>
      <c r="U941" s="58"/>
      <c r="AB941" s="112"/>
      <c r="AN941" s="112"/>
    </row>
    <row r="942" spans="19:40" ht="16.5">
      <c r="S942" s="2"/>
      <c r="T942" s="58"/>
      <c r="U942" s="58"/>
      <c r="AB942" s="112"/>
      <c r="AN942" s="112"/>
    </row>
    <row r="943" spans="19:40" ht="16.5">
      <c r="S943" s="2"/>
      <c r="T943" s="58"/>
      <c r="U943" s="58"/>
      <c r="AB943" s="112"/>
      <c r="AN943" s="112"/>
    </row>
    <row r="944" spans="19:40" ht="16.5">
      <c r="S944" s="2"/>
      <c r="T944" s="58"/>
      <c r="U944" s="58"/>
      <c r="AB944" s="112"/>
      <c r="AN944" s="112"/>
    </row>
    <row r="945" spans="19:40" ht="16.5">
      <c r="S945" s="2"/>
      <c r="T945" s="58"/>
      <c r="U945" s="58"/>
      <c r="AB945" s="112"/>
      <c r="AN945" s="112"/>
    </row>
    <row r="946" spans="19:40" ht="16.5">
      <c r="S946" s="2"/>
      <c r="T946" s="58"/>
      <c r="U946" s="58"/>
      <c r="AB946" s="112"/>
      <c r="AN946" s="112"/>
    </row>
    <row r="947" spans="19:40" ht="16.5">
      <c r="S947" s="2"/>
      <c r="T947" s="58"/>
      <c r="U947" s="58"/>
      <c r="AB947" s="112"/>
      <c r="AN947" s="112"/>
    </row>
    <row r="948" spans="19:40" ht="16.5">
      <c r="S948" s="2"/>
      <c r="T948" s="58"/>
      <c r="U948" s="58"/>
      <c r="AB948" s="112"/>
      <c r="AN948" s="112"/>
    </row>
    <row r="949" spans="19:40" ht="16.5">
      <c r="S949" s="2"/>
      <c r="T949" s="58"/>
      <c r="U949" s="58"/>
      <c r="AB949" s="112"/>
      <c r="AN949" s="112"/>
    </row>
    <row r="950" spans="19:40" ht="16.5">
      <c r="S950" s="2"/>
      <c r="T950" s="58"/>
      <c r="U950" s="58"/>
      <c r="AB950" s="112"/>
      <c r="AN950" s="112"/>
    </row>
    <row r="951" spans="19:40" ht="16.5">
      <c r="S951" s="2"/>
      <c r="T951" s="58"/>
      <c r="U951" s="58"/>
      <c r="AB951" s="112"/>
      <c r="AN951" s="112"/>
    </row>
    <row r="952" spans="19:40" ht="16.5">
      <c r="S952" s="2"/>
      <c r="T952" s="58"/>
      <c r="U952" s="58"/>
      <c r="AB952" s="112"/>
      <c r="AN952" s="112"/>
    </row>
    <row r="953" spans="19:40" ht="16.5">
      <c r="S953" s="2"/>
      <c r="T953" s="58"/>
      <c r="U953" s="58"/>
      <c r="AB953" s="112"/>
      <c r="AN953" s="112"/>
    </row>
    <row r="954" spans="19:40" ht="16.5">
      <c r="S954" s="2"/>
      <c r="T954" s="58"/>
      <c r="U954" s="58"/>
      <c r="AB954" s="112"/>
      <c r="AN954" s="112"/>
    </row>
    <row r="955" spans="19:40" ht="16.5">
      <c r="S955" s="2"/>
      <c r="T955" s="58"/>
      <c r="U955" s="58"/>
      <c r="AB955" s="112"/>
      <c r="AN955" s="112"/>
    </row>
    <row r="956" spans="19:40" ht="16.5">
      <c r="S956" s="2"/>
      <c r="T956" s="58"/>
      <c r="U956" s="58"/>
      <c r="AB956" s="112"/>
      <c r="AN956" s="112"/>
    </row>
    <row r="957" spans="19:40" ht="16.5">
      <c r="S957" s="2"/>
      <c r="T957" s="58"/>
      <c r="U957" s="58"/>
      <c r="AB957" s="112"/>
      <c r="AN957" s="112"/>
    </row>
    <row r="958" spans="19:40" ht="16.5">
      <c r="S958" s="2"/>
      <c r="T958" s="58"/>
      <c r="U958" s="58"/>
      <c r="AB958" s="112"/>
      <c r="AN958" s="112"/>
    </row>
    <row r="959" spans="19:40" ht="16.5">
      <c r="S959" s="2"/>
      <c r="T959" s="58"/>
      <c r="U959" s="58"/>
      <c r="AB959" s="112"/>
    </row>
    <row r="960" spans="19:40" ht="16.5">
      <c r="S960" s="2"/>
      <c r="T960" s="58"/>
      <c r="U960" s="58"/>
      <c r="AB960" s="112"/>
    </row>
    <row r="961" spans="19:28" ht="16.5">
      <c r="S961" s="2"/>
      <c r="T961" s="58"/>
      <c r="U961" s="58"/>
      <c r="AB961" s="112"/>
    </row>
    <row r="962" spans="19:28" ht="16.5">
      <c r="S962" s="2"/>
      <c r="T962" s="58"/>
      <c r="U962" s="58"/>
      <c r="AB962" s="112"/>
    </row>
    <row r="963" spans="19:28" ht="16.5">
      <c r="S963" s="2"/>
      <c r="T963" s="58"/>
      <c r="U963" s="58"/>
      <c r="AB963" s="112"/>
    </row>
    <row r="964" spans="19:28" ht="16.5">
      <c r="S964" s="2"/>
      <c r="T964" s="58"/>
      <c r="U964" s="58"/>
      <c r="AB964" s="112"/>
    </row>
    <row r="965" spans="19:28" ht="16.5">
      <c r="S965" s="2"/>
      <c r="T965" s="58"/>
      <c r="U965" s="58"/>
      <c r="AB965" s="112"/>
    </row>
    <row r="966" spans="19:28" ht="16.5">
      <c r="S966" s="2"/>
      <c r="T966" s="58"/>
      <c r="U966" s="58"/>
      <c r="AB966" s="112"/>
    </row>
    <row r="967" spans="19:28" ht="16.5">
      <c r="S967" s="2"/>
      <c r="T967" s="58"/>
      <c r="U967" s="58"/>
      <c r="AB967" s="112"/>
    </row>
    <row r="968" spans="19:28" ht="16.5">
      <c r="S968" s="2"/>
      <c r="T968" s="58"/>
      <c r="U968" s="58"/>
      <c r="AB968" s="112"/>
    </row>
    <row r="969" spans="19:28" ht="16.5">
      <c r="S969" s="2"/>
      <c r="T969" s="58"/>
      <c r="U969" s="58"/>
      <c r="AB969" s="112"/>
    </row>
    <row r="970" spans="19:28" ht="16.5">
      <c r="S970" s="2"/>
      <c r="T970" s="58"/>
      <c r="U970" s="58"/>
      <c r="AB970" s="112"/>
    </row>
    <row r="971" spans="19:28" ht="16.5">
      <c r="S971" s="2"/>
      <c r="T971" s="58"/>
      <c r="U971" s="58"/>
      <c r="AB971" s="112"/>
    </row>
    <row r="972" spans="19:28" ht="16.5">
      <c r="S972" s="2"/>
      <c r="T972" s="58"/>
      <c r="U972" s="58"/>
      <c r="AB972" s="112"/>
    </row>
    <row r="973" spans="19:28" ht="16.5">
      <c r="S973" s="2"/>
      <c r="T973" s="58"/>
      <c r="U973" s="58"/>
      <c r="AB973" s="112"/>
    </row>
    <row r="974" spans="19:28" ht="16.5">
      <c r="S974" s="2"/>
      <c r="T974" s="58"/>
      <c r="U974" s="58"/>
      <c r="AB974" s="112"/>
    </row>
    <row r="975" spans="19:28" ht="16.5">
      <c r="S975" s="2"/>
      <c r="T975" s="58"/>
      <c r="U975" s="58"/>
      <c r="AB975" s="112"/>
    </row>
    <row r="976" spans="19:28" ht="16.5">
      <c r="S976" s="2"/>
      <c r="T976" s="58"/>
      <c r="U976" s="58"/>
      <c r="AB976" s="112"/>
    </row>
    <row r="977" spans="19:28" ht="16.5">
      <c r="S977" s="2"/>
      <c r="T977" s="58"/>
      <c r="U977" s="58"/>
      <c r="AB977" s="112"/>
    </row>
    <row r="978" spans="19:28" ht="16.5">
      <c r="S978" s="2"/>
      <c r="T978" s="58"/>
      <c r="U978" s="58"/>
      <c r="AB978" s="112"/>
    </row>
    <row r="979" spans="19:28" ht="16.5">
      <c r="S979" s="2"/>
      <c r="T979" s="58"/>
      <c r="U979" s="58"/>
      <c r="AB979" s="112"/>
    </row>
    <row r="980" spans="19:28" ht="16.5">
      <c r="S980" s="2"/>
      <c r="T980" s="58"/>
      <c r="U980" s="58"/>
      <c r="AB980" s="112"/>
    </row>
    <row r="981" spans="19:28" ht="16.5">
      <c r="S981" s="2"/>
      <c r="T981" s="58"/>
      <c r="U981" s="58"/>
      <c r="AB981" s="112"/>
    </row>
    <row r="982" spans="19:28" ht="16.5">
      <c r="S982" s="2"/>
      <c r="T982" s="58"/>
      <c r="U982" s="58"/>
      <c r="AB982" s="112"/>
    </row>
    <row r="983" spans="19:28" ht="16.5">
      <c r="S983" s="2"/>
      <c r="T983" s="58"/>
      <c r="U983" s="58"/>
      <c r="AB983" s="112"/>
    </row>
    <row r="984" spans="19:28" ht="16.5">
      <c r="S984" s="2"/>
      <c r="T984" s="58"/>
      <c r="U984" s="58"/>
      <c r="AB984" s="112"/>
    </row>
    <row r="985" spans="19:28" ht="16.5">
      <c r="S985" s="2"/>
      <c r="T985" s="58"/>
      <c r="U985" s="58"/>
      <c r="AB985" s="112"/>
    </row>
    <row r="986" spans="19:28" ht="16.5">
      <c r="S986" s="2"/>
      <c r="T986" s="58"/>
      <c r="U986" s="58"/>
      <c r="AB986" s="112"/>
    </row>
    <row r="987" spans="19:28" ht="16.5">
      <c r="S987" s="2"/>
      <c r="T987" s="58"/>
      <c r="U987" s="58"/>
      <c r="AB987" s="112"/>
    </row>
    <row r="988" spans="19:28" ht="16.5">
      <c r="S988" s="2"/>
      <c r="T988" s="58"/>
      <c r="U988" s="58"/>
      <c r="AB988" s="112"/>
    </row>
    <row r="989" spans="19:28" ht="16.5">
      <c r="S989" s="2"/>
      <c r="T989" s="58"/>
      <c r="U989" s="58"/>
      <c r="AB989" s="112"/>
    </row>
    <row r="990" spans="19:28" ht="16.5">
      <c r="S990" s="2"/>
      <c r="T990" s="58"/>
      <c r="U990" s="58"/>
      <c r="AB990" s="112"/>
    </row>
    <row r="991" spans="19:28" ht="16.5">
      <c r="S991" s="2"/>
      <c r="T991" s="58"/>
      <c r="U991" s="58"/>
      <c r="AB991" s="112"/>
    </row>
    <row r="992" spans="19:28" ht="16.5">
      <c r="S992" s="2"/>
      <c r="T992" s="58"/>
      <c r="U992" s="58"/>
      <c r="AB992" s="112"/>
    </row>
    <row r="993" spans="19:28" ht="16.5">
      <c r="S993" s="2"/>
      <c r="T993" s="58"/>
      <c r="U993" s="58"/>
      <c r="AB993" s="112"/>
    </row>
    <row r="994" spans="19:28" ht="16.5">
      <c r="S994" s="2"/>
      <c r="T994" s="58"/>
      <c r="U994" s="58"/>
      <c r="AB994" s="112"/>
    </row>
    <row r="995" spans="19:28" ht="16.5">
      <c r="S995" s="2"/>
      <c r="T995" s="58"/>
      <c r="U995" s="58"/>
      <c r="AB995" s="112"/>
    </row>
    <row r="996" spans="19:28" ht="16.5">
      <c r="S996" s="2"/>
      <c r="T996" s="58"/>
      <c r="U996" s="58"/>
      <c r="AB996" s="112"/>
    </row>
    <row r="997" spans="19:28" ht="16.5">
      <c r="S997" s="2"/>
      <c r="T997" s="58"/>
      <c r="U997" s="58"/>
      <c r="AB997" s="112"/>
    </row>
    <row r="998" spans="19:28" ht="16.5">
      <c r="S998" s="2"/>
      <c r="T998" s="58"/>
      <c r="U998" s="58"/>
      <c r="AB998" s="112"/>
    </row>
    <row r="999" spans="19:28" ht="16.5">
      <c r="S999" s="2"/>
      <c r="T999" s="58"/>
      <c r="U999" s="58"/>
      <c r="AB999" s="112"/>
    </row>
    <row r="1000" spans="19:28" ht="16.5">
      <c r="S1000" s="2"/>
      <c r="T1000" s="58"/>
      <c r="U1000" s="58"/>
      <c r="AB1000" s="112"/>
    </row>
    <row r="1001" spans="19:28" ht="16.5">
      <c r="S1001" s="2"/>
      <c r="T1001" s="58"/>
      <c r="U1001" s="58"/>
    </row>
    <row r="1002" spans="19:28" ht="16.5">
      <c r="S1002" s="2"/>
      <c r="T1002" s="58"/>
      <c r="U1002" s="58"/>
    </row>
    <row r="1003" spans="19:28" ht="16.5">
      <c r="S1003" s="2"/>
      <c r="T1003" s="58"/>
      <c r="U1003" s="58"/>
    </row>
    <row r="1004" spans="19:28" ht="16.5">
      <c r="S1004" s="2"/>
      <c r="T1004" s="58"/>
      <c r="U1004" s="58"/>
    </row>
    <row r="1005" spans="19:28" ht="16.5">
      <c r="S1005" s="2"/>
      <c r="T1005" s="58"/>
      <c r="U1005" s="58"/>
    </row>
    <row r="1006" spans="19:28" ht="16.5">
      <c r="S1006" s="2"/>
      <c r="T1006" s="58"/>
      <c r="U1006" s="58"/>
    </row>
    <row r="1007" spans="19:28" ht="16.5">
      <c r="S1007" s="2"/>
      <c r="T1007" s="58"/>
      <c r="U1007" s="58"/>
    </row>
    <row r="1008" spans="19:28" ht="16.5">
      <c r="S1008" s="2"/>
      <c r="T1008" s="58"/>
      <c r="U1008" s="58"/>
    </row>
    <row r="1009" spans="19:21" ht="16.5">
      <c r="S1009" s="2"/>
      <c r="T1009" s="58"/>
      <c r="U1009" s="58"/>
    </row>
    <row r="1010" spans="19:21" ht="16.5">
      <c r="S1010" s="2"/>
      <c r="T1010" s="58"/>
      <c r="U1010" s="58"/>
    </row>
    <row r="1011" spans="19:21" ht="16.5">
      <c r="S1011" s="2"/>
      <c r="T1011" s="58"/>
      <c r="U1011" s="58"/>
    </row>
    <row r="1012" spans="19:21" ht="16.5">
      <c r="S1012" s="2"/>
      <c r="T1012" s="58"/>
      <c r="U1012" s="58"/>
    </row>
    <row r="1013" spans="19:21" ht="16.5">
      <c r="S1013" s="2"/>
      <c r="T1013" s="58"/>
      <c r="U1013" s="58"/>
    </row>
    <row r="1014" spans="19:21" ht="16.5">
      <c r="S1014" s="2"/>
      <c r="T1014" s="58"/>
      <c r="U1014" s="58"/>
    </row>
    <row r="1015" spans="19:21" ht="16.5">
      <c r="S1015" s="2"/>
      <c r="T1015" s="58"/>
      <c r="U1015" s="58"/>
    </row>
    <row r="1016" spans="19:21" ht="16.5">
      <c r="S1016" s="2"/>
      <c r="T1016" s="58"/>
      <c r="U1016" s="58"/>
    </row>
    <row r="1017" spans="19:21" ht="16.5">
      <c r="S1017" s="2"/>
      <c r="T1017" s="58"/>
      <c r="U1017" s="58"/>
    </row>
    <row r="1018" spans="19:21" ht="16.5">
      <c r="S1018" s="2"/>
      <c r="T1018" s="58"/>
      <c r="U1018" s="58"/>
    </row>
    <row r="1019" spans="19:21" ht="16.5">
      <c r="S1019" s="2"/>
      <c r="T1019" s="58"/>
      <c r="U1019" s="58"/>
    </row>
    <row r="1020" spans="19:21" ht="16.5">
      <c r="S1020" s="2"/>
      <c r="T1020" s="58"/>
      <c r="U1020" s="58"/>
    </row>
    <row r="1021" spans="19:21" ht="16.5">
      <c r="S1021" s="2"/>
      <c r="T1021" s="58"/>
      <c r="U1021" s="58"/>
    </row>
    <row r="1022" spans="19:21" ht="16.5">
      <c r="S1022" s="2"/>
      <c r="T1022" s="58"/>
      <c r="U1022" s="58"/>
    </row>
    <row r="1023" spans="19:21" ht="16.5">
      <c r="S1023" s="2"/>
      <c r="T1023" s="58"/>
      <c r="U1023" s="58"/>
    </row>
    <row r="1024" spans="19:21" ht="16.5">
      <c r="S1024" s="2"/>
      <c r="T1024" s="58"/>
      <c r="U1024" s="58"/>
    </row>
    <row r="1025" spans="19:21" ht="16.5">
      <c r="S1025" s="2"/>
      <c r="T1025" s="58"/>
      <c r="U1025" s="58"/>
    </row>
    <row r="1026" spans="19:21" ht="16.5">
      <c r="S1026" s="2"/>
      <c r="T1026" s="58"/>
      <c r="U1026" s="58"/>
    </row>
    <row r="1027" spans="19:21" ht="16.5">
      <c r="S1027" s="2"/>
      <c r="T1027" s="58"/>
      <c r="U1027" s="58"/>
    </row>
    <row r="1028" spans="19:21" ht="16.5">
      <c r="S1028" s="2"/>
      <c r="T1028" s="58"/>
      <c r="U1028" s="58"/>
    </row>
    <row r="1029" spans="19:21" ht="16.5">
      <c r="S1029" s="2"/>
      <c r="T1029" s="58"/>
      <c r="U1029" s="58"/>
    </row>
    <row r="1030" spans="19:21" ht="16.5">
      <c r="S1030" s="2"/>
      <c r="T1030" s="58"/>
      <c r="U1030" s="58"/>
    </row>
    <row r="1031" spans="19:21" ht="16.5">
      <c r="S1031" s="2"/>
      <c r="T1031" s="58"/>
      <c r="U1031" s="58"/>
    </row>
    <row r="1032" spans="19:21" ht="16.5">
      <c r="S1032" s="2"/>
      <c r="T1032" s="58"/>
      <c r="U1032" s="58"/>
    </row>
    <row r="1033" spans="19:21" ht="16.5">
      <c r="S1033" s="2"/>
      <c r="T1033" s="58"/>
      <c r="U1033" s="58"/>
    </row>
    <row r="1034" spans="19:21" ht="16.5">
      <c r="S1034" s="2"/>
      <c r="T1034" s="58"/>
      <c r="U1034" s="58"/>
    </row>
    <row r="1035" spans="19:21" ht="16.5">
      <c r="S1035" s="2"/>
      <c r="T1035" s="58"/>
      <c r="U1035" s="58"/>
    </row>
    <row r="1036" spans="19:21" ht="16.5">
      <c r="S1036" s="2"/>
      <c r="T1036" s="58"/>
      <c r="U1036" s="58"/>
    </row>
    <row r="1037" spans="19:21" ht="16.5">
      <c r="S1037" s="2"/>
      <c r="T1037" s="58"/>
      <c r="U1037" s="58"/>
    </row>
    <row r="1038" spans="19:21" ht="16.5">
      <c r="S1038" s="2"/>
      <c r="T1038" s="58"/>
      <c r="U1038" s="58"/>
    </row>
    <row r="1039" spans="19:21" ht="16.5">
      <c r="S1039" s="2"/>
      <c r="T1039" s="58"/>
      <c r="U1039" s="58"/>
    </row>
    <row r="1040" spans="19:21" ht="16.5">
      <c r="S1040" s="2"/>
      <c r="T1040" s="58"/>
      <c r="U1040" s="58"/>
    </row>
    <row r="1041" spans="19:21" ht="16.5">
      <c r="S1041" s="2"/>
      <c r="T1041" s="58"/>
      <c r="U1041" s="58"/>
    </row>
    <row r="1042" spans="19:21" ht="16.5">
      <c r="S1042" s="2"/>
      <c r="T1042" s="58"/>
      <c r="U1042" s="58"/>
    </row>
    <row r="1043" spans="19:21" ht="16.5">
      <c r="S1043" s="2"/>
      <c r="T1043" s="58"/>
      <c r="U1043" s="58"/>
    </row>
    <row r="1044" spans="19:21" ht="16.5">
      <c r="S1044" s="2"/>
      <c r="T1044" s="58"/>
      <c r="U1044" s="58"/>
    </row>
    <row r="1045" spans="19:21" ht="16.5">
      <c r="S1045" s="2"/>
      <c r="T1045" s="58"/>
      <c r="U1045" s="58"/>
    </row>
    <row r="1046" spans="19:21" ht="16.5">
      <c r="S1046" s="2"/>
      <c r="T1046" s="58"/>
      <c r="U1046" s="58"/>
    </row>
    <row r="1047" spans="19:21" ht="16.5">
      <c r="S1047" s="2"/>
      <c r="T1047" s="58"/>
      <c r="U1047" s="58"/>
    </row>
    <row r="1048" spans="19:21" ht="16.5">
      <c r="S1048" s="2"/>
      <c r="T1048" s="58"/>
      <c r="U1048" s="58"/>
    </row>
    <row r="1049" spans="19:21" ht="16.5">
      <c r="S1049" s="2"/>
      <c r="T1049" s="58"/>
      <c r="U1049" s="58"/>
    </row>
    <row r="1050" spans="19:21" ht="16.5">
      <c r="S1050" s="2"/>
      <c r="T1050" s="58"/>
      <c r="U1050" s="58"/>
    </row>
    <row r="1051" spans="19:21" ht="16.5">
      <c r="S1051" s="2"/>
      <c r="T1051" s="58"/>
      <c r="U1051" s="58"/>
    </row>
    <row r="1052" spans="19:21" ht="16.5">
      <c r="S1052" s="2"/>
      <c r="T1052" s="58"/>
      <c r="U1052" s="58"/>
    </row>
    <row r="1053" spans="19:21" ht="16.5">
      <c r="S1053" s="2"/>
      <c r="T1053" s="58"/>
      <c r="U1053" s="58"/>
    </row>
    <row r="1054" spans="19:21" ht="16.5">
      <c r="S1054" s="2"/>
      <c r="T1054" s="58"/>
      <c r="U1054" s="58"/>
    </row>
    <row r="1055" spans="19:21" ht="16.5">
      <c r="S1055" s="2"/>
      <c r="T1055" s="58"/>
      <c r="U1055" s="58"/>
    </row>
    <row r="1056" spans="19:21" ht="16.5">
      <c r="S1056" s="2"/>
      <c r="T1056" s="58"/>
      <c r="U1056" s="58"/>
    </row>
    <row r="1057" spans="19:21" ht="16.5">
      <c r="S1057" s="2"/>
      <c r="T1057" s="58"/>
      <c r="U1057" s="58"/>
    </row>
    <row r="1058" spans="19:21" ht="16.5">
      <c r="S1058" s="2"/>
      <c r="T1058" s="58"/>
      <c r="U1058" s="58"/>
    </row>
    <row r="1059" spans="19:21" ht="16.5">
      <c r="S1059" s="2"/>
      <c r="T1059" s="58"/>
      <c r="U1059" s="58"/>
    </row>
    <row r="1060" spans="19:21" ht="16.5">
      <c r="S1060" s="2"/>
      <c r="T1060" s="58"/>
      <c r="U1060" s="58"/>
    </row>
    <row r="1061" spans="19:21" ht="16.5">
      <c r="S1061" s="2"/>
      <c r="T1061" s="58"/>
      <c r="U1061" s="58"/>
    </row>
    <row r="1062" spans="19:21" ht="16.5">
      <c r="S1062" s="2"/>
      <c r="T1062" s="58"/>
      <c r="U1062" s="58"/>
    </row>
    <row r="1063" spans="19:21" ht="16.5">
      <c r="S1063" s="2"/>
      <c r="T1063" s="58"/>
      <c r="U1063" s="58"/>
    </row>
    <row r="1064" spans="19:21" ht="16.5">
      <c r="S1064" s="2"/>
      <c r="T1064" s="58"/>
      <c r="U1064" s="58"/>
    </row>
    <row r="1065" spans="19:21" ht="16.5">
      <c r="S1065" s="2"/>
      <c r="T1065" s="58"/>
      <c r="U1065" s="58"/>
    </row>
    <row r="1066" spans="19:21" ht="16.5">
      <c r="S1066" s="2"/>
      <c r="T1066" s="58"/>
      <c r="U1066" s="58"/>
    </row>
    <row r="1067" spans="19:21" ht="16.5">
      <c r="S1067" s="2"/>
      <c r="T1067" s="58"/>
      <c r="U1067" s="58"/>
    </row>
    <row r="1068" spans="19:21" ht="16.5">
      <c r="S1068" s="2"/>
      <c r="T1068" s="58"/>
      <c r="U1068" s="58"/>
    </row>
    <row r="1069" spans="19:21" ht="16.5">
      <c r="S1069" s="2"/>
      <c r="T1069" s="58"/>
      <c r="U1069" s="58"/>
    </row>
    <row r="1070" spans="19:21" ht="16.5">
      <c r="S1070" s="2"/>
      <c r="T1070" s="58"/>
      <c r="U1070" s="58"/>
    </row>
    <row r="1071" spans="19:21" ht="16.5">
      <c r="S1071" s="2"/>
      <c r="T1071" s="58"/>
      <c r="U1071" s="58"/>
    </row>
    <row r="1072" spans="19:21" ht="16.5">
      <c r="S1072" s="2"/>
      <c r="T1072" s="58"/>
      <c r="U1072" s="58"/>
    </row>
    <row r="1073" spans="19:21" ht="16.5">
      <c r="S1073" s="2"/>
      <c r="T1073" s="58"/>
      <c r="U1073" s="58"/>
    </row>
    <row r="1074" spans="19:21" ht="16.5">
      <c r="S1074" s="2"/>
      <c r="T1074" s="58"/>
      <c r="U1074" s="58"/>
    </row>
    <row r="1075" spans="19:21" ht="16.5">
      <c r="S1075" s="2"/>
      <c r="T1075" s="58"/>
      <c r="U1075" s="58"/>
    </row>
    <row r="1076" spans="19:21" ht="16.5">
      <c r="S1076" s="2"/>
      <c r="T1076" s="58"/>
      <c r="U1076" s="58"/>
    </row>
    <row r="1077" spans="19:21" ht="16.5">
      <c r="S1077" s="2"/>
      <c r="T1077" s="58"/>
      <c r="U1077" s="58"/>
    </row>
    <row r="1078" spans="19:21" ht="16.5">
      <c r="S1078" s="2"/>
      <c r="T1078" s="58"/>
      <c r="U1078" s="58"/>
    </row>
    <row r="1079" spans="19:21" ht="16.5">
      <c r="S1079" s="2"/>
      <c r="T1079" s="58"/>
      <c r="U1079" s="58"/>
    </row>
    <row r="1080" spans="19:21" ht="16.5">
      <c r="S1080" s="2"/>
      <c r="T1080" s="58"/>
      <c r="U1080" s="58"/>
    </row>
    <row r="1081" spans="19:21" ht="16.5">
      <c r="S1081" s="2"/>
      <c r="T1081" s="58"/>
      <c r="U1081" s="58"/>
    </row>
    <row r="1082" spans="19:21" ht="16.5">
      <c r="S1082" s="2"/>
      <c r="T1082" s="58"/>
      <c r="U1082" s="58"/>
    </row>
    <row r="1083" spans="19:21" ht="16.5">
      <c r="S1083" s="2"/>
      <c r="T1083" s="58"/>
      <c r="U1083" s="58"/>
    </row>
    <row r="1084" spans="19:21" ht="16.5">
      <c r="S1084" s="2"/>
      <c r="T1084" s="58"/>
      <c r="U1084" s="58"/>
    </row>
    <row r="1085" spans="19:21" ht="16.5">
      <c r="S1085" s="2"/>
      <c r="T1085" s="58"/>
      <c r="U1085" s="58"/>
    </row>
    <row r="1086" spans="19:21" ht="16.5">
      <c r="S1086" s="2"/>
      <c r="T1086" s="58"/>
      <c r="U1086" s="58"/>
    </row>
    <row r="1087" spans="19:21" ht="16.5">
      <c r="S1087" s="2"/>
      <c r="T1087" s="58"/>
      <c r="U1087" s="58"/>
    </row>
    <row r="1088" spans="19:21" ht="16.5">
      <c r="S1088" s="2"/>
      <c r="T1088" s="58"/>
      <c r="U1088" s="58"/>
    </row>
    <row r="1089" spans="19:21" ht="16.5">
      <c r="S1089" s="2"/>
      <c r="T1089" s="58"/>
      <c r="U1089" s="58"/>
    </row>
    <row r="1090" spans="19:21" ht="16.5">
      <c r="S1090" s="2"/>
      <c r="T1090" s="58"/>
      <c r="U1090" s="58"/>
    </row>
    <row r="1091" spans="19:21" ht="16.5">
      <c r="S1091" s="2"/>
      <c r="T1091" s="58"/>
      <c r="U1091" s="58"/>
    </row>
    <row r="1092" spans="19:21" ht="16.5">
      <c r="S1092" s="2"/>
      <c r="T1092" s="58"/>
      <c r="U1092" s="58"/>
    </row>
    <row r="1093" spans="19:21" ht="16.5">
      <c r="S1093" s="2"/>
      <c r="T1093" s="58"/>
      <c r="U1093" s="58"/>
    </row>
    <row r="1094" spans="19:21" ht="16.5">
      <c r="S1094" s="2"/>
      <c r="T1094" s="58"/>
      <c r="U1094" s="58"/>
    </row>
    <row r="1095" spans="19:21" ht="16.5">
      <c r="S1095" s="2"/>
      <c r="T1095" s="58"/>
      <c r="U1095" s="58"/>
    </row>
    <row r="1096" spans="19:21" ht="16.5">
      <c r="S1096" s="2"/>
      <c r="T1096" s="58"/>
      <c r="U1096" s="58"/>
    </row>
    <row r="1097" spans="19:21" ht="16.5">
      <c r="S1097" s="2"/>
      <c r="T1097" s="58"/>
      <c r="U1097" s="58"/>
    </row>
    <row r="1098" spans="19:21" ht="16.5">
      <c r="S1098" s="2"/>
      <c r="T1098" s="58"/>
      <c r="U1098" s="58"/>
    </row>
    <row r="1099" spans="19:21" ht="16.5">
      <c r="S1099" s="2"/>
      <c r="T1099" s="58"/>
      <c r="U1099" s="58"/>
    </row>
    <row r="1100" spans="19:21" ht="16.5">
      <c r="S1100" s="2"/>
      <c r="T1100" s="58"/>
      <c r="U1100" s="58"/>
    </row>
    <row r="1101" spans="19:21" ht="16.5">
      <c r="S1101" s="2"/>
      <c r="T1101" s="58"/>
      <c r="U1101" s="58"/>
    </row>
    <row r="1102" spans="19:21" ht="16.5">
      <c r="S1102" s="2"/>
      <c r="T1102" s="58"/>
      <c r="U1102" s="58"/>
    </row>
    <row r="1103" spans="19:21" ht="16.5">
      <c r="S1103" s="2"/>
      <c r="T1103" s="58"/>
      <c r="U1103" s="58"/>
    </row>
    <row r="1104" spans="19:21" ht="16.5">
      <c r="S1104" s="2"/>
      <c r="T1104" s="58"/>
      <c r="U1104" s="58"/>
    </row>
    <row r="1105" spans="19:21" ht="16.5">
      <c r="S1105" s="2"/>
      <c r="T1105" s="58"/>
      <c r="U1105" s="58"/>
    </row>
    <row r="1106" spans="19:21" ht="16.5">
      <c r="S1106" s="2"/>
      <c r="T1106" s="58"/>
      <c r="U1106" s="58"/>
    </row>
    <row r="1107" spans="19:21" ht="16.5">
      <c r="S1107" s="2"/>
      <c r="T1107" s="58"/>
      <c r="U1107" s="58"/>
    </row>
    <row r="1108" spans="19:21" ht="16.5">
      <c r="S1108" s="2"/>
      <c r="T1108" s="58"/>
      <c r="U1108" s="58"/>
    </row>
    <row r="1109" spans="19:21" ht="16.5">
      <c r="S1109" s="2"/>
      <c r="T1109" s="58"/>
      <c r="U1109" s="58"/>
    </row>
    <row r="1110" spans="19:21" ht="16.5">
      <c r="S1110" s="2"/>
      <c r="T1110" s="58"/>
      <c r="U1110" s="58"/>
    </row>
    <row r="1111" spans="19:21" ht="16.5">
      <c r="S1111" s="2"/>
      <c r="T1111" s="58"/>
      <c r="U1111" s="58"/>
    </row>
    <row r="1112" spans="19:21" ht="16.5">
      <c r="S1112" s="2"/>
      <c r="T1112" s="58"/>
      <c r="U1112" s="58"/>
    </row>
    <row r="1113" spans="19:21" ht="16.5">
      <c r="S1113" s="2"/>
      <c r="T1113" s="58"/>
      <c r="U1113" s="58"/>
    </row>
    <row r="1114" spans="19:21" ht="16.5">
      <c r="S1114" s="2"/>
      <c r="T1114" s="58"/>
      <c r="U1114" s="58"/>
    </row>
    <row r="1115" spans="19:21" ht="16.5">
      <c r="S1115" s="2"/>
      <c r="T1115" s="58"/>
      <c r="U1115" s="58"/>
    </row>
    <row r="1116" spans="19:21" ht="16.5">
      <c r="S1116" s="2"/>
      <c r="T1116" s="58"/>
      <c r="U1116" s="58"/>
    </row>
    <row r="1117" spans="19:21" ht="16.5">
      <c r="S1117" s="2"/>
      <c r="T1117" s="58"/>
      <c r="U1117" s="58"/>
    </row>
    <row r="1118" spans="19:21" ht="16.5">
      <c r="S1118" s="2"/>
      <c r="T1118" s="58"/>
      <c r="U1118" s="58"/>
    </row>
    <row r="1119" spans="19:21" ht="16.5">
      <c r="S1119" s="2"/>
      <c r="T1119" s="58"/>
      <c r="U1119" s="58"/>
    </row>
    <row r="1120" spans="19:21" ht="16.5">
      <c r="S1120" s="2"/>
      <c r="T1120" s="58"/>
      <c r="U1120" s="58"/>
    </row>
    <row r="1121" spans="19:21" ht="16.5">
      <c r="S1121" s="2"/>
      <c r="T1121" s="58"/>
      <c r="U1121" s="58"/>
    </row>
    <row r="1122" spans="19:21" ht="16.5">
      <c r="S1122" s="2"/>
      <c r="T1122" s="58"/>
      <c r="U1122" s="58"/>
    </row>
  </sheetData>
  <sortState ref="A278:BI286">
    <sortCondition ref="V278:V286"/>
    <sortCondition descending="1" ref="O278:O286"/>
  </sortState>
  <pageMargins left="0" right="0" top="0" bottom="0" header="0.3" footer="0.3"/>
  <pageSetup scale="10" orientation="landscape" r:id="rId1"/>
  <ignoredErrors>
    <ignoredError sqref="BG193 BE193 AW193 AU193 AS193 AK193 AI193 AG193 AG204 AI204 AK204 AS204 AU204 AW204 BE204 BG204 BG223 BE223 AW223 AU223 AS223 AK223 AI223 AG223 AG265 AI265 AK265 AS265 AU265 AW265 BE265 BG265 BG287 BE287 AW287 AU287 AS287 AK287 AI287 AG287 AG145 AI145 AK145 AS145 AU145 AW145 BE145 BG14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Status xmlns="7056dff1-e55d-409b-891b-c02af02f49a4">Approved</Status>
    <Ratings xmlns="http://schemas.microsoft.com/sharepoint/v3" xsi:nil="true"/>
    <LikedBy xmlns="http://schemas.microsoft.com/sharepoint/v3">
      <UserInfo>
        <DisplayName/>
        <AccountId xsi:nil="true"/>
        <AccountType/>
      </UserInfo>
    </LikedBy>
    <Assigned_x0020_to0 xmlns="7056dff1-e55d-409b-891b-c02af02f49a4">QA</Assigned_x0020_to0>
    <Action xmlns="7056dff1-e55d-409b-891b-c02af02f49a4">File with UARB</Action>
    <Owner xmlns="7056dff1-e55d-409b-891b-c02af02f49a4">MD</Owner>
    <Comments xmlns="7056dff1-e55d-409b-891b-c02af02f49a4" xsi:nil="true"/>
    <Refer_x0020_to_x0020_IR xmlns="7056dff1-e55d-409b-891b-c02af02f49a4">Answers NSPI IR-12g(i)</Refer_x0020_to_x0020_IR>
    <RatedBy xmlns="http://schemas.microsoft.com/sharepoint/v3">
      <UserInfo>
        <DisplayName/>
        <AccountId xsi:nil="true"/>
        <AccountType/>
      </UserInfo>
    </RatedBy>
    <_dlc_DocId xmlns="a7ab817b-4faa-45d5-80bc-22d50aff3ce5">RT4TSYFRP5F3-85-633</_dlc_DocId>
    <_dlc_DocIdUrl xmlns="a7ab817b-4faa-45d5-80bc-22d50aff3ce5">
      <Url>https://collaboration.efficiencyns.ca/dsmplan/_layouts/15/DocIdRedir.aspx?ID=RT4TSYFRP5F3-85-633</Url>
      <Description>RT4TSYFRP5F3-85-633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F3818614F3EFD45A799842C7240895D" ma:contentTypeVersion="16" ma:contentTypeDescription="Create a new document." ma:contentTypeScope="" ma:versionID="8d89d0b1133545d4b872c6595b72d806">
  <xsd:schema xmlns:xsd="http://www.w3.org/2001/XMLSchema" xmlns:xs="http://www.w3.org/2001/XMLSchema" xmlns:p="http://schemas.microsoft.com/office/2006/metadata/properties" xmlns:ns1="http://schemas.microsoft.com/sharepoint/v3" xmlns:ns2="a7ab817b-4faa-45d5-80bc-22d50aff3ce5" xmlns:ns3="7056dff1-e55d-409b-891b-c02af02f49a4" targetNamespace="http://schemas.microsoft.com/office/2006/metadata/properties" ma:root="true" ma:fieldsID="f384a33e86e5709b1db10bb1701832b4" ns1:_="" ns2:_="" ns3:_="">
    <xsd:import namespace="http://schemas.microsoft.com/sharepoint/v3"/>
    <xsd:import namespace="a7ab817b-4faa-45d5-80bc-22d50aff3ce5"/>
    <xsd:import namespace="7056dff1-e55d-409b-891b-c02af02f49a4"/>
    <xsd:element name="properties">
      <xsd:complexType>
        <xsd:sequence>
          <xsd:element name="documentManagement">
            <xsd:complexType>
              <xsd:all>
                <xsd:element ref="ns1:AverageRating" minOccurs="0"/>
                <xsd:element ref="ns1:RatingCount" minOccurs="0"/>
                <xsd:element ref="ns2:_dlc_DocId" minOccurs="0"/>
                <xsd:element ref="ns2:_dlc_DocIdUrl" minOccurs="0"/>
                <xsd:element ref="ns2:_dlc_DocIdPersistId" minOccurs="0"/>
                <xsd:element ref="ns3:Owner"/>
                <xsd:element ref="ns3:Status"/>
                <xsd:element ref="ns3:Comments" minOccurs="0"/>
                <xsd:element ref="ns3:Action"/>
                <xsd:element ref="ns3:Assigned_x0020_to0"/>
                <xsd:element ref="ns3:Refer_x0020_to_x0020_IR"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Rating (0-5)" ma:decimals="2" ma:description="Average value of all the ratings that have been submitted" ma:indexed="true" ma:internalName="AverageRating" ma:readOnly="true">
      <xsd:simpleType>
        <xsd:restriction base="dms:Number"/>
      </xsd:simpleType>
    </xsd:element>
    <xsd:element name="RatingCount" ma:index="9" nillable="true" ma:displayName="Number of Ratings" ma:decimals="0" ma:description="Number of ratings submitted" ma:internalName="RatingCount" ma:readOnly="true">
      <xsd:simpleType>
        <xsd:restriction base="dms:Number"/>
      </xsd:simpleType>
    </xsd:element>
    <xsd:element name="RatedBy" ma:index="20"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1" nillable="true" ma:displayName="User ratings" ma:description="User ratings for the item" ma:hidden="true" ma:internalName="Ratings">
      <xsd:simpleType>
        <xsd:restriction base="dms:Note"/>
      </xsd:simpleType>
    </xsd:element>
    <xsd:element name="LikesCount" ma:index="22" nillable="true" ma:displayName="Number of Likes" ma:internalName="LikesCount">
      <xsd:simpleType>
        <xsd:restriction base="dms:Unknown"/>
      </xsd:simpleType>
    </xsd:element>
    <xsd:element name="LikedBy" ma:index="23"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ab817b-4faa-45d5-80bc-22d50aff3ce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056dff1-e55d-409b-891b-c02af02f49a4" elementFormDefault="qualified">
    <xsd:import namespace="http://schemas.microsoft.com/office/2006/documentManagement/types"/>
    <xsd:import namespace="http://schemas.microsoft.com/office/infopath/2007/PartnerControls"/>
    <xsd:element name="Owner" ma:index="13" ma:displayName="Owner" ma:default="JAV" ma:description="The person responsible for the document." ma:format="Dropdown" ma:internalName="Owner">
      <xsd:simpleType>
        <xsd:restriction base="dms:Choice">
          <xsd:enumeration value="AC"/>
          <xsd:enumeration value="CF"/>
          <xsd:enumeration value="DT"/>
          <xsd:enumeration value="GT"/>
          <xsd:enumeration value="HM"/>
          <xsd:enumeration value="JA"/>
          <xsd:enumeration value="JAV"/>
          <xsd:enumeration value="JG"/>
          <xsd:enumeration value="LH"/>
          <xsd:enumeration value="MD"/>
          <xsd:enumeration value="SC"/>
          <xsd:enumeration value="SM"/>
        </xsd:restriction>
      </xsd:simpleType>
    </xsd:element>
    <xsd:element name="Status" ma:index="14" ma:displayName="Status" ma:default="Draft" ma:format="Dropdown" ma:internalName="Status">
      <xsd:simpleType>
        <xsd:restriction base="dms:Choice">
          <xsd:enumeration value="Draft"/>
          <xsd:enumeration value="Approved"/>
          <xsd:enumeration value="FINAL"/>
        </xsd:restriction>
      </xsd:simpleType>
    </xsd:element>
    <xsd:element name="Comments" ma:index="15" nillable="true" ma:displayName="Comments" ma:internalName="Comments">
      <xsd:simpleType>
        <xsd:restriction base="dms:Text">
          <xsd:maxLength value="255"/>
        </xsd:restriction>
      </xsd:simpleType>
    </xsd:element>
    <xsd:element name="Action" ma:index="16" ma:displayName="Action" ma:default="Write" ma:format="Dropdown" ma:internalName="Action">
      <xsd:simpleType>
        <xsd:restriction base="dms:Choice">
          <xsd:enumeration value="Write"/>
          <xsd:enumeration value="Review"/>
          <xsd:enumeration value="Revise"/>
          <xsd:enumeration value="Re-Write"/>
          <xsd:enumeration value="QA"/>
          <xsd:enumeration value="File with UARB"/>
          <xsd:enumeration value="Print"/>
        </xsd:restriction>
      </xsd:simpleType>
    </xsd:element>
    <xsd:element name="Assigned_x0020_to0" ma:index="17" ma:displayName="Assigned to" ma:default="Julie-Ann" ma:description="Individual assigned next action for this document" ma:format="Dropdown" ma:internalName="Assigned_x0020_to0">
      <xsd:simpleType>
        <xsd:union memberTypes="dms:Text">
          <xsd:simpleType>
            <xsd:restriction base="dms:Choice">
              <xsd:enumeration value="Allan"/>
              <xsd:enumeration value="Brenda"/>
              <xsd:enumeration value="Charles"/>
              <xsd:enumeration value="Chuck"/>
              <xsd:enumeration value="David"/>
              <xsd:enumeration value="Gina"/>
              <xsd:enumeration value="Hugh"/>
              <xsd:enumeration value="Jim"/>
              <xsd:enumeration value="John A."/>
              <xsd:enumeration value="Julie-Ann"/>
              <xsd:enumeration value="Karynne"/>
              <xsd:enumeration value="Kate"/>
              <xsd:enumeration value="Leanne"/>
              <xsd:enumeration value="Lisa"/>
              <xsd:enumeration value="Margo"/>
              <xsd:enumeration value="Matt"/>
              <xsd:enumeration value="Multiple"/>
              <xsd:enumeration value="Nicole"/>
              <xsd:enumeration value="Philippe"/>
              <xsd:enumeration value="Sarah"/>
              <xsd:enumeration value="Steve"/>
              <xsd:enumeration value="Stu"/>
              <xsd:enumeration value="QA"/>
            </xsd:restriction>
          </xsd:simpleType>
        </xsd:union>
      </xsd:simpleType>
    </xsd:element>
    <xsd:element name="Refer_x0020_to_x0020_IR" ma:index="18" nillable="true" ma:displayName="Refer to IR" ma:description="List of IRs that reference each other" ma:internalName="Refer_x0020_to_x0020_I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9"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BFBCFD-98FF-4A65-AF70-FEDEE131A3C7}">
  <ds:schemaRefs>
    <ds:schemaRef ds:uri="http://schemas.microsoft.com/sharepoint/events"/>
  </ds:schemaRefs>
</ds:datastoreItem>
</file>

<file path=customXml/itemProps2.xml><?xml version="1.0" encoding="utf-8"?>
<ds:datastoreItem xmlns:ds="http://schemas.openxmlformats.org/officeDocument/2006/customXml" ds:itemID="{E271D675-D4BC-49E4-9F29-CCD4E50B20AF}">
  <ds:schemaRefs>
    <ds:schemaRef ds:uri="http://schemas.microsoft.com/sharepoint/v3/contenttype/forms"/>
  </ds:schemaRefs>
</ds:datastoreItem>
</file>

<file path=customXml/itemProps3.xml><?xml version="1.0" encoding="utf-8"?>
<ds:datastoreItem xmlns:ds="http://schemas.openxmlformats.org/officeDocument/2006/customXml" ds:itemID="{951D46FF-5563-44C1-B64B-1426FC3160CD}">
  <ds:schemaRefs>
    <ds:schemaRef ds:uri="http://schemas.microsoft.com/office/2006/metadata/properties"/>
    <ds:schemaRef ds:uri="http://schemas.microsoft.com/office/infopath/2007/PartnerControls"/>
    <ds:schemaRef ds:uri="http://schemas.microsoft.com/sharepoint/v3"/>
    <ds:schemaRef ds:uri="7056dff1-e55d-409b-891b-c02af02f49a4"/>
    <ds:schemaRef ds:uri="a7ab817b-4faa-45d5-80bc-22d50aff3ce5"/>
  </ds:schemaRefs>
</ds:datastoreItem>
</file>

<file path=customXml/itemProps4.xml><?xml version="1.0" encoding="utf-8"?>
<ds:datastoreItem xmlns:ds="http://schemas.openxmlformats.org/officeDocument/2006/customXml" ds:itemID="{4F57D663-228D-4EAA-A86F-673490FFD8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ab817b-4faa-45d5-80bc-22d50aff3ce5"/>
    <ds:schemaRef ds:uri="7056dff1-e55d-409b-891b-c02af02f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Tables</vt:lpstr>
    </vt:vector>
  </TitlesOfParts>
  <Company>EfficiencyNS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Davidson</dc:creator>
  <cp:lastModifiedBy>John Aguinaga</cp:lastModifiedBy>
  <cp:lastPrinted>2015-03-22T13:37:47Z</cp:lastPrinted>
  <dcterms:created xsi:type="dcterms:W3CDTF">2015-03-21T14:28:06Z</dcterms:created>
  <dcterms:modified xsi:type="dcterms:W3CDTF">2015-03-27T13:36:23Z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0x0101002F3818614F3EFD45A799842C7240895D</vt:lpwstr>
  </property>
  <property fmtid="{D5CDD505-2E9C-101B-9397-08002B2CF9AE}" pid="3" name="_dlc_DocIdItemGuid">
    <vt:lpwstr>2e2aaff6-f63e-4c60-88dd-9367306fc6c4</vt:lpwstr>
  </property>
</Properties>
</file>