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B908E094-0E97-4565-B564-C103986E0BCA}" xr6:coauthVersionLast="43" xr6:coauthVersionMax="43" xr10:uidLastSave="{00000000-0000-0000-0000-000000000000}"/>
  <bookViews>
    <workbookView xWindow="-120" yWindow="-120" windowWidth="21840" windowHeight="13140" xr2:uid="{C1FE7835-E708-4F30-8889-B1B2817D63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C3" i="1" l="1"/>
  <c r="C4" i="1"/>
  <c r="C5" i="1"/>
  <c r="C6" i="1"/>
  <c r="C2" i="1"/>
</calcChain>
</file>

<file path=xl/sharedStrings.xml><?xml version="1.0" encoding="utf-8"?>
<sst xmlns="http://schemas.openxmlformats.org/spreadsheetml/2006/main" count="31" uniqueCount="22">
  <si>
    <t xml:space="preserve">Measure </t>
  </si>
  <si>
    <t>Electric Combination Oven with Gas | Business Energy Rebates</t>
  </si>
  <si>
    <t>Electric Convection Oven with Gas | Business Energy Rebates</t>
  </si>
  <si>
    <t>Electric Fryer Replacement with Gas  | Business Energy Rebates</t>
  </si>
  <si>
    <t>Electric Griddle Replacement with Gas  | Business Energy Rebates</t>
  </si>
  <si>
    <t>Electric Steam Cooker Replacement with Gas  | Business Energy Rebates</t>
  </si>
  <si>
    <t>Electric to Natural Gas - Water Heater  | Business Energy Rebates</t>
  </si>
  <si>
    <t xml:space="preserve">Calculation </t>
  </si>
  <si>
    <r>
      <t>E</t>
    </r>
    <r>
      <rPr>
        <vertAlign val="subscript"/>
        <sz val="11"/>
        <color theme="1"/>
        <rFont val="Calibri"/>
        <family val="2"/>
        <scheme val="minor"/>
      </rPr>
      <t>gas</t>
    </r>
    <r>
      <rPr>
        <sz val="11"/>
        <color theme="1"/>
        <rFont val="Calibri"/>
        <family val="2"/>
        <scheme val="minor"/>
      </rPr>
      <t xml:space="preserve"> = GPD * DAYS * Cv * (Thot - Tcold) * (1/3412) * (1/Efb) *CF</t>
    </r>
  </si>
  <si>
    <t xml:space="preserve">Calculation Detail </t>
  </si>
  <si>
    <t xml:space="preserve">Where:
     DAYS	= Days per year 
     GPD	= Gallons of hot water used per day 
      Cv	= Heat capacity of water (8.33 btu/gal-F)
     Thot	= Temperature of outlet water, in Farenheit 
     Tcold = Temperature of inlet water, in Farenheit 
     1/3412 = kWh/ btu conversion factor (1/3412)
     EFb	= Energy Factor for baseline water heater
     CF  = Conversion factor from kWh to MJ </t>
  </si>
  <si>
    <t>N/A</t>
  </si>
  <si>
    <t>Synapse IR-09 Att 1</t>
  </si>
  <si>
    <t xml:space="preserve">EfficiencyOne Internal Calculation associated with Plan development </t>
  </si>
  <si>
    <t>Sheet: "Oven Calcs" - E55</t>
  </si>
  <si>
    <t>Sheet: "Oven Calcs" - E53</t>
  </si>
  <si>
    <t xml:space="preserve">Sheet: "Fryer Calcs" - E32 </t>
  </si>
  <si>
    <t xml:space="preserve">Sheet: "Griddle Calcs" - C32 </t>
  </si>
  <si>
    <t>Sheet: "Steam Cooker Calcs" - C37</t>
  </si>
  <si>
    <t>Gas Impact (MJ)</t>
  </si>
  <si>
    <t>Gas Impact (Therms)</t>
  </si>
  <si>
    <t xml:space="preserve">Calculation Source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</si>
</sst>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2" xfId="0" applyFont="1" applyFill="1" applyBorder="1"/>
    <xf numFmtId="0" fontId="0" fillId="0" borderId="3" xfId="0" applyBorder="1"/>
    <xf numFmtId="0" fontId="0" fillId="0" borderId="4" xfId="0" applyBorder="1"/>
    <xf numFmtId="0" fontId="1" fillId="0" borderId="5" xfId="0" applyFont="1" applyFill="1" applyBorder="1"/>
    <xf numFmtId="0" fontId="0" fillId="0" borderId="6" xfId="0" applyBorder="1"/>
    <xf numFmtId="0" fontId="0" fillId="0" borderId="7" xfId="0" applyBorder="1"/>
    <xf numFmtId="0" fontId="1" fillId="0" borderId="8" xfId="0" applyFont="1" applyFill="1" applyBorder="1"/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left" wrapText="1"/>
    </xf>
    <xf numFmtId="4" fontId="0" fillId="0" borderId="9" xfId="0" applyNumberFormat="1" applyFill="1" applyBorder="1"/>
    <xf numFmtId="0" fontId="0" fillId="0" borderId="10" xfId="0" applyBorder="1" applyAlignment="1">
      <alignment wrapText="1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B18D-F983-46BA-B0AA-4C8DC8BCB8AB}">
  <dimension ref="A1:F7"/>
  <sheetViews>
    <sheetView tabSelected="1" zoomScale="70" zoomScaleNormal="70" workbookViewId="0">
      <selection activeCell="B14" sqref="B14"/>
    </sheetView>
  </sheetViews>
  <sheetFormatPr defaultRowHeight="15" x14ac:dyDescent="0.25"/>
  <cols>
    <col min="1" max="1" width="72.7109375" customWidth="1"/>
    <col min="2" max="2" width="33.28515625" customWidth="1"/>
    <col min="3" max="4" width="25.85546875" customWidth="1"/>
    <col min="5" max="5" width="82.85546875" customWidth="1"/>
    <col min="6" max="6" width="59.140625" customWidth="1"/>
  </cols>
  <sheetData>
    <row r="1" spans="1:6" ht="15.75" thickBot="1" x14ac:dyDescent="0.3">
      <c r="A1" s="1" t="s">
        <v>0</v>
      </c>
      <c r="B1" s="1" t="s">
        <v>19</v>
      </c>
      <c r="C1" s="1" t="s">
        <v>20</v>
      </c>
      <c r="D1" s="1" t="s">
        <v>21</v>
      </c>
      <c r="E1" s="1" t="s">
        <v>7</v>
      </c>
      <c r="F1" s="1" t="s">
        <v>9</v>
      </c>
    </row>
    <row r="2" spans="1:6" x14ac:dyDescent="0.25">
      <c r="A2" s="13" t="s">
        <v>1</v>
      </c>
      <c r="B2" s="2">
        <v>-109171.8</v>
      </c>
      <c r="C2" s="3">
        <f>B2*0.00948043</f>
        <v>-1034.9956078739999</v>
      </c>
      <c r="D2" s="3" t="s">
        <v>12</v>
      </c>
      <c r="E2" s="3" t="s">
        <v>14</v>
      </c>
      <c r="F2" s="4" t="s">
        <v>11</v>
      </c>
    </row>
    <row r="3" spans="1:6" x14ac:dyDescent="0.25">
      <c r="A3" s="14" t="s">
        <v>2</v>
      </c>
      <c r="B3" s="5">
        <v>-84594.96</v>
      </c>
      <c r="C3" s="6">
        <f t="shared" ref="C3:C6" si="0">B3*0.00948043</f>
        <v>-801.99659663279999</v>
      </c>
      <c r="D3" s="6" t="s">
        <v>12</v>
      </c>
      <c r="E3" s="6" t="s">
        <v>15</v>
      </c>
      <c r="F3" s="7" t="s">
        <v>11</v>
      </c>
    </row>
    <row r="4" spans="1:6" x14ac:dyDescent="0.25">
      <c r="A4" s="14" t="s">
        <v>3</v>
      </c>
      <c r="B4" s="5">
        <v>-113285</v>
      </c>
      <c r="C4" s="6">
        <f t="shared" si="0"/>
        <v>-1073.9905125499999</v>
      </c>
      <c r="D4" s="6" t="s">
        <v>12</v>
      </c>
      <c r="E4" s="6" t="s">
        <v>16</v>
      </c>
      <c r="F4" s="7" t="s">
        <v>11</v>
      </c>
    </row>
    <row r="5" spans="1:6" x14ac:dyDescent="0.25">
      <c r="A5" s="14" t="s">
        <v>4</v>
      </c>
      <c r="B5" s="5">
        <v>-121829</v>
      </c>
      <c r="C5" s="6">
        <f t="shared" si="0"/>
        <v>-1154.9913064699999</v>
      </c>
      <c r="D5" s="6" t="s">
        <v>12</v>
      </c>
      <c r="E5" s="6" t="s">
        <v>17</v>
      </c>
      <c r="F5" s="7" t="s">
        <v>11</v>
      </c>
    </row>
    <row r="6" spans="1:6" x14ac:dyDescent="0.25">
      <c r="A6" s="14" t="s">
        <v>5</v>
      </c>
      <c r="B6" s="5">
        <v>-211065</v>
      </c>
      <c r="C6" s="6">
        <f t="shared" si="0"/>
        <v>-2000.98695795</v>
      </c>
      <c r="D6" s="6" t="s">
        <v>12</v>
      </c>
      <c r="E6" s="6" t="s">
        <v>18</v>
      </c>
      <c r="F6" s="7" t="s">
        <v>11</v>
      </c>
    </row>
    <row r="7" spans="1:6" ht="135.75" customHeight="1" thickBot="1" x14ac:dyDescent="0.4">
      <c r="A7" s="15" t="s">
        <v>6</v>
      </c>
      <c r="B7" s="8">
        <f xml:space="preserve"> 85.034564707631 * 365 * 8.33 * (119 - 46) * (1/3412) * (1/0.9 ) * 1*-3.6</f>
        <v>-22126.218036773877</v>
      </c>
      <c r="C7" s="9" t="s">
        <v>11</v>
      </c>
      <c r="D7" s="10" t="s">
        <v>13</v>
      </c>
      <c r="E7" s="11" t="s">
        <v>8</v>
      </c>
      <c r="F7" s="1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2019-05-12T14:43:29Z</dcterms:created>
  <dcterms:modified xsi:type="dcterms:W3CDTF">2019-05-12T14:43:35Z</dcterms:modified>
</cp:coreProperties>
</file>