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17"/>
  <workbookPr/>
  <mc:AlternateContent xmlns:mc="http://schemas.openxmlformats.org/markup-compatibility/2006">
    <mc:Choice Requires="x15">
      <x15ac:absPath xmlns:x15ac="http://schemas.microsoft.com/office/spreadsheetml/2010/11/ac" url="https://efficiencyns.sharepoint.com/sites/EPRegulatoryCross-FunctionalTeam/Shared Documents/RBIA/RBIA 2023-2025 DSM Plan/IR Responses/"/>
    </mc:Choice>
  </mc:AlternateContent>
  <xr:revisionPtr revIDLastSave="79" documentId="8_{F0C78832-31FC-4255-BE71-5E5FA97B94D2}" xr6:coauthVersionLast="47" xr6:coauthVersionMax="47" xr10:uidLastSave="{8CEF1B60-E22C-48D2-90FE-1324EA061ADF}"/>
  <bookViews>
    <workbookView xWindow="28680" yWindow="-120" windowWidth="29040" windowHeight="15840" firstSheet="2" activeTab="2" xr2:uid="{6B6373DF-BD75-4E0D-B3FA-AE8CA0A51F6E}"/>
  </bookViews>
  <sheets>
    <sheet name="Scenario Comparison" sheetId="1" r:id="rId1"/>
    <sheet name="1.5 Settlement" sheetId="5" r:id="rId2"/>
    <sheet name="2 Alternate" sheetId="8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10" i="5" l="1"/>
  <c r="AC10" i="5"/>
  <c r="AB10" i="5"/>
  <c r="AA10" i="5"/>
  <c r="Z10" i="5"/>
  <c r="Y10" i="5"/>
  <c r="X10" i="5"/>
  <c r="W10" i="5"/>
  <c r="AD9" i="5"/>
  <c r="AC9" i="5"/>
  <c r="AB9" i="5"/>
  <c r="AA9" i="5"/>
  <c r="Z9" i="5"/>
  <c r="Y9" i="5"/>
  <c r="X9" i="5"/>
  <c r="W9" i="5"/>
  <c r="AD8" i="5"/>
  <c r="AC8" i="5"/>
  <c r="AB8" i="5"/>
  <c r="AA8" i="5"/>
  <c r="Z8" i="5"/>
  <c r="Y8" i="5"/>
  <c r="X8" i="5"/>
  <c r="W8" i="5"/>
  <c r="AD7" i="5"/>
  <c r="AC7" i="5"/>
  <c r="AB7" i="5"/>
  <c r="AA7" i="5"/>
  <c r="Z7" i="5"/>
  <c r="Y7" i="5"/>
  <c r="X7" i="5"/>
  <c r="W7" i="5"/>
  <c r="T10" i="5"/>
  <c r="S10" i="5"/>
  <c r="R10" i="5"/>
  <c r="Q10" i="5"/>
  <c r="P10" i="5"/>
  <c r="O10" i="5"/>
  <c r="N10" i="5"/>
  <c r="M10" i="5"/>
  <c r="T9" i="5"/>
  <c r="S9" i="5"/>
  <c r="R9" i="5"/>
  <c r="Q9" i="5"/>
  <c r="P9" i="5"/>
  <c r="O9" i="5"/>
  <c r="N9" i="5"/>
  <c r="M9" i="5"/>
  <c r="T8" i="5"/>
  <c r="S8" i="5"/>
  <c r="R8" i="5"/>
  <c r="Q8" i="5"/>
  <c r="P8" i="5"/>
  <c r="O8" i="5"/>
  <c r="N8" i="5"/>
  <c r="M8" i="5"/>
  <c r="T7" i="5"/>
  <c r="S7" i="5"/>
  <c r="R7" i="5"/>
  <c r="Q7" i="5"/>
  <c r="P7" i="5"/>
  <c r="O7" i="5"/>
  <c r="N7" i="5"/>
  <c r="M7" i="5"/>
  <c r="J10" i="5"/>
  <c r="I10" i="5"/>
  <c r="H10" i="5"/>
  <c r="G10" i="5"/>
  <c r="F10" i="5"/>
  <c r="E10" i="5"/>
  <c r="D10" i="5"/>
  <c r="J9" i="5"/>
  <c r="I9" i="5"/>
  <c r="H9" i="5"/>
  <c r="G9" i="5"/>
  <c r="F9" i="5"/>
  <c r="E9" i="5"/>
  <c r="D9" i="5"/>
  <c r="J8" i="5"/>
  <c r="I8" i="5"/>
  <c r="H8" i="5"/>
  <c r="G8" i="5"/>
  <c r="F8" i="5"/>
  <c r="E8" i="5"/>
  <c r="D8" i="5"/>
  <c r="J7" i="5"/>
  <c r="I7" i="5"/>
  <c r="H7" i="5"/>
  <c r="G7" i="5"/>
  <c r="F7" i="5"/>
  <c r="E7" i="5"/>
  <c r="D7" i="5"/>
  <c r="C10" i="5"/>
  <c r="C9" i="5"/>
  <c r="C8" i="5"/>
  <c r="C7" i="5"/>
  <c r="AD10" i="8"/>
  <c r="AC10" i="8"/>
  <c r="AB10" i="8"/>
  <c r="AA10" i="8"/>
  <c r="Z10" i="8"/>
  <c r="Y10" i="8"/>
  <c r="X10" i="8"/>
  <c r="W10" i="8"/>
  <c r="AD9" i="8"/>
  <c r="AC9" i="8"/>
  <c r="AB9" i="8"/>
  <c r="AA9" i="8"/>
  <c r="Z9" i="8"/>
  <c r="Y9" i="8"/>
  <c r="X9" i="8"/>
  <c r="W9" i="8"/>
  <c r="AD8" i="8"/>
  <c r="AC8" i="8"/>
  <c r="AB8" i="8"/>
  <c r="AA8" i="8"/>
  <c r="Z8" i="8"/>
  <c r="Y8" i="8"/>
  <c r="X8" i="8"/>
  <c r="W8" i="8"/>
  <c r="AD7" i="8"/>
  <c r="AC7" i="8"/>
  <c r="AB7" i="8"/>
  <c r="AA7" i="8"/>
  <c r="Z7" i="8"/>
  <c r="Y7" i="8"/>
  <c r="X7" i="8"/>
  <c r="W7" i="8"/>
  <c r="T10" i="8"/>
  <c r="S10" i="8"/>
  <c r="R10" i="8"/>
  <c r="Q10" i="8"/>
  <c r="P10" i="8"/>
  <c r="O10" i="8"/>
  <c r="N10" i="8"/>
  <c r="M10" i="8"/>
  <c r="T9" i="8"/>
  <c r="S9" i="8"/>
  <c r="R9" i="8"/>
  <c r="Q9" i="8"/>
  <c r="P9" i="8"/>
  <c r="O9" i="8"/>
  <c r="N9" i="8"/>
  <c r="M9" i="8"/>
  <c r="T8" i="8"/>
  <c r="S8" i="8"/>
  <c r="R8" i="8"/>
  <c r="Q8" i="8"/>
  <c r="P8" i="8"/>
  <c r="O8" i="8"/>
  <c r="N8" i="8"/>
  <c r="M8" i="8"/>
  <c r="T7" i="8"/>
  <c r="S7" i="8"/>
  <c r="R7" i="8"/>
  <c r="Q7" i="8"/>
  <c r="P7" i="8"/>
  <c r="O7" i="8"/>
  <c r="N7" i="8"/>
  <c r="M7" i="8"/>
  <c r="J10" i="8"/>
  <c r="I10" i="8"/>
  <c r="H10" i="8"/>
  <c r="G10" i="8"/>
  <c r="F10" i="8"/>
  <c r="E10" i="8"/>
  <c r="D10" i="8"/>
  <c r="J9" i="8"/>
  <c r="I9" i="8"/>
  <c r="H9" i="8"/>
  <c r="G9" i="8"/>
  <c r="F9" i="8"/>
  <c r="E9" i="8"/>
  <c r="D9" i="8"/>
  <c r="J8" i="8"/>
  <c r="I8" i="8"/>
  <c r="H8" i="8"/>
  <c r="G8" i="8"/>
  <c r="F8" i="8"/>
  <c r="E8" i="8"/>
  <c r="D8" i="8"/>
  <c r="J7" i="8"/>
  <c r="I7" i="8"/>
  <c r="H7" i="8"/>
  <c r="G7" i="8"/>
  <c r="F7" i="8"/>
  <c r="E7" i="8"/>
  <c r="D7" i="8"/>
  <c r="C10" i="8"/>
  <c r="C9" i="8"/>
  <c r="C8" i="8"/>
  <c r="C7" i="8"/>
  <c r="J14" i="1" l="1"/>
  <c r="H15" i="1"/>
  <c r="C14" i="1"/>
  <c r="O116" i="1"/>
  <c r="O123" i="1" l="1"/>
  <c r="O122" i="1"/>
  <c r="O121" i="1"/>
  <c r="O120" i="1"/>
  <c r="O119" i="1"/>
  <c r="O118" i="1"/>
  <c r="O117" i="1"/>
  <c r="C8" i="1" l="1"/>
  <c r="O8" i="1" l="1"/>
  <c r="O9" i="1"/>
  <c r="C9" i="1"/>
  <c r="C10" i="1" s="1"/>
  <c r="AH26" i="1"/>
  <c r="AG26" i="1"/>
  <c r="AF26" i="1"/>
  <c r="AE26" i="1"/>
  <c r="AD26" i="1"/>
  <c r="AC26" i="1"/>
  <c r="AB26" i="1"/>
  <c r="AA26" i="1"/>
  <c r="V26" i="1"/>
  <c r="U26" i="1"/>
  <c r="T26" i="1"/>
  <c r="S26" i="1"/>
  <c r="R26" i="1"/>
  <c r="Q26" i="1"/>
  <c r="P26" i="1"/>
  <c r="O26" i="1"/>
  <c r="J26" i="1"/>
  <c r="I26" i="1"/>
  <c r="H26" i="1"/>
  <c r="G26" i="1"/>
  <c r="F26" i="1"/>
  <c r="E26" i="1"/>
  <c r="D26" i="1"/>
  <c r="C26" i="1"/>
  <c r="AH20" i="1"/>
  <c r="AG20" i="1"/>
  <c r="AF20" i="1"/>
  <c r="AE20" i="1"/>
  <c r="AD20" i="1"/>
  <c r="AC20" i="1"/>
  <c r="AB20" i="1"/>
  <c r="AA20" i="1"/>
  <c r="V20" i="1"/>
  <c r="U20" i="1"/>
  <c r="T20" i="1"/>
  <c r="S20" i="1"/>
  <c r="R20" i="1"/>
  <c r="Q20" i="1"/>
  <c r="P20" i="1"/>
  <c r="O20" i="1"/>
  <c r="J20" i="1"/>
  <c r="I20" i="1"/>
  <c r="H20" i="1"/>
  <c r="G20" i="1"/>
  <c r="F20" i="1"/>
  <c r="E20" i="1"/>
  <c r="D20" i="1"/>
  <c r="C20" i="1"/>
  <c r="AH14" i="1"/>
  <c r="AG14" i="1"/>
  <c r="AF14" i="1"/>
  <c r="AE14" i="1"/>
  <c r="AD14" i="1"/>
  <c r="AC14" i="1"/>
  <c r="AB14" i="1"/>
  <c r="AA14" i="1"/>
  <c r="V14" i="1"/>
  <c r="U14" i="1"/>
  <c r="T14" i="1"/>
  <c r="S14" i="1"/>
  <c r="R14" i="1"/>
  <c r="Q14" i="1"/>
  <c r="P14" i="1"/>
  <c r="O14" i="1"/>
  <c r="I14" i="1"/>
  <c r="H14" i="1"/>
  <c r="H16" i="1" s="1"/>
  <c r="G14" i="1"/>
  <c r="F14" i="1"/>
  <c r="E14" i="1"/>
  <c r="D14" i="1"/>
  <c r="AH8" i="1"/>
  <c r="AG8" i="1"/>
  <c r="AF8" i="1"/>
  <c r="AE8" i="1"/>
  <c r="AD8" i="1"/>
  <c r="AC8" i="1"/>
  <c r="AB8" i="1"/>
  <c r="AA8" i="1"/>
  <c r="V8" i="1"/>
  <c r="U8" i="1"/>
  <c r="T8" i="1"/>
  <c r="S8" i="1"/>
  <c r="R8" i="1"/>
  <c r="Q8" i="1"/>
  <c r="P8" i="1"/>
  <c r="J8" i="1"/>
  <c r="I8" i="1"/>
  <c r="H8" i="1"/>
  <c r="G8" i="1"/>
  <c r="F8" i="1"/>
  <c r="E8" i="1"/>
  <c r="D8" i="1"/>
  <c r="K8" i="1" s="1"/>
  <c r="O10" i="1" l="1"/>
  <c r="L20" i="1"/>
  <c r="K20" i="1"/>
  <c r="L14" i="1"/>
  <c r="K14" i="1"/>
  <c r="K26" i="1"/>
  <c r="L26" i="1"/>
  <c r="L8" i="1"/>
  <c r="X14" i="1"/>
  <c r="W14" i="1"/>
  <c r="AJ14" i="1"/>
  <c r="AI14" i="1"/>
  <c r="X20" i="1"/>
  <c r="W20" i="1"/>
  <c r="AJ20" i="1"/>
  <c r="AI20" i="1"/>
  <c r="W26" i="1"/>
  <c r="X26" i="1"/>
  <c r="AI26" i="1"/>
  <c r="AJ26" i="1"/>
  <c r="AJ8" i="1"/>
  <c r="AI8" i="1"/>
  <c r="X8" i="1"/>
  <c r="W8" i="1"/>
  <c r="P116" i="1" l="1"/>
  <c r="P117" i="1"/>
  <c r="P118" i="1"/>
  <c r="P119" i="1"/>
  <c r="P120" i="1"/>
  <c r="P121" i="1"/>
  <c r="P122" i="1"/>
  <c r="P123" i="1"/>
  <c r="AB9" i="1"/>
  <c r="AB10" i="1" s="1"/>
  <c r="AC9" i="1"/>
  <c r="AC10" i="1" s="1"/>
  <c r="AD9" i="1"/>
  <c r="AD10" i="1" s="1"/>
  <c r="AE9" i="1"/>
  <c r="AE10" i="1" s="1"/>
  <c r="AF9" i="1"/>
  <c r="AF10" i="1" s="1"/>
  <c r="AG9" i="1"/>
  <c r="AG10" i="1" s="1"/>
  <c r="AH9" i="1"/>
  <c r="AH10" i="1" s="1"/>
  <c r="AB15" i="1"/>
  <c r="AB16" i="1" s="1"/>
  <c r="AC15" i="1"/>
  <c r="AC16" i="1" s="1"/>
  <c r="AD15" i="1"/>
  <c r="AD16" i="1" s="1"/>
  <c r="AE15" i="1"/>
  <c r="AE16" i="1" s="1"/>
  <c r="AF15" i="1"/>
  <c r="AF16" i="1" s="1"/>
  <c r="AG15" i="1"/>
  <c r="AG16" i="1" s="1"/>
  <c r="AH15" i="1"/>
  <c r="AH16" i="1" s="1"/>
  <c r="AB21" i="1"/>
  <c r="AB22" i="1" s="1"/>
  <c r="AC21" i="1"/>
  <c r="AC22" i="1" s="1"/>
  <c r="AD21" i="1"/>
  <c r="AD22" i="1" s="1"/>
  <c r="AE21" i="1"/>
  <c r="AE22" i="1" s="1"/>
  <c r="AF21" i="1"/>
  <c r="AF22" i="1" s="1"/>
  <c r="AG21" i="1"/>
  <c r="AG22" i="1" s="1"/>
  <c r="AH21" i="1"/>
  <c r="AH22" i="1" s="1"/>
  <c r="AB27" i="1"/>
  <c r="AB28" i="1" s="1"/>
  <c r="AC27" i="1"/>
  <c r="AC28" i="1" s="1"/>
  <c r="AD27" i="1"/>
  <c r="AD28" i="1" s="1"/>
  <c r="AE27" i="1"/>
  <c r="AE28" i="1" s="1"/>
  <c r="AF27" i="1"/>
  <c r="AF28" i="1" s="1"/>
  <c r="AG27" i="1"/>
  <c r="AG28" i="1" s="1"/>
  <c r="AH27" i="1"/>
  <c r="AH28" i="1" s="1"/>
  <c r="AA27" i="1"/>
  <c r="AA28" i="1" s="1"/>
  <c r="AA21" i="1"/>
  <c r="AA22" i="1" s="1"/>
  <c r="AA15" i="1"/>
  <c r="AA16" i="1" s="1"/>
  <c r="AA9" i="1"/>
  <c r="AA10" i="1" s="1"/>
  <c r="V27" i="1"/>
  <c r="V28" i="1" s="1"/>
  <c r="U27" i="1"/>
  <c r="U28" i="1" s="1"/>
  <c r="T27" i="1"/>
  <c r="T28" i="1" s="1"/>
  <c r="S27" i="1"/>
  <c r="S28" i="1" s="1"/>
  <c r="R27" i="1"/>
  <c r="R28" i="1" s="1"/>
  <c r="Q27" i="1"/>
  <c r="Q28" i="1" s="1"/>
  <c r="P27" i="1"/>
  <c r="P28" i="1" s="1"/>
  <c r="O27" i="1"/>
  <c r="O28" i="1" s="1"/>
  <c r="V21" i="1"/>
  <c r="V22" i="1" s="1"/>
  <c r="U21" i="1"/>
  <c r="U22" i="1" s="1"/>
  <c r="T21" i="1"/>
  <c r="T22" i="1" s="1"/>
  <c r="S21" i="1"/>
  <c r="S22" i="1" s="1"/>
  <c r="R21" i="1"/>
  <c r="R22" i="1" s="1"/>
  <c r="Q21" i="1"/>
  <c r="Q22" i="1" s="1"/>
  <c r="P21" i="1"/>
  <c r="P22" i="1" s="1"/>
  <c r="O21" i="1"/>
  <c r="O22" i="1" s="1"/>
  <c r="V15" i="1"/>
  <c r="V16" i="1" s="1"/>
  <c r="U15" i="1"/>
  <c r="U16" i="1" s="1"/>
  <c r="T15" i="1"/>
  <c r="T16" i="1" s="1"/>
  <c r="S15" i="1"/>
  <c r="S16" i="1" s="1"/>
  <c r="R15" i="1"/>
  <c r="R16" i="1" s="1"/>
  <c r="Q15" i="1"/>
  <c r="Q16" i="1" s="1"/>
  <c r="P15" i="1"/>
  <c r="P16" i="1" s="1"/>
  <c r="O15" i="1"/>
  <c r="O16" i="1" s="1"/>
  <c r="V9" i="1"/>
  <c r="V10" i="1" s="1"/>
  <c r="U9" i="1"/>
  <c r="U10" i="1" s="1"/>
  <c r="T9" i="1"/>
  <c r="T10" i="1" s="1"/>
  <c r="S9" i="1"/>
  <c r="S10" i="1" s="1"/>
  <c r="R9" i="1"/>
  <c r="R10" i="1" s="1"/>
  <c r="Q9" i="1"/>
  <c r="Q10" i="1" s="1"/>
  <c r="P9" i="1"/>
  <c r="P10" i="1" s="1"/>
  <c r="D27" i="1"/>
  <c r="D28" i="1" s="1"/>
  <c r="E27" i="1"/>
  <c r="E28" i="1" s="1"/>
  <c r="F27" i="1"/>
  <c r="F28" i="1" s="1"/>
  <c r="G27" i="1"/>
  <c r="G28" i="1" s="1"/>
  <c r="H27" i="1"/>
  <c r="H28" i="1" s="1"/>
  <c r="I27" i="1"/>
  <c r="I28" i="1" s="1"/>
  <c r="J27" i="1"/>
  <c r="J28" i="1" s="1"/>
  <c r="D21" i="1"/>
  <c r="D22" i="1" s="1"/>
  <c r="E21" i="1"/>
  <c r="E22" i="1" s="1"/>
  <c r="F21" i="1"/>
  <c r="F22" i="1" s="1"/>
  <c r="G21" i="1"/>
  <c r="G22" i="1" s="1"/>
  <c r="H21" i="1"/>
  <c r="H22" i="1" s="1"/>
  <c r="I21" i="1"/>
  <c r="I22" i="1" s="1"/>
  <c r="J21" i="1"/>
  <c r="J22" i="1" s="1"/>
  <c r="C27" i="1"/>
  <c r="C21" i="1"/>
  <c r="J15" i="1"/>
  <c r="J16" i="1" s="1"/>
  <c r="I15" i="1"/>
  <c r="I16" i="1" s="1"/>
  <c r="G15" i="1"/>
  <c r="G16" i="1" s="1"/>
  <c r="F15" i="1"/>
  <c r="F16" i="1" s="1"/>
  <c r="E15" i="1"/>
  <c r="E16" i="1" s="1"/>
  <c r="D15" i="1"/>
  <c r="D16" i="1" s="1"/>
  <c r="C15" i="1"/>
  <c r="J9" i="1"/>
  <c r="J10" i="1" s="1"/>
  <c r="I9" i="1"/>
  <c r="I10" i="1" s="1"/>
  <c r="H9" i="1"/>
  <c r="H10" i="1" s="1"/>
  <c r="G9" i="1"/>
  <c r="G10" i="1" s="1"/>
  <c r="F9" i="1"/>
  <c r="F10" i="1" s="1"/>
  <c r="E9" i="1"/>
  <c r="E10" i="1" s="1"/>
  <c r="D9" i="1"/>
  <c r="AI22" i="1" l="1"/>
  <c r="AJ22" i="1"/>
  <c r="AJ16" i="1"/>
  <c r="AI16" i="1"/>
  <c r="AJ28" i="1"/>
  <c r="AI28" i="1"/>
  <c r="AJ10" i="1"/>
  <c r="AI10" i="1"/>
  <c r="X22" i="1"/>
  <c r="W22" i="1"/>
  <c r="W16" i="1"/>
  <c r="X16" i="1"/>
  <c r="X28" i="1"/>
  <c r="W28" i="1"/>
  <c r="W10" i="1"/>
  <c r="X10" i="1"/>
  <c r="L21" i="1"/>
  <c r="K21" i="1"/>
  <c r="C22" i="1"/>
  <c r="K15" i="1"/>
  <c r="L15" i="1"/>
  <c r="C16" i="1"/>
  <c r="K27" i="1"/>
  <c r="L27" i="1"/>
  <c r="C28" i="1"/>
  <c r="D10" i="1"/>
  <c r="K10" i="1" s="1"/>
  <c r="L9" i="1"/>
  <c r="K9" i="1"/>
  <c r="AJ27" i="1"/>
  <c r="AI27" i="1"/>
  <c r="AJ15" i="1"/>
  <c r="AI15" i="1"/>
  <c r="W9" i="1"/>
  <c r="X9" i="1"/>
  <c r="AI21" i="1"/>
  <c r="AJ21" i="1"/>
  <c r="X15" i="1"/>
  <c r="W15" i="1"/>
  <c r="X21" i="1"/>
  <c r="W21" i="1"/>
  <c r="W27" i="1"/>
  <c r="X27" i="1"/>
  <c r="AJ9" i="1"/>
  <c r="AI9" i="1"/>
  <c r="K22" i="1" l="1"/>
  <c r="L22" i="1"/>
  <c r="K16" i="1"/>
  <c r="L16" i="1"/>
  <c r="K28" i="1"/>
  <c r="L28" i="1"/>
  <c r="L10" i="1"/>
</calcChain>
</file>

<file path=xl/sharedStrings.xml><?xml version="1.0" encoding="utf-8"?>
<sst xmlns="http://schemas.openxmlformats.org/spreadsheetml/2006/main" count="557" uniqueCount="41">
  <si>
    <t>Appendix B: Attachment 1 - 2023-2025 Summary Tables</t>
  </si>
  <si>
    <t>Comparison of the Settlement Plan and Alternate Scenario over the study period of 2023-2040</t>
  </si>
  <si>
    <t>DSM</t>
  </si>
  <si>
    <t>ENERGY EFFICIENCY</t>
  </si>
  <si>
    <t>DEMAND RESPONSE</t>
  </si>
  <si>
    <t>Rate Impacts</t>
  </si>
  <si>
    <t>Residential</t>
  </si>
  <si>
    <t>Small General</t>
  </si>
  <si>
    <t>General</t>
  </si>
  <si>
    <t>Large General</t>
  </si>
  <si>
    <t>Small Industrial</t>
  </si>
  <si>
    <t>Medium Industrial</t>
  </si>
  <si>
    <t>Large Industrial</t>
  </si>
  <si>
    <t>Municipal</t>
  </si>
  <si>
    <t>Min</t>
  </si>
  <si>
    <t>Max</t>
  </si>
  <si>
    <t>Settlement</t>
  </si>
  <si>
    <t>Alternate</t>
  </si>
  <si>
    <t>Difference</t>
  </si>
  <si>
    <t>Average Participant Bill Impacts</t>
  </si>
  <si>
    <t>Non-Participant Bill Impacts</t>
  </si>
  <si>
    <t>Total Customer Bill Impacts</t>
  </si>
  <si>
    <t>EE Participants</t>
  </si>
  <si>
    <t>Cumulative Participants in 2023-2025</t>
  </si>
  <si>
    <t>Tracked+Untracked</t>
  </si>
  <si>
    <t>Rate Class</t>
  </si>
  <si>
    <t>SETTLEMENT PLAN RESULTS</t>
  </si>
  <si>
    <t>WITH DSM</t>
  </si>
  <si>
    <t>Average Results Over the Study Period</t>
  </si>
  <si>
    <t>Impact Type</t>
  </si>
  <si>
    <t>Rates</t>
  </si>
  <si>
    <t>Participant Bills</t>
  </si>
  <si>
    <t>Non-Participant Bills</t>
  </si>
  <si>
    <t>Total Customer Bills</t>
  </si>
  <si>
    <t>Average (2023 - 2039)</t>
  </si>
  <si>
    <t>Average (2023 - 2025)</t>
  </si>
  <si>
    <t>Average (2026 - 2039)</t>
  </si>
  <si>
    <t>Average Participant Bill Impact</t>
  </si>
  <si>
    <t>2023-2025 Cumulative Participants</t>
  </si>
  <si>
    <t>ALTERNATE SCENARIO RESULTS</t>
  </si>
  <si>
    <t>Total Customers Bill Impacts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</si>
</sst>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%"/>
    <numFmt numFmtId="166" formatCode="_-* #,##0_-;\-* #,##0_-;_-* &quot;-&quot;??_-;_-@_-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6"/>
      <name val="Calibri"/>
      <family val="2"/>
      <scheme val="minor"/>
    </font>
    <font>
      <b/>
      <sz val="14"/>
      <color theme="1"/>
      <name val="Calibri Light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86">
    <xf numFmtId="0" fontId="0" fillId="0" borderId="0" xfId="0"/>
    <xf numFmtId="10" fontId="0" fillId="0" borderId="0" xfId="0" applyNumberFormat="1"/>
    <xf numFmtId="0" fontId="1" fillId="0" borderId="4" xfId="0" applyFont="1" applyBorder="1"/>
    <xf numFmtId="10" fontId="3" fillId="0" borderId="4" xfId="0" applyNumberFormat="1" applyFont="1" applyBorder="1"/>
    <xf numFmtId="0" fontId="0" fillId="0" borderId="4" xfId="0" applyBorder="1"/>
    <xf numFmtId="10" fontId="0" fillId="0" borderId="4" xfId="0" applyNumberFormat="1" applyBorder="1"/>
    <xf numFmtId="0" fontId="5" fillId="0" borderId="0" xfId="0" applyFont="1" applyAlignment="1">
      <alignment horizontal="right"/>
    </xf>
    <xf numFmtId="10" fontId="5" fillId="0" borderId="0" xfId="0" applyNumberFormat="1" applyFont="1"/>
    <xf numFmtId="0" fontId="0" fillId="0" borderId="0" xfId="0" applyAlignment="1">
      <alignment horizontal="right"/>
    </xf>
    <xf numFmtId="0" fontId="6" fillId="0" borderId="0" xfId="0" applyFont="1" applyAlignment="1">
      <alignment horizontal="center"/>
    </xf>
    <xf numFmtId="166" fontId="0" fillId="0" borderId="4" xfId="1" applyNumberFormat="1" applyFont="1" applyBorder="1"/>
    <xf numFmtId="165" fontId="0" fillId="0" borderId="0" xfId="0" applyNumberFormat="1"/>
    <xf numFmtId="0" fontId="1" fillId="0" borderId="0" xfId="0" applyFont="1" applyAlignment="1">
      <alignment horizontal="right"/>
    </xf>
    <xf numFmtId="165" fontId="0" fillId="0" borderId="0" xfId="0" applyNumberFormat="1" applyAlignment="1">
      <alignment horizontal="center"/>
    </xf>
    <xf numFmtId="0" fontId="6" fillId="0" borderId="0" xfId="0" applyFont="1" applyAlignment="1">
      <alignment horizontal="left" vertical="center"/>
    </xf>
    <xf numFmtId="10" fontId="9" fillId="0" borderId="4" xfId="0" applyNumberFormat="1" applyFont="1" applyBorder="1"/>
    <xf numFmtId="0" fontId="9" fillId="0" borderId="0" xfId="0" applyFont="1"/>
    <xf numFmtId="0" fontId="0" fillId="0" borderId="0" xfId="0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10" fontId="0" fillId="3" borderId="4" xfId="0" applyNumberFormat="1" applyFill="1" applyBorder="1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10" fontId="0" fillId="0" borderId="7" xfId="0" applyNumberFormat="1" applyBorder="1"/>
    <xf numFmtId="165" fontId="0" fillId="0" borderId="7" xfId="0" applyNumberFormat="1" applyBorder="1" applyAlignment="1">
      <alignment horizontal="center"/>
    </xf>
    <xf numFmtId="165" fontId="0" fillId="0" borderId="13" xfId="0" applyNumberFormat="1" applyBorder="1" applyAlignment="1">
      <alignment horizontal="center"/>
    </xf>
    <xf numFmtId="0" fontId="7" fillId="0" borderId="12" xfId="0" applyFont="1" applyBorder="1" applyAlignment="1">
      <alignment horizontal="center"/>
    </xf>
    <xf numFmtId="10" fontId="3" fillId="2" borderId="4" xfId="0" applyNumberFormat="1" applyFont="1" applyFill="1" applyBorder="1"/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/>
    <xf numFmtId="10" fontId="3" fillId="2" borderId="12" xfId="0" applyNumberFormat="1" applyFont="1" applyFill="1" applyBorder="1"/>
    <xf numFmtId="0" fontId="2" fillId="0" borderId="6" xfId="0" applyFont="1" applyBorder="1"/>
    <xf numFmtId="10" fontId="3" fillId="2" borderId="7" xfId="0" applyNumberFormat="1" applyFont="1" applyFill="1" applyBorder="1"/>
    <xf numFmtId="10" fontId="3" fillId="2" borderId="13" xfId="0" applyNumberFormat="1" applyFont="1" applyFill="1" applyBorder="1"/>
    <xf numFmtId="0" fontId="0" fillId="0" borderId="12" xfId="0" applyBorder="1" applyAlignment="1">
      <alignment horizontal="center" vertical="center" wrapText="1"/>
    </xf>
    <xf numFmtId="10" fontId="0" fillId="0" borderId="12" xfId="0" applyNumberFormat="1" applyBorder="1"/>
    <xf numFmtId="0" fontId="3" fillId="0" borderId="5" xfId="0" applyFont="1" applyBorder="1"/>
    <xf numFmtId="10" fontId="3" fillId="0" borderId="12" xfId="0" applyNumberFormat="1" applyFont="1" applyBorder="1"/>
    <xf numFmtId="0" fontId="9" fillId="0" borderId="5" xfId="0" applyFont="1" applyBorder="1"/>
    <xf numFmtId="10" fontId="9" fillId="0" borderId="12" xfId="0" applyNumberFormat="1" applyFont="1" applyBorder="1"/>
    <xf numFmtId="0" fontId="0" fillId="3" borderId="5" xfId="0" applyFill="1" applyBorder="1" applyAlignment="1">
      <alignment horizontal="right"/>
    </xf>
    <xf numFmtId="10" fontId="0" fillId="3" borderId="12" xfId="0" applyNumberFormat="1" applyFill="1" applyBorder="1"/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10" fontId="0" fillId="0" borderId="13" xfId="0" applyNumberFormat="1" applyBorder="1"/>
    <xf numFmtId="0" fontId="3" fillId="3" borderId="6" xfId="0" applyFont="1" applyFill="1" applyBorder="1" applyAlignment="1">
      <alignment horizontal="right"/>
    </xf>
    <xf numFmtId="10" fontId="3" fillId="3" borderId="7" xfId="0" applyNumberFormat="1" applyFont="1" applyFill="1" applyBorder="1"/>
    <xf numFmtId="10" fontId="3" fillId="3" borderId="13" xfId="0" applyNumberFormat="1" applyFont="1" applyFill="1" applyBorder="1"/>
    <xf numFmtId="10" fontId="3" fillId="0" borderId="17" xfId="0" applyNumberFormat="1" applyFont="1" applyBorder="1"/>
    <xf numFmtId="10" fontId="3" fillId="0" borderId="8" xfId="0" applyNumberFormat="1" applyFont="1" applyBorder="1"/>
    <xf numFmtId="10" fontId="3" fillId="0" borderId="18" xfId="0" applyNumberFormat="1" applyFont="1" applyBorder="1"/>
    <xf numFmtId="10" fontId="3" fillId="0" borderId="19" xfId="0" applyNumberFormat="1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3" borderId="6" xfId="0" applyFill="1" applyBorder="1" applyAlignment="1">
      <alignment horizontal="right"/>
    </xf>
    <xf numFmtId="10" fontId="0" fillId="3" borderId="7" xfId="0" applyNumberFormat="1" applyFill="1" applyBorder="1"/>
    <xf numFmtId="10" fontId="0" fillId="3" borderId="13" xfId="0" applyNumberFormat="1" applyFill="1" applyBorder="1"/>
    <xf numFmtId="0" fontId="0" fillId="0" borderId="5" xfId="0" applyBorder="1" applyAlignment="1">
      <alignment horizontal="center" vertical="center"/>
    </xf>
    <xf numFmtId="10" fontId="0" fillId="0" borderId="4" xfId="0" applyNumberFormat="1" applyBorder="1" applyAlignment="1">
      <alignment horizontal="center"/>
    </xf>
    <xf numFmtId="10" fontId="0" fillId="0" borderId="12" xfId="0" applyNumberFormat="1" applyBorder="1" applyAlignment="1">
      <alignment horizontal="center"/>
    </xf>
    <xf numFmtId="10" fontId="0" fillId="0" borderId="7" xfId="0" applyNumberFormat="1" applyBorder="1" applyAlignment="1">
      <alignment horizontal="center"/>
    </xf>
    <xf numFmtId="10" fontId="0" fillId="0" borderId="13" xfId="0" applyNumberFormat="1" applyBorder="1" applyAlignment="1">
      <alignment horizontal="center"/>
    </xf>
    <xf numFmtId="10" fontId="8" fillId="0" borderId="4" xfId="0" applyNumberFormat="1" applyFont="1" applyBorder="1" applyAlignment="1">
      <alignment horizontal="center"/>
    </xf>
    <xf numFmtId="10" fontId="8" fillId="0" borderId="12" xfId="0" applyNumberFormat="1" applyFont="1" applyBorder="1" applyAlignment="1">
      <alignment horizontal="center"/>
    </xf>
    <xf numFmtId="10" fontId="8" fillId="0" borderId="7" xfId="0" applyNumberFormat="1" applyFont="1" applyBorder="1" applyAlignment="1">
      <alignment horizontal="center"/>
    </xf>
    <xf numFmtId="10" fontId="8" fillId="0" borderId="13" xfId="0" applyNumberFormat="1" applyFont="1" applyBorder="1" applyAlignment="1">
      <alignment horizontal="center"/>
    </xf>
    <xf numFmtId="0" fontId="10" fillId="0" borderId="0" xfId="0" applyFont="1"/>
    <xf numFmtId="0" fontId="1" fillId="4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0" fontId="1" fillId="6" borderId="9" xfId="0" applyFont="1" applyFill="1" applyBorder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b="1"/>
              <a:t>Average Rate</a:t>
            </a:r>
            <a:r>
              <a:rPr lang="en-CA" b="1" baseline="0"/>
              <a:t> Impacts (2023-2039) as a Result of DSM Activities in 2023-2025</a:t>
            </a:r>
            <a:endParaRPr lang="en-CA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'Scenario Comparison'!$B$8</c:f>
              <c:strCache>
                <c:ptCount val="1"/>
                <c:pt idx="0">
                  <c:v>Settlement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'Scenario Comparison'!$C$7:$J$7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'Scenario Comparison'!$C$8:$J$8</c:f>
              <c:numCache>
                <c:formatCode>0.00%</c:formatCode>
                <c:ptCount val="8"/>
                <c:pt idx="0">
                  <c:v>7.7570022048184268E-3</c:v>
                </c:pt>
                <c:pt idx="1">
                  <c:v>9.6346940150384506E-3</c:v>
                </c:pt>
                <c:pt idx="2">
                  <c:v>4.5031438534765059E-3</c:v>
                </c:pt>
                <c:pt idx="3">
                  <c:v>2.7995131661590852E-3</c:v>
                </c:pt>
                <c:pt idx="4">
                  <c:v>9.8425604405029572E-3</c:v>
                </c:pt>
                <c:pt idx="5">
                  <c:v>1.272571479784441E-3</c:v>
                </c:pt>
                <c:pt idx="6">
                  <c:v>-5.510619576401107E-4</c:v>
                </c:pt>
                <c:pt idx="7">
                  <c:v>9.5214497256994272E-3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F6-417A-82F4-9C0D4C4604FA}"/>
            </c:ext>
          </c:extLst>
        </c:ser>
        <c:ser>
          <c:idx val="1"/>
          <c:order val="1"/>
          <c:tx>
            <c:strRef>
              <c:f>'Scenario Comparison'!$B$9</c:f>
              <c:strCache>
                <c:ptCount val="1"/>
                <c:pt idx="0">
                  <c:v>Alternate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'Scenario Comparison'!$C$7:$J$7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'Scenario Comparison'!$C$9:$J$9</c:f>
              <c:numCache>
                <c:formatCode>0.00%</c:formatCode>
                <c:ptCount val="8"/>
                <c:pt idx="0">
                  <c:v>6.2497146066215386E-3</c:v>
                </c:pt>
                <c:pt idx="1">
                  <c:v>9.7382819994455833E-3</c:v>
                </c:pt>
                <c:pt idx="2">
                  <c:v>4.5381001045198136E-3</c:v>
                </c:pt>
                <c:pt idx="3">
                  <c:v>2.8517363245060038E-3</c:v>
                </c:pt>
                <c:pt idx="4">
                  <c:v>9.836295072916449E-3</c:v>
                </c:pt>
                <c:pt idx="5">
                  <c:v>1.2295616657536743E-3</c:v>
                </c:pt>
                <c:pt idx="6">
                  <c:v>2.1263185628125412E-4</c:v>
                </c:pt>
                <c:pt idx="7">
                  <c:v>7.2896633596066405E-3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F6-417A-82F4-9C0D4C460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34849199"/>
        <c:axId val="1934840879"/>
      </c:barChart>
      <c:catAx>
        <c:axId val="19348491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4840879"/>
        <c:crosses val="autoZero"/>
        <c:auto val="1"/>
        <c:lblAlgn val="ctr"/>
        <c:lblOffset val="100"/>
        <c:noMultiLvlLbl val="0"/>
      </c:catAx>
      <c:valAx>
        <c:axId val="1934840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48491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400" b="1" i="0" baseline="0">
                <a:effectLst/>
              </a:rPr>
              <a:t>Average Participant Bill Impacts (2023-2029) as a Result of DR Activities in 2023-2025</a:t>
            </a:r>
            <a:endParaRPr lang="en-CA" sz="1100">
              <a:effectLst/>
            </a:endParaRPr>
          </a:p>
        </c:rich>
      </c:tx>
      <c:layout>
        <c:manualLayout>
          <c:xMode val="edge"/>
          <c:yMode val="edge"/>
          <c:x val="0.14885254869457107"/>
          <c:y val="3.23325635103926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8843928719436388E-2"/>
          <c:y val="0.25235528074328129"/>
          <c:w val="0.90351167642506225"/>
          <c:h val="0.572882469445920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'Scenario Comparison'!$Z$14</c:f>
              <c:strCache>
                <c:ptCount val="1"/>
                <c:pt idx="0">
                  <c:v>Settlement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'Scenario Comparison'!$AA$13:$AH$13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'Scenario Comparison'!$AA$14:$AH$14</c:f>
              <c:numCache>
                <c:formatCode>0.00%</c:formatCode>
                <c:ptCount val="8"/>
                <c:pt idx="0">
                  <c:v>-3.6574517064658085E-4</c:v>
                </c:pt>
                <c:pt idx="1">
                  <c:v>-1.7573755275834824E-4</c:v>
                </c:pt>
                <c:pt idx="2">
                  <c:v>-1.7906313658941686E-2</c:v>
                </c:pt>
                <c:pt idx="3">
                  <c:v>-3.4109786961604716E-3</c:v>
                </c:pt>
                <c:pt idx="4">
                  <c:v>9.5608489816934039E-5</c:v>
                </c:pt>
                <c:pt idx="5">
                  <c:v>-2.5172133080499925E-3</c:v>
                </c:pt>
                <c:pt idx="6">
                  <c:v>-8.9797981521477777E-4</c:v>
                </c:pt>
                <c:pt idx="7">
                  <c:v>1.9519287504832228E-4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22-47CA-AE4E-770152D6E83B}"/>
            </c:ext>
          </c:extLst>
        </c:ser>
        <c:ser>
          <c:idx val="1"/>
          <c:order val="1"/>
          <c:tx>
            <c:strRef>
              <c:f>'Scenario Comparison'!$Z$15</c:f>
              <c:strCache>
                <c:ptCount val="1"/>
                <c:pt idx="0">
                  <c:v>Alternate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'Scenario Comparison'!$AA$13:$AH$13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'Scenario Comparison'!$AA$15:$AH$15</c:f>
              <c:numCache>
                <c:formatCode>0.00%</c:formatCode>
                <c:ptCount val="8"/>
                <c:pt idx="0">
                  <c:v>-8.204659249986257E-4</c:v>
                </c:pt>
                <c:pt idx="1">
                  <c:v>-1.4985342714857186E-4</c:v>
                </c:pt>
                <c:pt idx="2">
                  <c:v>-1.4754642542021079E-2</c:v>
                </c:pt>
                <c:pt idx="3">
                  <c:v>-2.2754704701819506E-3</c:v>
                </c:pt>
                <c:pt idx="4">
                  <c:v>4.0542812784760685E-5</c:v>
                </c:pt>
                <c:pt idx="5">
                  <c:v>-1.4890110599732331E-3</c:v>
                </c:pt>
                <c:pt idx="6">
                  <c:v>-9.9947352765816788E-4</c:v>
                </c:pt>
                <c:pt idx="7">
                  <c:v>1.0579569214530515E-4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22-47CA-AE4E-770152D6E8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34849199"/>
        <c:axId val="1934840879"/>
      </c:barChart>
      <c:catAx>
        <c:axId val="19348491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4840879"/>
        <c:crosses val="autoZero"/>
        <c:auto val="1"/>
        <c:lblAlgn val="ctr"/>
        <c:lblOffset val="100"/>
        <c:noMultiLvlLbl val="0"/>
      </c:catAx>
      <c:valAx>
        <c:axId val="1934840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48491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400" b="1" i="0" baseline="0">
                <a:effectLst/>
              </a:rPr>
              <a:t>Average Non-Participant Bill Impacts (2023-2039) as a Result of DR Activities in 2023-2025</a:t>
            </a:r>
            <a:endParaRPr lang="en-CA" sz="1100">
              <a:effectLst/>
            </a:endParaRPr>
          </a:p>
        </c:rich>
      </c:tx>
      <c:layout>
        <c:manualLayout>
          <c:xMode val="edge"/>
          <c:yMode val="edge"/>
          <c:x val="0.13802345058626467"/>
          <c:y val="3.23325635103926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'Scenario Comparison'!$Z$20</c:f>
              <c:strCache>
                <c:ptCount val="1"/>
                <c:pt idx="0">
                  <c:v>Settlement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'Scenario Comparison'!$AA$19:$AH$19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'Scenario Comparison'!$AA$20:$AH$20</c:f>
              <c:numCache>
                <c:formatCode>0.00%</c:formatCode>
                <c:ptCount val="8"/>
                <c:pt idx="0">
                  <c:v>2.8584437958012465E-4</c:v>
                </c:pt>
                <c:pt idx="1">
                  <c:v>2.194330279710055E-4</c:v>
                </c:pt>
                <c:pt idx="2">
                  <c:v>2.2090803584084995E-4</c:v>
                </c:pt>
                <c:pt idx="3">
                  <c:v>4.6562475594846831E-4</c:v>
                </c:pt>
                <c:pt idx="4">
                  <c:v>1.9608415893190845E-4</c:v>
                </c:pt>
                <c:pt idx="5">
                  <c:v>1.8287540786676715E-4</c:v>
                </c:pt>
                <c:pt idx="6">
                  <c:v>2.913005392826129E-4</c:v>
                </c:pt>
                <c:pt idx="7">
                  <c:v>1.9519287504832228E-4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49-44DE-A33E-DEA8F2C16594}"/>
            </c:ext>
          </c:extLst>
        </c:ser>
        <c:ser>
          <c:idx val="1"/>
          <c:order val="1"/>
          <c:tx>
            <c:strRef>
              <c:f>'Scenario Comparison'!$Z$21</c:f>
              <c:strCache>
                <c:ptCount val="1"/>
                <c:pt idx="0">
                  <c:v>Alternate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'Scenario Comparison'!$AA$19:$AH$19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'Scenario Comparison'!$AA$21:$AH$21</c:f>
              <c:numCache>
                <c:formatCode>0.00%</c:formatCode>
                <c:ptCount val="8"/>
                <c:pt idx="0">
                  <c:v>1.6821286716539596E-4</c:v>
                </c:pt>
                <c:pt idx="1">
                  <c:v>1.2959532525735895E-4</c:v>
                </c:pt>
                <c:pt idx="2">
                  <c:v>1.4511941517070248E-4</c:v>
                </c:pt>
                <c:pt idx="3">
                  <c:v>4.4673590997335033E-4</c:v>
                </c:pt>
                <c:pt idx="4">
                  <c:v>1.1024245990332027E-4</c:v>
                </c:pt>
                <c:pt idx="5">
                  <c:v>1.1295641581687832E-4</c:v>
                </c:pt>
                <c:pt idx="6">
                  <c:v>1.7726157414488242E-4</c:v>
                </c:pt>
                <c:pt idx="7">
                  <c:v>1.0579569214530515E-4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49-44DE-A33E-DEA8F2C165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34849199"/>
        <c:axId val="1934840879"/>
      </c:barChart>
      <c:catAx>
        <c:axId val="19348491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4840879"/>
        <c:crosses val="autoZero"/>
        <c:auto val="1"/>
        <c:lblAlgn val="ctr"/>
        <c:lblOffset val="100"/>
        <c:noMultiLvlLbl val="0"/>
      </c:catAx>
      <c:valAx>
        <c:axId val="1934840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48491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400" b="1" i="0" baseline="0">
                <a:effectLst/>
              </a:rPr>
              <a:t>Average Customer Bill Impacts (2023-2039) as a Result of DR Activities in 2023-2025</a:t>
            </a:r>
            <a:endParaRPr lang="en-CA" sz="1100">
              <a:effectLst/>
            </a:endParaRPr>
          </a:p>
        </c:rich>
      </c:tx>
      <c:layout>
        <c:manualLayout>
          <c:xMode val="edge"/>
          <c:yMode val="edge"/>
          <c:x val="0.14885254869457107"/>
          <c:y val="3.23325635103926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8843928719436388E-2"/>
          <c:y val="0.25235528074328129"/>
          <c:w val="0.90351167642506225"/>
          <c:h val="0.572882469445920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'Scenario Comparison'!$Z$26</c:f>
              <c:strCache>
                <c:ptCount val="1"/>
                <c:pt idx="0">
                  <c:v>Settlement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'Scenario Comparison'!$AA$25:$AH$25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'Scenario Comparison'!$AA$26:$AH$26</c:f>
              <c:numCache>
                <c:formatCode>0.00%</c:formatCode>
                <c:ptCount val="8"/>
                <c:pt idx="0">
                  <c:v>2.6686893185656757E-4</c:v>
                </c:pt>
                <c:pt idx="1">
                  <c:v>2.1319372353723054E-4</c:v>
                </c:pt>
                <c:pt idx="2">
                  <c:v>1.2645421710977267E-4</c:v>
                </c:pt>
                <c:pt idx="3">
                  <c:v>-6.1796765049515479E-4</c:v>
                </c:pt>
                <c:pt idx="4">
                  <c:v>1.9413534813028654E-4</c:v>
                </c:pt>
                <c:pt idx="5">
                  <c:v>1.0271420417073962E-4</c:v>
                </c:pt>
                <c:pt idx="6">
                  <c:v>1.618614436484922E-4</c:v>
                </c:pt>
                <c:pt idx="7">
                  <c:v>1.9519287504832228E-4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C4-4889-8528-4D26D4C54182}"/>
            </c:ext>
          </c:extLst>
        </c:ser>
        <c:ser>
          <c:idx val="1"/>
          <c:order val="1"/>
          <c:tx>
            <c:strRef>
              <c:f>'Scenario Comparison'!$Z$27</c:f>
              <c:strCache>
                <c:ptCount val="1"/>
                <c:pt idx="0">
                  <c:v>Alternate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'Scenario Comparison'!$AA$25:$AH$25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'Scenario Comparison'!$AA$27:$AH$27</c:f>
              <c:numCache>
                <c:formatCode>0.00%</c:formatCode>
                <c:ptCount val="8"/>
                <c:pt idx="0">
                  <c:v>1.6167607677086693E-4</c:v>
                </c:pt>
                <c:pt idx="1">
                  <c:v>1.2746641513805557E-4</c:v>
                </c:pt>
                <c:pt idx="2">
                  <c:v>1.1204051842339524E-4</c:v>
                </c:pt>
                <c:pt idx="3">
                  <c:v>6.6280816350516858E-5</c:v>
                </c:pt>
                <c:pt idx="4">
                  <c:v>1.0958493647494905E-4</c:v>
                </c:pt>
                <c:pt idx="5">
                  <c:v>8.4838642538942466E-5</c:v>
                </c:pt>
                <c:pt idx="6">
                  <c:v>1.3185815819216629E-4</c:v>
                </c:pt>
                <c:pt idx="7">
                  <c:v>1.0579569214530515E-4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C4-4889-8528-4D26D4C54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34849199"/>
        <c:axId val="1934840879"/>
      </c:barChart>
      <c:catAx>
        <c:axId val="19348491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4840879"/>
        <c:crosses val="autoZero"/>
        <c:auto val="1"/>
        <c:lblAlgn val="ctr"/>
        <c:lblOffset val="100"/>
        <c:noMultiLvlLbl val="0"/>
      </c:catAx>
      <c:valAx>
        <c:axId val="1934840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48491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Cumulative Participants in 2023</a:t>
            </a:r>
            <a:r>
              <a:rPr lang="en-CA" baseline="0"/>
              <a:t> - 2025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'Scenario Comparison'!$O$115</c:f>
              <c:strCache>
                <c:ptCount val="1"/>
                <c:pt idx="0">
                  <c:v>Settlement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'Scenario Comparison'!$N$116:$N$123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'Scenario Comparison'!$O$116:$O$123</c:f>
              <c:numCache>
                <c:formatCode>_-* #,##0_-;\-* #,##0_-;_-* "-"??_-;_-@_-</c:formatCode>
                <c:ptCount val="8"/>
                <c:pt idx="0">
                  <c:v>386854.11623346235</c:v>
                </c:pt>
                <c:pt idx="1">
                  <c:v>15641.192365871962</c:v>
                </c:pt>
                <c:pt idx="2">
                  <c:v>9851.3529711822466</c:v>
                </c:pt>
                <c:pt idx="3">
                  <c:v>20</c:v>
                </c:pt>
                <c:pt idx="4">
                  <c:v>1459.3043094256109</c:v>
                </c:pt>
                <c:pt idx="5">
                  <c:v>177.75</c:v>
                </c:pt>
                <c:pt idx="6">
                  <c:v>35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22-4577-8928-D4C76DA18D3B}"/>
            </c:ext>
          </c:extLst>
        </c:ser>
        <c:ser>
          <c:idx val="1"/>
          <c:order val="1"/>
          <c:tx>
            <c:strRef>
              <c:f>'Scenario Comparison'!$P$115</c:f>
              <c:strCache>
                <c:ptCount val="1"/>
                <c:pt idx="0">
                  <c:v>Alternate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'Scenario Comparison'!$N$116:$N$123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'Scenario Comparison'!$P$116:$P$123</c:f>
              <c:numCache>
                <c:formatCode>_-* #,##0_-;\-* #,##0_-;_-* "-"??_-;_-@_-</c:formatCode>
                <c:ptCount val="8"/>
                <c:pt idx="0">
                  <c:v>352285.98137463012</c:v>
                </c:pt>
                <c:pt idx="1">
                  <c:v>15170.028050632889</c:v>
                </c:pt>
                <c:pt idx="2">
                  <c:v>9609.3576152666155</c:v>
                </c:pt>
                <c:pt idx="3">
                  <c:v>20</c:v>
                </c:pt>
                <c:pt idx="4">
                  <c:v>1422.0066386395742</c:v>
                </c:pt>
                <c:pt idx="5">
                  <c:v>177.75</c:v>
                </c:pt>
                <c:pt idx="6">
                  <c:v>35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22-4577-8928-D4C76DA18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8328736"/>
        <c:axId val="78329568"/>
      </c:barChart>
      <c:catAx>
        <c:axId val="78328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329568"/>
        <c:crosses val="autoZero"/>
        <c:auto val="1"/>
        <c:lblAlgn val="ctr"/>
        <c:lblOffset val="100"/>
        <c:noMultiLvlLbl val="0"/>
      </c:catAx>
      <c:valAx>
        <c:axId val="78329568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Participants</a:t>
                </a:r>
                <a:r>
                  <a:rPr lang="en-CA" baseline="0"/>
                  <a:t> (logarithmic)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328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b="1"/>
              <a:t>Average Participant Bill Impacts (2023-2029)</a:t>
            </a:r>
            <a:r>
              <a:rPr lang="en-CA" b="1" baseline="0"/>
              <a:t> as a Result of</a:t>
            </a:r>
            <a:r>
              <a:rPr lang="en-CA" b="1"/>
              <a:t> DSM</a:t>
            </a:r>
            <a:r>
              <a:rPr lang="en-CA" b="1" baseline="0"/>
              <a:t> Activities in 2023-2025</a:t>
            </a:r>
            <a:endParaRPr lang="en-CA" b="1"/>
          </a:p>
        </c:rich>
      </c:tx>
      <c:layout>
        <c:manualLayout>
          <c:xMode val="edge"/>
          <c:yMode val="edge"/>
          <c:x val="0.14885254869457107"/>
          <c:y val="3.23325635103926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8843913628456117E-2"/>
          <c:y val="0.28654328465352086"/>
          <c:w val="0.90351167642506225"/>
          <c:h val="0.572882469445920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'Scenario Comparison'!$B$14</c:f>
              <c:strCache>
                <c:ptCount val="1"/>
                <c:pt idx="0">
                  <c:v>Settlement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'Scenario Comparison'!$C$13:$J$13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'Scenario Comparison'!$C$14:$J$14</c:f>
              <c:numCache>
                <c:formatCode>0.00%</c:formatCode>
                <c:ptCount val="8"/>
                <c:pt idx="0">
                  <c:v>-1.6750898253572344E-2</c:v>
                </c:pt>
                <c:pt idx="1">
                  <c:v>-7.8686056257800341E-2</c:v>
                </c:pt>
                <c:pt idx="2">
                  <c:v>-4.2217071428933051E-2</c:v>
                </c:pt>
                <c:pt idx="3">
                  <c:v>-4.0054376579911954E-2</c:v>
                </c:pt>
                <c:pt idx="4">
                  <c:v>-6.1034660901929771E-2</c:v>
                </c:pt>
                <c:pt idx="5">
                  <c:v>-1.2194299249673191E-2</c:v>
                </c:pt>
                <c:pt idx="6">
                  <c:v>-1.7501126798211364E-2</c:v>
                </c:pt>
                <c:pt idx="7">
                  <c:v>-2.7451924653193127E-2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41-4BEE-819A-A16543217803}"/>
            </c:ext>
          </c:extLst>
        </c:ser>
        <c:ser>
          <c:idx val="1"/>
          <c:order val="1"/>
          <c:tx>
            <c:strRef>
              <c:f>'Scenario Comparison'!$B$15</c:f>
              <c:strCache>
                <c:ptCount val="1"/>
                <c:pt idx="0">
                  <c:v>Alternate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'Scenario Comparison'!$C$13:$J$13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'Scenario Comparison'!$C$15:$J$15</c:f>
              <c:numCache>
                <c:formatCode>0.00%</c:formatCode>
                <c:ptCount val="8"/>
                <c:pt idx="0">
                  <c:v>-1.7692504478664328E-2</c:v>
                </c:pt>
                <c:pt idx="1">
                  <c:v>-8.0852458034081143E-2</c:v>
                </c:pt>
                <c:pt idx="2">
                  <c:v>-4.276876231240212E-2</c:v>
                </c:pt>
                <c:pt idx="3">
                  <c:v>-3.8632445356774903E-2</c:v>
                </c:pt>
                <c:pt idx="4">
                  <c:v>-6.1952098987339776E-2</c:v>
                </c:pt>
                <c:pt idx="5">
                  <c:v>-1.2014502360944479E-2</c:v>
                </c:pt>
                <c:pt idx="6">
                  <c:v>-1.6759092633791939E-2</c:v>
                </c:pt>
                <c:pt idx="7">
                  <c:v>-2.8370578278665515E-2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41-4BEE-819A-A165432178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34849199"/>
        <c:axId val="1934840879"/>
      </c:barChart>
      <c:catAx>
        <c:axId val="19348491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4840879"/>
        <c:crosses val="autoZero"/>
        <c:auto val="1"/>
        <c:lblAlgn val="ctr"/>
        <c:lblOffset val="100"/>
        <c:noMultiLvlLbl val="0"/>
      </c:catAx>
      <c:valAx>
        <c:axId val="1934840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48491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b="1"/>
              <a:t>Average</a:t>
            </a:r>
            <a:r>
              <a:rPr lang="en-CA" b="1" baseline="0"/>
              <a:t> Customer </a:t>
            </a:r>
            <a:r>
              <a:rPr lang="en-CA" b="1"/>
              <a:t>Bill Impacts (2023-2039)</a:t>
            </a:r>
            <a:r>
              <a:rPr lang="en-CA" b="1" baseline="0"/>
              <a:t> as a Result of DSM Activities in 2023-2025</a:t>
            </a:r>
            <a:endParaRPr lang="en-CA" b="1"/>
          </a:p>
        </c:rich>
      </c:tx>
      <c:layout>
        <c:manualLayout>
          <c:xMode val="edge"/>
          <c:yMode val="edge"/>
          <c:x val="0.14885254869457107"/>
          <c:y val="3.23325635103926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8843928719436388E-2"/>
          <c:y val="0.25235528074328129"/>
          <c:w val="0.90351167642506225"/>
          <c:h val="0.572882469445920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'Scenario Comparison'!$B$26</c:f>
              <c:strCache>
                <c:ptCount val="1"/>
                <c:pt idx="0">
                  <c:v>Settlement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'Scenario Comparison'!$C$25:$J$25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'Scenario Comparison'!$C$26:$J$26</c:f>
              <c:numCache>
                <c:formatCode>0.00%</c:formatCode>
                <c:ptCount val="8"/>
                <c:pt idx="0">
                  <c:v>-1.0366769856774538E-2</c:v>
                </c:pt>
                <c:pt idx="1">
                  <c:v>-3.5975344751967953E-2</c:v>
                </c:pt>
                <c:pt idx="2">
                  <c:v>-3.6675113616866706E-2</c:v>
                </c:pt>
                <c:pt idx="3">
                  <c:v>-4.0170790836809411E-2</c:v>
                </c:pt>
                <c:pt idx="4">
                  <c:v>-3.7777772133479326E-2</c:v>
                </c:pt>
                <c:pt idx="5">
                  <c:v>-1.2196846235866476E-2</c:v>
                </c:pt>
                <c:pt idx="6">
                  <c:v>-1.7515456383312866E-2</c:v>
                </c:pt>
                <c:pt idx="7">
                  <c:v>-2.7451924653193127E-2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52-4B68-B0BD-3C39D48E7733}"/>
            </c:ext>
          </c:extLst>
        </c:ser>
        <c:ser>
          <c:idx val="1"/>
          <c:order val="1"/>
          <c:tx>
            <c:strRef>
              <c:f>'Scenario Comparison'!$B$27</c:f>
              <c:strCache>
                <c:ptCount val="1"/>
                <c:pt idx="0">
                  <c:v>Alternate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'Scenario Comparison'!$C$25:$J$25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'Scenario Comparison'!$C$27:$J$27</c:f>
              <c:numCache>
                <c:formatCode>0.00%</c:formatCode>
                <c:ptCount val="8"/>
                <c:pt idx="0">
                  <c:v>-9.936441996675982E-3</c:v>
                </c:pt>
                <c:pt idx="1">
                  <c:v>-3.5703226967905621E-2</c:v>
                </c:pt>
                <c:pt idx="2">
                  <c:v>-3.6197803116111649E-2</c:v>
                </c:pt>
                <c:pt idx="3">
                  <c:v>-3.8671371725449211E-2</c:v>
                </c:pt>
                <c:pt idx="4">
                  <c:v>-3.7208840538816568E-2</c:v>
                </c:pt>
                <c:pt idx="5">
                  <c:v>-1.2015367324398118E-2</c:v>
                </c:pt>
                <c:pt idx="6">
                  <c:v>-1.6764022411035806E-2</c:v>
                </c:pt>
                <c:pt idx="7">
                  <c:v>-2.8370578278665515E-2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52-4B68-B0BD-3C39D48E7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34849199"/>
        <c:axId val="1934840879"/>
      </c:barChart>
      <c:catAx>
        <c:axId val="19348491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4840879"/>
        <c:crosses val="autoZero"/>
        <c:auto val="1"/>
        <c:lblAlgn val="ctr"/>
        <c:lblOffset val="100"/>
        <c:noMultiLvlLbl val="0"/>
      </c:catAx>
      <c:valAx>
        <c:axId val="1934840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48491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b="1"/>
              <a:t>Average Non-Participant Bill </a:t>
            </a:r>
            <a:r>
              <a:rPr lang="en-CA" b="1" baseline="0"/>
              <a:t>Impacts (2023-2039) as a Result of DSM Activities in 2023-2025</a:t>
            </a:r>
            <a:endParaRPr lang="en-CA" b="1"/>
          </a:p>
        </c:rich>
      </c:tx>
      <c:layout>
        <c:manualLayout>
          <c:xMode val="edge"/>
          <c:yMode val="edge"/>
          <c:x val="0.13802345058626467"/>
          <c:y val="3.23325635103926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'Scenario Comparison'!$B$20</c:f>
              <c:strCache>
                <c:ptCount val="1"/>
                <c:pt idx="0">
                  <c:v>Settlement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'Scenario Comparison'!$C$19:$J$19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'Scenario Comparison'!$C$20:$J$20</c:f>
              <c:numCache>
                <c:formatCode>0.00%</c:formatCode>
                <c:ptCount val="8"/>
                <c:pt idx="0">
                  <c:v>6.2418470823739636E-3</c:v>
                </c:pt>
                <c:pt idx="1">
                  <c:v>8.3694995731413702E-3</c:v>
                </c:pt>
                <c:pt idx="2">
                  <c:v>3.7971616554792753E-3</c:v>
                </c:pt>
                <c:pt idx="3">
                  <c:v>2.1242095105358239E-3</c:v>
                </c:pt>
                <c:pt idx="4">
                  <c:v>8.7645727454368494E-3</c:v>
                </c:pt>
                <c:pt idx="5">
                  <c:v>9.0089366650492053E-4</c:v>
                </c:pt>
                <c:pt idx="6">
                  <c:v>-1.1130889836634683E-3</c:v>
                </c:pt>
                <c:pt idx="7">
                  <c:v>1.0403766462371067E-2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81-4AA8-A9CB-5AE5B6B75E31}"/>
            </c:ext>
          </c:extLst>
        </c:ser>
        <c:ser>
          <c:idx val="1"/>
          <c:order val="1"/>
          <c:tx>
            <c:strRef>
              <c:f>'Scenario Comparison'!$B$21</c:f>
              <c:strCache>
                <c:ptCount val="1"/>
                <c:pt idx="0">
                  <c:v>Alternate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'Scenario Comparison'!$C$19:$J$19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'Scenario Comparison'!$C$21:$J$21</c:f>
              <c:numCache>
                <c:formatCode>0.00%</c:formatCode>
                <c:ptCount val="8"/>
                <c:pt idx="0">
                  <c:v>4.9761876656773119E-3</c:v>
                </c:pt>
                <c:pt idx="1">
                  <c:v>8.4566626450437443E-3</c:v>
                </c:pt>
                <c:pt idx="2">
                  <c:v>3.8254278128166952E-3</c:v>
                </c:pt>
                <c:pt idx="3">
                  <c:v>2.1488544870025272E-3</c:v>
                </c:pt>
                <c:pt idx="4">
                  <c:v>8.757713266265954E-3</c:v>
                </c:pt>
                <c:pt idx="5">
                  <c:v>8.6073057248681195E-4</c:v>
                </c:pt>
                <c:pt idx="6">
                  <c:v>-4.0273930509582279E-4</c:v>
                </c:pt>
                <c:pt idx="7">
                  <c:v>7.8987899713207632E-3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81-4AA8-A9CB-5AE5B6B75E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34849199"/>
        <c:axId val="1934840879"/>
      </c:barChart>
      <c:catAx>
        <c:axId val="19348491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4840879"/>
        <c:crosses val="autoZero"/>
        <c:auto val="1"/>
        <c:lblAlgn val="ctr"/>
        <c:lblOffset val="100"/>
        <c:noMultiLvlLbl val="0"/>
      </c:catAx>
      <c:valAx>
        <c:axId val="1934840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48491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400" b="1" i="0" baseline="0">
                <a:effectLst/>
              </a:rPr>
              <a:t>Average Rate Impacts (2023-2039) as a Result of EE Activities in 2023-2025</a:t>
            </a:r>
            <a:endParaRPr lang="en-CA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'Scenario Comparison'!$N$8</c:f>
              <c:strCache>
                <c:ptCount val="1"/>
                <c:pt idx="0">
                  <c:v>Settlement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'Scenario Comparison'!$O$7:$V$7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'Scenario Comparison'!$O$8:$V$8</c:f>
              <c:numCache>
                <c:formatCode>0.00%</c:formatCode>
                <c:ptCount val="8"/>
                <c:pt idx="0">
                  <c:v>7.3918187827805406E-3</c:v>
                </c:pt>
                <c:pt idx="1">
                  <c:v>9.367577512115758E-3</c:v>
                </c:pt>
                <c:pt idx="2">
                  <c:v>4.2506017365564475E-3</c:v>
                </c:pt>
                <c:pt idx="3">
                  <c:v>2.3199942773598817E-3</c:v>
                </c:pt>
                <c:pt idx="4">
                  <c:v>9.6030180986896602E-3</c:v>
                </c:pt>
                <c:pt idx="5">
                  <c:v>1.0599475187675312E-3</c:v>
                </c:pt>
                <c:pt idx="6">
                  <c:v>-8.9324236864595039E-4</c:v>
                </c:pt>
                <c:pt idx="7">
                  <c:v>9.3331706094747797E-3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28-4EB1-8286-E58E3E615D56}"/>
            </c:ext>
          </c:extLst>
        </c:ser>
        <c:ser>
          <c:idx val="1"/>
          <c:order val="1"/>
          <c:tx>
            <c:strRef>
              <c:f>'Scenario Comparison'!$N$9</c:f>
              <c:strCache>
                <c:ptCount val="1"/>
                <c:pt idx="0">
                  <c:v>Alternate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'Scenario Comparison'!$O$7:$V$7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'Scenario Comparison'!$O$9:$V$9</c:f>
              <c:numCache>
                <c:formatCode>0.00%</c:formatCode>
                <c:ptCount val="8"/>
                <c:pt idx="0">
                  <c:v>6.0347138517343546E-3</c:v>
                </c:pt>
                <c:pt idx="1">
                  <c:v>9.5812851197802779E-3</c:v>
                </c:pt>
                <c:pt idx="2">
                  <c:v>4.3721813845072413E-3</c:v>
                </c:pt>
                <c:pt idx="3">
                  <c:v>2.3595301506915169E-3</c:v>
                </c:pt>
                <c:pt idx="4">
                  <c:v>9.7023354878711388E-3</c:v>
                </c:pt>
                <c:pt idx="5">
                  <c:v>1.0986219811977658E-3</c:v>
                </c:pt>
                <c:pt idx="6">
                  <c:v>3.1184707193928696E-6</c:v>
                </c:pt>
                <c:pt idx="7">
                  <c:v>7.1873369555177846E-3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28-4EB1-8286-E58E3E615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34849199"/>
        <c:axId val="1934840879"/>
      </c:barChart>
      <c:catAx>
        <c:axId val="19348491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4840879"/>
        <c:crosses val="autoZero"/>
        <c:auto val="1"/>
        <c:lblAlgn val="ctr"/>
        <c:lblOffset val="100"/>
        <c:noMultiLvlLbl val="0"/>
      </c:catAx>
      <c:valAx>
        <c:axId val="1934840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48491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400" b="1" i="0" baseline="0">
                <a:effectLst/>
              </a:rPr>
              <a:t>Average Participant Bill Impacts (2023-2029) as a Result of EE Activities in 2023-2025</a:t>
            </a:r>
            <a:endParaRPr lang="en-CA" sz="1100">
              <a:effectLst/>
            </a:endParaRPr>
          </a:p>
        </c:rich>
      </c:tx>
      <c:layout>
        <c:manualLayout>
          <c:xMode val="edge"/>
          <c:yMode val="edge"/>
          <c:x val="0.14885254869457107"/>
          <c:y val="3.23325635103926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8843928719436388E-2"/>
          <c:y val="0.25235528074328129"/>
          <c:w val="0.90351167642506225"/>
          <c:h val="0.572882469445920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'Scenario Comparison'!$N$14</c:f>
              <c:strCache>
                <c:ptCount val="1"/>
                <c:pt idx="0">
                  <c:v>Settlement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'Scenario Comparison'!$O$13:$V$13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'Scenario Comparison'!$O$14:$V$14</c:f>
              <c:numCache>
                <c:formatCode>0.00%</c:formatCode>
                <c:ptCount val="8"/>
                <c:pt idx="0">
                  <c:v>-1.6991910778728081E-2</c:v>
                </c:pt>
                <c:pt idx="1">
                  <c:v>-7.887937914763854E-2</c:v>
                </c:pt>
                <c:pt idx="2">
                  <c:v>-4.22703774359241E-2</c:v>
                </c:pt>
                <c:pt idx="3">
                  <c:v>-3.9499981828439834E-2</c:v>
                </c:pt>
                <c:pt idx="4">
                  <c:v>-6.12249496433388E-2</c:v>
                </c:pt>
                <c:pt idx="5">
                  <c:v>-1.2304634637471779E-2</c:v>
                </c:pt>
                <c:pt idx="6">
                  <c:v>-1.7681158508387029E-2</c:v>
                </c:pt>
                <c:pt idx="7">
                  <c:v>-2.7652053179925473E-2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E6-4873-AC8E-AEF5454A0BFE}"/>
            </c:ext>
          </c:extLst>
        </c:ser>
        <c:ser>
          <c:idx val="1"/>
          <c:order val="1"/>
          <c:tx>
            <c:strRef>
              <c:f>'Scenario Comparison'!$N$15</c:f>
              <c:strCache>
                <c:ptCount val="1"/>
                <c:pt idx="0">
                  <c:v>Alternate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'Scenario Comparison'!$O$13:$V$13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'Scenario Comparison'!$O$15:$V$15</c:f>
              <c:numCache>
                <c:formatCode>0.00%</c:formatCode>
                <c:ptCount val="8"/>
                <c:pt idx="0">
                  <c:v>-1.7841780651628891E-2</c:v>
                </c:pt>
                <c:pt idx="1">
                  <c:v>-8.096996062485684E-2</c:v>
                </c:pt>
                <c:pt idx="2">
                  <c:v>-4.2851084420308938E-2</c:v>
                </c:pt>
                <c:pt idx="3">
                  <c:v>-3.8712904140641324E-2</c:v>
                </c:pt>
                <c:pt idx="4">
                  <c:v>-6.2059019225210399E-2</c:v>
                </c:pt>
                <c:pt idx="5">
                  <c:v>-1.2102305873788022E-2</c:v>
                </c:pt>
                <c:pt idx="6">
                  <c:v>-1.6897205344524102E-2</c:v>
                </c:pt>
                <c:pt idx="7">
                  <c:v>-2.8478509725073597E-2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E6-4873-AC8E-AEF5454A0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34849199"/>
        <c:axId val="1934840879"/>
      </c:barChart>
      <c:catAx>
        <c:axId val="19348491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4840879"/>
        <c:crosses val="autoZero"/>
        <c:auto val="1"/>
        <c:lblAlgn val="ctr"/>
        <c:lblOffset val="100"/>
        <c:noMultiLvlLbl val="0"/>
      </c:catAx>
      <c:valAx>
        <c:axId val="1934840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48491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400" b="1" i="0" baseline="0">
                <a:effectLst/>
              </a:rPr>
              <a:t>Average Non-Participant Bill Impacts (2023-2039) as a Result of EE Activities in 2023-2025</a:t>
            </a:r>
            <a:endParaRPr lang="en-CA" sz="1100">
              <a:effectLst/>
            </a:endParaRPr>
          </a:p>
        </c:rich>
      </c:tx>
      <c:layout>
        <c:manualLayout>
          <c:xMode val="edge"/>
          <c:yMode val="edge"/>
          <c:x val="0.13802345058626467"/>
          <c:y val="3.23325635103926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'Scenario Comparison'!$N$20</c:f>
              <c:strCache>
                <c:ptCount val="1"/>
                <c:pt idx="0">
                  <c:v>Settlement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'Scenario Comparison'!$O$19:$V$19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'Scenario Comparison'!$O$20:$V$20</c:f>
              <c:numCache>
                <c:formatCode>0.00%</c:formatCode>
                <c:ptCount val="8"/>
                <c:pt idx="0">
                  <c:v>5.9463194600291036E-3</c:v>
                </c:pt>
                <c:pt idx="1">
                  <c:v>8.1363756440040458E-3</c:v>
                </c:pt>
                <c:pt idx="2">
                  <c:v>3.5684193902518757E-3</c:v>
                </c:pt>
                <c:pt idx="3">
                  <c:v>1.7001530994729119E-3</c:v>
                </c:pt>
                <c:pt idx="4">
                  <c:v>8.5551913862831341E-3</c:v>
                </c:pt>
                <c:pt idx="5">
                  <c:v>7.1012893318478376E-4</c:v>
                </c:pt>
                <c:pt idx="6">
                  <c:v>-1.4137326268099937E-3</c:v>
                </c:pt>
                <c:pt idx="7">
                  <c:v>1.0196130926661606E-2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27-47B3-9D61-1CBE0186BC13}"/>
            </c:ext>
          </c:extLst>
        </c:ser>
        <c:ser>
          <c:idx val="1"/>
          <c:order val="1"/>
          <c:tx>
            <c:strRef>
              <c:f>'Scenario Comparison'!$N$21</c:f>
              <c:strCache>
                <c:ptCount val="1"/>
                <c:pt idx="0">
                  <c:v>Alternate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'Scenario Comparison'!$O$19:$V$19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'Scenario Comparison'!$O$21:$V$21</c:f>
              <c:numCache>
                <c:formatCode>0.00%</c:formatCode>
                <c:ptCount val="8"/>
                <c:pt idx="0">
                  <c:v>4.8031868573354952E-3</c:v>
                </c:pt>
                <c:pt idx="1">
                  <c:v>8.3202838576967864E-3</c:v>
                </c:pt>
                <c:pt idx="2">
                  <c:v>3.6760458809501628E-3</c:v>
                </c:pt>
                <c:pt idx="3">
                  <c:v>1.7161032882384575E-3</c:v>
                </c:pt>
                <c:pt idx="4">
                  <c:v>8.6411358294005147E-3</c:v>
                </c:pt>
                <c:pt idx="5">
                  <c:v>7.4412449194682928E-4</c:v>
                </c:pt>
                <c:pt idx="6">
                  <c:v>-5.8466130884760048E-4</c:v>
                </c:pt>
                <c:pt idx="7">
                  <c:v>7.7873060240123415E-3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27-47B3-9D61-1CBE0186B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34849199"/>
        <c:axId val="1934840879"/>
      </c:barChart>
      <c:catAx>
        <c:axId val="19348491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4840879"/>
        <c:crosses val="autoZero"/>
        <c:auto val="1"/>
        <c:lblAlgn val="ctr"/>
        <c:lblOffset val="100"/>
        <c:noMultiLvlLbl val="0"/>
      </c:catAx>
      <c:valAx>
        <c:axId val="1934840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48491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400" b="1" i="0" baseline="0">
                <a:effectLst/>
              </a:rPr>
              <a:t>Average Customer Bill Impacts (2023-2039) as a Result of EE Activities in 2023-2025</a:t>
            </a:r>
            <a:endParaRPr lang="en-CA" sz="1100">
              <a:effectLst/>
            </a:endParaRPr>
          </a:p>
        </c:rich>
      </c:tx>
      <c:layout>
        <c:manualLayout>
          <c:xMode val="edge"/>
          <c:yMode val="edge"/>
          <c:x val="0.14885254869457107"/>
          <c:y val="3.23325635103926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8843928719436388E-2"/>
          <c:y val="0.25235528074328129"/>
          <c:w val="0.90351167642506225"/>
          <c:h val="0.572882469445920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'Scenario Comparison'!$N$26</c:f>
              <c:strCache>
                <c:ptCount val="1"/>
                <c:pt idx="0">
                  <c:v>Settlement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'Scenario Comparison'!$O$25:$V$25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'Scenario Comparison'!$O$26:$V$26</c:f>
              <c:numCache>
                <c:formatCode>0.00%</c:formatCode>
                <c:ptCount val="8"/>
                <c:pt idx="0">
                  <c:v>-1.0635225230231082E-2</c:v>
                </c:pt>
                <c:pt idx="1">
                  <c:v>-3.6192702152871847E-2</c:v>
                </c:pt>
                <c:pt idx="2">
                  <c:v>-3.6801874096232146E-2</c:v>
                </c:pt>
                <c:pt idx="3">
                  <c:v>-3.9499981828439834E-2</c:v>
                </c:pt>
                <c:pt idx="4">
                  <c:v>-3.7976139086201899E-2</c:v>
                </c:pt>
                <c:pt idx="5">
                  <c:v>-1.2304634637471779E-2</c:v>
                </c:pt>
                <c:pt idx="6">
                  <c:v>-1.7681158508387029E-2</c:v>
                </c:pt>
                <c:pt idx="7">
                  <c:v>-2.7652053179925473E-2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13-4724-BE99-3851E1E9A905}"/>
            </c:ext>
          </c:extLst>
        </c:ser>
        <c:ser>
          <c:idx val="1"/>
          <c:order val="1"/>
          <c:tx>
            <c:strRef>
              <c:f>'Scenario Comparison'!$N$27</c:f>
              <c:strCache>
                <c:ptCount val="1"/>
                <c:pt idx="0">
                  <c:v>Alternate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'Scenario Comparison'!$O$25:$V$25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'Scenario Comparison'!$O$27:$V$27</c:f>
              <c:numCache>
                <c:formatCode>0.00%</c:formatCode>
                <c:ptCount val="8"/>
                <c:pt idx="0">
                  <c:v>-1.0099142929817395E-2</c:v>
                </c:pt>
                <c:pt idx="1">
                  <c:v>-3.5832140378280752E-2</c:v>
                </c:pt>
                <c:pt idx="2">
                  <c:v>-3.6309566622277023E-2</c:v>
                </c:pt>
                <c:pt idx="3">
                  <c:v>-3.8712904140641102E-2</c:v>
                </c:pt>
                <c:pt idx="4">
                  <c:v>-3.7319956369054386E-2</c:v>
                </c:pt>
                <c:pt idx="5">
                  <c:v>-1.2102305873788022E-2</c:v>
                </c:pt>
                <c:pt idx="6">
                  <c:v>-1.6897205344524102E-2</c:v>
                </c:pt>
                <c:pt idx="7">
                  <c:v>-2.8478509725073597E-2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13-4724-BE99-3851E1E9A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34849199"/>
        <c:axId val="1934840879"/>
      </c:barChart>
      <c:catAx>
        <c:axId val="19348491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4840879"/>
        <c:crosses val="autoZero"/>
        <c:auto val="1"/>
        <c:lblAlgn val="ctr"/>
        <c:lblOffset val="100"/>
        <c:noMultiLvlLbl val="0"/>
      </c:catAx>
      <c:valAx>
        <c:axId val="1934840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48491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400" b="1" i="0" baseline="0">
                <a:effectLst/>
              </a:rPr>
              <a:t>Average Rate Impacts (2023-2039) as a Result of DR Activities in 2023-2025</a:t>
            </a:r>
            <a:endParaRPr lang="en-CA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'Scenario Comparison'!$Z$8</c:f>
              <c:strCache>
                <c:ptCount val="1"/>
                <c:pt idx="0">
                  <c:v>Settlement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'Scenario Comparison'!$AA$7:$AH$7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'Scenario Comparison'!$AA$8:$AH$8</c:f>
              <c:numCache>
                <c:formatCode>0.00%</c:formatCode>
                <c:ptCount val="8"/>
                <c:pt idx="0">
                  <c:v>3.532811583284184E-4</c:v>
                </c:pt>
                <c:pt idx="1">
                  <c:v>2.5161839573001007E-4</c:v>
                </c:pt>
                <c:pt idx="2">
                  <c:v>2.4400346722012125E-4</c:v>
                </c:pt>
                <c:pt idx="3">
                  <c:v>5.2427912193950428E-4</c:v>
                </c:pt>
                <c:pt idx="4">
                  <c:v>2.2450373584063688E-4</c:v>
                </c:pt>
                <c:pt idx="5">
                  <c:v>2.0396953426973622E-4</c:v>
                </c:pt>
                <c:pt idx="6">
                  <c:v>3.31847573929828E-4</c:v>
                </c:pt>
                <c:pt idx="7">
                  <c:v>1.7715111025062846E-4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B8-4D0C-BB84-20E323131976}"/>
            </c:ext>
          </c:extLst>
        </c:ser>
        <c:ser>
          <c:idx val="1"/>
          <c:order val="1"/>
          <c:tx>
            <c:strRef>
              <c:f>'Scenario Comparison'!$Z$9</c:f>
              <c:strCache>
                <c:ptCount val="1"/>
                <c:pt idx="0">
                  <c:v>Alternate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'Scenario Comparison'!$AA$7:$AH$7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'Scenario Comparison'!$AA$9:$AH$9</c:f>
              <c:numCache>
                <c:formatCode>0.00%</c:formatCode>
                <c:ptCount val="8"/>
                <c:pt idx="0">
                  <c:v>2.0909094911277204E-4</c:v>
                </c:pt>
                <c:pt idx="1">
                  <c:v>1.4929715463534951E-4</c:v>
                </c:pt>
                <c:pt idx="2">
                  <c:v>1.6124893268938922E-4</c:v>
                </c:pt>
                <c:pt idx="3">
                  <c:v>5.0716331723523486E-4</c:v>
                </c:pt>
                <c:pt idx="4">
                  <c:v>1.2677852940191832E-4</c:v>
                </c:pt>
                <c:pt idx="5">
                  <c:v>1.2692108541224797E-4</c:v>
                </c:pt>
                <c:pt idx="6">
                  <c:v>2.0432284018397328E-4</c:v>
                </c:pt>
                <c:pt idx="7">
                  <c:v>9.7189203686496564E-5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B8-4D0C-BB84-20E3231319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34849199"/>
        <c:axId val="1934840879"/>
      </c:barChart>
      <c:catAx>
        <c:axId val="19348491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4840879"/>
        <c:crosses val="autoZero"/>
        <c:auto val="1"/>
        <c:lblAlgn val="ctr"/>
        <c:lblOffset val="100"/>
        <c:noMultiLvlLbl val="0"/>
      </c:catAx>
      <c:valAx>
        <c:axId val="1934840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48491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39007</xdr:colOff>
      <xdr:row>31</xdr:row>
      <xdr:rowOff>50121</xdr:rowOff>
    </xdr:from>
    <xdr:to>
      <xdr:col>9</xdr:col>
      <xdr:colOff>541111</xdr:colOff>
      <xdr:row>48</xdr:row>
      <xdr:rowOff>149678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9897577-3B4D-4AD6-9FD8-A6D06FE019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50</xdr:row>
      <xdr:rowOff>101600</xdr:rowOff>
    </xdr:from>
    <xdr:to>
      <xdr:col>9</xdr:col>
      <xdr:colOff>508454</xdr:colOff>
      <xdr:row>68</xdr:row>
      <xdr:rowOff>158750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B2E3942-EF48-4C0B-856B-ED47BFDF12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864960</xdr:colOff>
      <xdr:row>89</xdr:row>
      <xdr:rowOff>163740</xdr:rowOff>
    </xdr:from>
    <xdr:to>
      <xdr:col>9</xdr:col>
      <xdr:colOff>530679</xdr:colOff>
      <xdr:row>107</xdr:row>
      <xdr:rowOff>176892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5D6E44D-7DFF-46C5-837C-298CDE0012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858611</xdr:colOff>
      <xdr:row>70</xdr:row>
      <xdr:rowOff>39913</xdr:rowOff>
    </xdr:from>
    <xdr:to>
      <xdr:col>9</xdr:col>
      <xdr:colOff>523422</xdr:colOff>
      <xdr:row>87</xdr:row>
      <xdr:rowOff>163286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FC0EE7D-0AE5-426D-943D-5C50969CF0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31</xdr:row>
      <xdr:rowOff>0</xdr:rowOff>
    </xdr:from>
    <xdr:to>
      <xdr:col>21</xdr:col>
      <xdr:colOff>559708</xdr:colOff>
      <xdr:row>48</xdr:row>
      <xdr:rowOff>102732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F7513736-E7D2-4F7A-A049-395F32C6C1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50</xdr:row>
      <xdr:rowOff>0</xdr:rowOff>
    </xdr:from>
    <xdr:to>
      <xdr:col>21</xdr:col>
      <xdr:colOff>547008</xdr:colOff>
      <xdr:row>68</xdr:row>
      <xdr:rowOff>57150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31C70-1396-4CAA-907C-018B70F954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51254</xdr:colOff>
      <xdr:row>70</xdr:row>
      <xdr:rowOff>0</xdr:rowOff>
    </xdr:from>
    <xdr:to>
      <xdr:col>22</xdr:col>
      <xdr:colOff>38554</xdr:colOff>
      <xdr:row>87</xdr:row>
      <xdr:rowOff>123373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D85E869F-4D02-4B9F-97DA-ABEBA6BDB4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0</xdr:colOff>
      <xdr:row>90</xdr:row>
      <xdr:rowOff>0</xdr:rowOff>
    </xdr:from>
    <xdr:to>
      <xdr:col>21</xdr:col>
      <xdr:colOff>587830</xdr:colOff>
      <xdr:row>108</xdr:row>
      <xdr:rowOff>19501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71A70115-E122-41AF-9848-1810A76558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25</xdr:col>
      <xdr:colOff>0</xdr:colOff>
      <xdr:row>31</xdr:row>
      <xdr:rowOff>0</xdr:rowOff>
    </xdr:from>
    <xdr:to>
      <xdr:col>35</xdr:col>
      <xdr:colOff>209097</xdr:colOff>
      <xdr:row>48</xdr:row>
      <xdr:rowOff>105907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826B7873-44D9-4189-BB96-4D05813749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25</xdr:col>
      <xdr:colOff>0</xdr:colOff>
      <xdr:row>50</xdr:row>
      <xdr:rowOff>0</xdr:rowOff>
    </xdr:from>
    <xdr:to>
      <xdr:col>35</xdr:col>
      <xdr:colOff>190047</xdr:colOff>
      <xdr:row>68</xdr:row>
      <xdr:rowOff>57150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492151D1-B950-4CA0-9D9C-111EE0FF5F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25</xdr:col>
      <xdr:colOff>0</xdr:colOff>
      <xdr:row>71</xdr:row>
      <xdr:rowOff>0</xdr:rowOff>
    </xdr:from>
    <xdr:to>
      <xdr:col>35</xdr:col>
      <xdr:colOff>249011</xdr:colOff>
      <xdr:row>88</xdr:row>
      <xdr:rowOff>126548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792FBAAE-F88B-4C7D-A5A3-D8D6A48BF4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25</xdr:col>
      <xdr:colOff>40821</xdr:colOff>
      <xdr:row>90</xdr:row>
      <xdr:rowOff>40822</xdr:rowOff>
    </xdr:from>
    <xdr:to>
      <xdr:col>35</xdr:col>
      <xdr:colOff>278040</xdr:colOff>
      <xdr:row>108</xdr:row>
      <xdr:rowOff>60323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980B9975-8FE8-49FF-BC30-F4A0086FE6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13</xdr:col>
      <xdr:colOff>274637</xdr:colOff>
      <xdr:row>125</xdr:row>
      <xdr:rowOff>77787</xdr:rowOff>
    </xdr:from>
    <xdr:to>
      <xdr:col>21</xdr:col>
      <xdr:colOff>222249</xdr:colOff>
      <xdr:row>144</xdr:row>
      <xdr:rowOff>139700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F39806F2-91BF-42EB-A161-2EDB8478F4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84667</xdr:colOff>
      <xdr:row>10</xdr:row>
      <xdr:rowOff>282576</xdr:rowOff>
    </xdr:from>
    <xdr:to>
      <xdr:col>6</xdr:col>
      <xdr:colOff>560917</xdr:colOff>
      <xdr:row>10</xdr:row>
      <xdr:rowOff>2021417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2AEF664-9FD7-452D-86AF-A6B72B4172C4}"/>
            </a:ext>
          </a:extLst>
        </xdr:cNvPr>
        <xdr:cNvSpPr txBox="1"/>
      </xdr:nvSpPr>
      <xdr:spPr>
        <a:xfrm>
          <a:off x="381000" y="2706159"/>
          <a:ext cx="5461000" cy="1738841"/>
        </a:xfrm>
        <a:prstGeom prst="rect">
          <a:avLst/>
        </a:prstGeom>
        <a:solidFill>
          <a:schemeClr val="accent5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 b="1"/>
            <a:t>Source</a:t>
          </a:r>
          <a:r>
            <a:rPr lang="en-CA" sz="1100" b="1" baseline="0"/>
            <a:t> for impact results in cells B12:J103</a:t>
          </a:r>
        </a:p>
        <a:p>
          <a:r>
            <a:rPr lang="en-CA" sz="1100" baseline="0"/>
            <a:t>Appendix B - Attachment 8 - E1 RBIA Model (Settlement Plan)</a:t>
          </a:r>
        </a:p>
        <a:p>
          <a:r>
            <a:rPr lang="en-CA" sz="1100"/>
            <a:t>Tab:</a:t>
          </a:r>
          <a:r>
            <a:rPr lang="en-CA" sz="1100" baseline="0"/>
            <a:t> "Inter-class Outputs"</a:t>
          </a:r>
        </a:p>
        <a:p>
          <a:r>
            <a:rPr lang="en-CA" sz="1100" baseline="0"/>
            <a:t>Set: Cell D1 to "No DSM" and Cell D2 to "</a:t>
          </a:r>
          <a:r>
            <a:rPr lang="en-CA" sz="1100" b="1" baseline="0"/>
            <a:t>With DSM</a:t>
          </a:r>
          <a:r>
            <a:rPr lang="en-CA" sz="1100" baseline="0"/>
            <a:t>"</a:t>
          </a:r>
        </a:p>
        <a:p>
          <a:r>
            <a:rPr lang="en-CA" sz="1100" baseline="0"/>
            <a:t>Copy the following results from model, tab "Inter-class outputs"</a:t>
          </a:r>
        </a:p>
        <a:p>
          <a:r>
            <a:rPr lang="en-CA" sz="1100" baseline="0"/>
            <a:t>Rate impacts: cells D18:L38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CA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Participant bills: cells D90:L108</a:t>
          </a:r>
          <a:endParaRPr lang="en-CA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CA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Non-participant bills: cells D127:L145</a:t>
          </a:r>
          <a:endParaRPr lang="en-CA" sz="1100" baseline="0"/>
        </a:p>
        <a:p>
          <a:r>
            <a:rPr lang="en-CA" sz="1100" baseline="0"/>
            <a:t>Total customer bills: cells D54:L72</a:t>
          </a:r>
        </a:p>
        <a:p>
          <a:endParaRPr lang="en-CA" sz="1100" baseline="0"/>
        </a:p>
      </xdr:txBody>
    </xdr:sp>
    <xdr:clientData/>
  </xdr:twoCellAnchor>
  <xdr:twoCellAnchor>
    <xdr:from>
      <xdr:col>11</xdr:col>
      <xdr:colOff>52917</xdr:colOff>
      <xdr:row>10</xdr:row>
      <xdr:rowOff>222250</xdr:rowOff>
    </xdr:from>
    <xdr:to>
      <xdr:col>16</xdr:col>
      <xdr:colOff>529167</xdr:colOff>
      <xdr:row>10</xdr:row>
      <xdr:rowOff>1964266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2A24202-744E-4216-B6CE-19F4C65D7150}"/>
            </a:ext>
          </a:extLst>
        </xdr:cNvPr>
        <xdr:cNvSpPr txBox="1"/>
      </xdr:nvSpPr>
      <xdr:spPr>
        <a:xfrm>
          <a:off x="9154584" y="2645833"/>
          <a:ext cx="5461000" cy="1742016"/>
        </a:xfrm>
        <a:prstGeom prst="rect">
          <a:avLst/>
        </a:prstGeom>
        <a:solidFill>
          <a:schemeClr val="accent5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 b="1"/>
            <a:t>Source</a:t>
          </a:r>
          <a:r>
            <a:rPr lang="en-CA" sz="1100" b="1" baseline="0"/>
            <a:t> for impact results in cells L12:T103</a:t>
          </a:r>
        </a:p>
        <a:p>
          <a:r>
            <a:rPr lang="en-CA" sz="1100" baseline="0"/>
            <a:t>Appendix B - Attachment 8 - E1 RBIA Model (Settlement Plan)</a:t>
          </a:r>
        </a:p>
        <a:p>
          <a:r>
            <a:rPr lang="en-CA" sz="1100"/>
            <a:t>Tab:</a:t>
          </a:r>
          <a:r>
            <a:rPr lang="en-CA" sz="1100" baseline="0"/>
            <a:t> "Inter-class Outputs"</a:t>
          </a:r>
        </a:p>
        <a:p>
          <a:r>
            <a:rPr lang="en-CA" sz="1100" baseline="0"/>
            <a:t>Set: Cell D1 to "No DSM" and Cell D2 to "</a:t>
          </a:r>
          <a:r>
            <a:rPr lang="en-CA" sz="1100" b="1" baseline="0"/>
            <a:t>Energy Efficiency</a:t>
          </a:r>
          <a:r>
            <a:rPr lang="en-CA" sz="1100" baseline="0"/>
            <a:t>"</a:t>
          </a:r>
        </a:p>
        <a:p>
          <a:r>
            <a:rPr lang="en-CA" sz="1100" baseline="0"/>
            <a:t>Copy the following results from model, tab "Inter-class outputs"</a:t>
          </a:r>
        </a:p>
        <a:p>
          <a:r>
            <a:rPr lang="en-CA" sz="1100" baseline="0"/>
            <a:t>Rate impacts: cells D18:L38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CA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Participant bills: cells D90:L108</a:t>
          </a:r>
          <a:endParaRPr lang="en-CA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CA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Non-participant bills: cells D127:L145</a:t>
          </a:r>
          <a:endParaRPr lang="en-CA" sz="1100" baseline="0"/>
        </a:p>
        <a:p>
          <a:r>
            <a:rPr lang="en-CA" sz="1100" baseline="0"/>
            <a:t>Total customer bills: cells D54:L72</a:t>
          </a:r>
        </a:p>
        <a:p>
          <a:endParaRPr lang="en-CA" sz="1100" baseline="0"/>
        </a:p>
      </xdr:txBody>
    </xdr:sp>
    <xdr:clientData/>
  </xdr:twoCellAnchor>
  <xdr:twoCellAnchor>
    <xdr:from>
      <xdr:col>21</xdr:col>
      <xdr:colOff>21166</xdr:colOff>
      <xdr:row>10</xdr:row>
      <xdr:rowOff>201083</xdr:rowOff>
    </xdr:from>
    <xdr:to>
      <xdr:col>26</xdr:col>
      <xdr:colOff>497416</xdr:colOff>
      <xdr:row>10</xdr:row>
      <xdr:rowOff>1943099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FF6232E-C0C9-4979-BECA-EB98AE0F705F}"/>
            </a:ext>
          </a:extLst>
        </xdr:cNvPr>
        <xdr:cNvSpPr txBox="1"/>
      </xdr:nvSpPr>
      <xdr:spPr>
        <a:xfrm>
          <a:off x="17928166" y="2624666"/>
          <a:ext cx="5461000" cy="1742016"/>
        </a:xfrm>
        <a:prstGeom prst="rect">
          <a:avLst/>
        </a:prstGeom>
        <a:solidFill>
          <a:schemeClr val="accent5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 b="1"/>
            <a:t>Source</a:t>
          </a:r>
          <a:r>
            <a:rPr lang="en-CA" sz="1100" b="1" baseline="0"/>
            <a:t> for impact results in cells V12:AD103</a:t>
          </a:r>
        </a:p>
        <a:p>
          <a:r>
            <a:rPr lang="en-CA" sz="1100" baseline="0"/>
            <a:t>Appendix B - Attachment 8 - E1 RBIA Model (Settlement Plan)</a:t>
          </a:r>
        </a:p>
        <a:p>
          <a:r>
            <a:rPr lang="en-CA" sz="1100"/>
            <a:t>Tab:</a:t>
          </a:r>
          <a:r>
            <a:rPr lang="en-CA" sz="1100" baseline="0"/>
            <a:t> "Inter-class Outputs"</a:t>
          </a:r>
        </a:p>
        <a:p>
          <a:r>
            <a:rPr lang="en-CA" sz="1100" baseline="0"/>
            <a:t>Set: Cell D1 to "No DSM" and Cell D2 to "</a:t>
          </a:r>
          <a:r>
            <a:rPr lang="en-CA" sz="1100" b="1" baseline="0"/>
            <a:t>Demand Response</a:t>
          </a:r>
          <a:r>
            <a:rPr lang="en-CA" sz="1100" baseline="0"/>
            <a:t>"</a:t>
          </a:r>
        </a:p>
        <a:p>
          <a:r>
            <a:rPr lang="en-CA" sz="1100" baseline="0"/>
            <a:t>Copy the following results from model, tab "Inter-class outputs"</a:t>
          </a:r>
        </a:p>
        <a:p>
          <a:r>
            <a:rPr lang="en-CA" sz="1100" baseline="0"/>
            <a:t>Rate impacts: cells D18:L38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CA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Participant bills: cells D90:L108</a:t>
          </a:r>
          <a:endParaRPr lang="en-CA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CA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Non-participant bills: cells D127:L145</a:t>
          </a:r>
          <a:endParaRPr lang="en-CA" sz="1100" baseline="0"/>
        </a:p>
        <a:p>
          <a:r>
            <a:rPr lang="en-CA" sz="1100" baseline="0"/>
            <a:t>Total customer bills: cells D54:L72</a:t>
          </a:r>
        </a:p>
        <a:p>
          <a:endParaRPr lang="en-CA" sz="1100" baseline="0"/>
        </a:p>
      </xdr:txBody>
    </xdr:sp>
    <xdr:clientData/>
  </xdr:twoCellAnchor>
  <xdr:twoCellAnchor>
    <xdr:from>
      <xdr:col>10</xdr:col>
      <xdr:colOff>550334</xdr:colOff>
      <xdr:row>105</xdr:row>
      <xdr:rowOff>45510</xdr:rowOff>
    </xdr:from>
    <xdr:to>
      <xdr:col>16</xdr:col>
      <xdr:colOff>468842</xdr:colOff>
      <xdr:row>107</xdr:row>
      <xdr:rowOff>603251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4EE02727-14AE-41B5-BBAD-840605A8DEAB}"/>
            </a:ext>
          </a:extLst>
        </xdr:cNvPr>
        <xdr:cNvSpPr txBox="1"/>
      </xdr:nvSpPr>
      <xdr:spPr>
        <a:xfrm>
          <a:off x="9091084" y="22461010"/>
          <a:ext cx="5464175" cy="917574"/>
        </a:xfrm>
        <a:prstGeom prst="rect">
          <a:avLst/>
        </a:prstGeom>
        <a:solidFill>
          <a:schemeClr val="accent5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 b="1"/>
            <a:t>Source</a:t>
          </a:r>
          <a:r>
            <a:rPr lang="en-CA" sz="1100" b="1" baseline="0"/>
            <a:t> for EE participants data in cells L113:O121</a:t>
          </a:r>
        </a:p>
        <a:p>
          <a:r>
            <a:rPr lang="en-CA" sz="1100" b="0" baseline="0"/>
            <a:t>Appendix B - Attachment 8 - E1 RBIA Model (Settlement Plan)</a:t>
          </a:r>
        </a:p>
        <a:p>
          <a:r>
            <a:rPr lang="en-CA" sz="1100" b="0" baseline="0"/>
            <a:t>Tab: "Inter-class Outputs"</a:t>
          </a:r>
        </a:p>
        <a:p>
          <a:r>
            <a:rPr lang="en-CA" sz="1100" b="0" baseline="0"/>
            <a:t>Cells: AS19:AV27</a:t>
          </a:r>
        </a:p>
        <a:p>
          <a:endParaRPr lang="en-CA" sz="1100" b="1" baseline="0"/>
        </a:p>
        <a:p>
          <a:endParaRPr lang="en-CA" sz="1100" baseline="0"/>
        </a:p>
        <a:p>
          <a:endParaRPr lang="en-CA" sz="1100" baseline="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27214</xdr:colOff>
      <xdr:row>10</xdr:row>
      <xdr:rowOff>190500</xdr:rowOff>
    </xdr:from>
    <xdr:to>
      <xdr:col>6</xdr:col>
      <xdr:colOff>338364</xdr:colOff>
      <xdr:row>10</xdr:row>
      <xdr:rowOff>1969861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96EC0FF-B3A7-49AF-A7AE-8CE65AF0D309}"/>
            </a:ext>
          </a:extLst>
        </xdr:cNvPr>
        <xdr:cNvSpPr txBox="1"/>
      </xdr:nvSpPr>
      <xdr:spPr>
        <a:xfrm>
          <a:off x="326571" y="2612571"/>
          <a:ext cx="5454650" cy="1779361"/>
        </a:xfrm>
        <a:prstGeom prst="rect">
          <a:avLst/>
        </a:prstGeom>
        <a:solidFill>
          <a:schemeClr val="accent5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 b="1"/>
            <a:t>Source</a:t>
          </a:r>
          <a:r>
            <a:rPr lang="en-CA" sz="1100" b="1" baseline="0"/>
            <a:t> for impact results in cells B12:J103</a:t>
          </a:r>
        </a:p>
        <a:p>
          <a:r>
            <a:rPr lang="en-CA" sz="1100" baseline="0"/>
            <a:t>Appendix B - Attachment 8 - E1 RBIA Model (Alternate Scenario)</a:t>
          </a:r>
        </a:p>
        <a:p>
          <a:r>
            <a:rPr lang="en-CA" sz="1100"/>
            <a:t>Tab:</a:t>
          </a:r>
          <a:r>
            <a:rPr lang="en-CA" sz="1100" baseline="0"/>
            <a:t> "Inter-class Outputs"</a:t>
          </a:r>
        </a:p>
        <a:p>
          <a:r>
            <a:rPr lang="en-CA" sz="1100" baseline="0"/>
            <a:t>Set: Cell D1 to "No DSM" and Cell D2 to "</a:t>
          </a:r>
          <a:r>
            <a:rPr lang="en-CA" sz="1100" b="1" baseline="0"/>
            <a:t>With DSM</a:t>
          </a:r>
          <a:r>
            <a:rPr lang="en-CA" sz="1100" baseline="0"/>
            <a:t>"</a:t>
          </a:r>
        </a:p>
        <a:p>
          <a:r>
            <a:rPr lang="en-CA" sz="1100" baseline="0"/>
            <a:t>Copy the following results from model, tab "Inter-class outputs"</a:t>
          </a:r>
        </a:p>
        <a:p>
          <a:r>
            <a:rPr lang="en-CA" sz="1100" baseline="0"/>
            <a:t>Rate impacts: cells D18:L38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CA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Participant bills: cells D90:L108</a:t>
          </a:r>
          <a:endParaRPr lang="en-CA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CA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Non-participant bills: cells D127:L145</a:t>
          </a:r>
          <a:endParaRPr lang="en-CA" sz="1100" baseline="0"/>
        </a:p>
        <a:p>
          <a:r>
            <a:rPr lang="en-CA" sz="1100" baseline="0"/>
            <a:t>Total customer bills: cells D54:L72</a:t>
          </a:r>
        </a:p>
        <a:p>
          <a:endParaRPr lang="en-CA" sz="1100" baseline="0"/>
        </a:p>
      </xdr:txBody>
    </xdr:sp>
    <xdr:clientData/>
  </xdr:twoCellAnchor>
  <xdr:twoCellAnchor>
    <xdr:from>
      <xdr:col>11</xdr:col>
      <xdr:colOff>1194707</xdr:colOff>
      <xdr:row>10</xdr:row>
      <xdr:rowOff>74839</xdr:rowOff>
    </xdr:from>
    <xdr:to>
      <xdr:col>17</xdr:col>
      <xdr:colOff>759278</xdr:colOff>
      <xdr:row>10</xdr:row>
      <xdr:rowOff>1816855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6DF2FE9-1FE0-4882-9623-74489DA402EF}"/>
            </a:ext>
            <a:ext uri="{147F2762-F138-4A5C-976F-8EAC2B608ADB}">
              <a16:predDERef xmlns:a16="http://schemas.microsoft.com/office/drawing/2014/main" pred="{096EC0FF-B3A7-49AF-A7AE-8CE65AF0D309}"/>
            </a:ext>
          </a:extLst>
        </xdr:cNvPr>
        <xdr:cNvSpPr txBox="1"/>
      </xdr:nvSpPr>
      <xdr:spPr>
        <a:xfrm>
          <a:off x="10148207" y="2465614"/>
          <a:ext cx="5222421" cy="1742016"/>
        </a:xfrm>
        <a:prstGeom prst="rect">
          <a:avLst/>
        </a:prstGeom>
        <a:solidFill>
          <a:schemeClr val="accent5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 b="1"/>
            <a:t>Source</a:t>
          </a:r>
          <a:r>
            <a:rPr lang="en-CA" sz="1100" b="1" baseline="0"/>
            <a:t> for impact results in cells L12:T103</a:t>
          </a:r>
        </a:p>
        <a:p>
          <a:r>
            <a:rPr lang="en-CA" sz="1100" baseline="0"/>
            <a:t>Appendix B - Attachment 8 - E1 RBIA Model (Alternate Scenario)</a:t>
          </a:r>
        </a:p>
        <a:p>
          <a:r>
            <a:rPr lang="en-CA" sz="1100"/>
            <a:t>Tab:</a:t>
          </a:r>
          <a:r>
            <a:rPr lang="en-CA" sz="1100" baseline="0"/>
            <a:t> "Inter-class Outputs"</a:t>
          </a:r>
        </a:p>
        <a:p>
          <a:r>
            <a:rPr lang="en-CA" sz="1100" baseline="0"/>
            <a:t>Set: Cell D1 to "No DSM" and Cell D2 to "</a:t>
          </a:r>
          <a:r>
            <a:rPr lang="en-CA" sz="1100" b="1" baseline="0"/>
            <a:t>Energy Efficiency</a:t>
          </a:r>
          <a:r>
            <a:rPr lang="en-CA" sz="1100" baseline="0"/>
            <a:t>"</a:t>
          </a:r>
        </a:p>
        <a:p>
          <a:r>
            <a:rPr lang="en-CA" sz="1100" baseline="0"/>
            <a:t>Copy the following results from model, tab "Inter-class outputs"</a:t>
          </a:r>
        </a:p>
        <a:p>
          <a:r>
            <a:rPr lang="en-CA" sz="1100" baseline="0"/>
            <a:t>Rate impacts: cells D18:L38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CA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Participant bills: cells D90:L108</a:t>
          </a:r>
          <a:endParaRPr lang="en-CA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CA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Non-participant bills: cells D127:L145</a:t>
          </a:r>
          <a:endParaRPr lang="en-CA" sz="1100" baseline="0"/>
        </a:p>
        <a:p>
          <a:r>
            <a:rPr lang="en-CA" sz="1100" baseline="0"/>
            <a:t>Total customer bills: cells D54:L72</a:t>
          </a:r>
        </a:p>
        <a:p>
          <a:endParaRPr lang="en-CA" sz="1100" baseline="0"/>
        </a:p>
      </xdr:txBody>
    </xdr:sp>
    <xdr:clientData/>
  </xdr:twoCellAnchor>
  <xdr:twoCellAnchor>
    <xdr:from>
      <xdr:col>21</xdr:col>
      <xdr:colOff>0</xdr:colOff>
      <xdr:row>10</xdr:row>
      <xdr:rowOff>136071</xdr:rowOff>
    </xdr:from>
    <xdr:to>
      <xdr:col>26</xdr:col>
      <xdr:colOff>273503</xdr:colOff>
      <xdr:row>10</xdr:row>
      <xdr:rowOff>1878087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4E54009-4C6E-4AAF-B9EA-8BB1486001CF}"/>
            </a:ext>
          </a:extLst>
        </xdr:cNvPr>
        <xdr:cNvSpPr txBox="1"/>
      </xdr:nvSpPr>
      <xdr:spPr>
        <a:xfrm>
          <a:off x="18410464" y="2558142"/>
          <a:ext cx="5457825" cy="1742016"/>
        </a:xfrm>
        <a:prstGeom prst="rect">
          <a:avLst/>
        </a:prstGeom>
        <a:solidFill>
          <a:schemeClr val="accent5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 b="1"/>
            <a:t>Source</a:t>
          </a:r>
          <a:r>
            <a:rPr lang="en-CA" sz="1100" b="1" baseline="0"/>
            <a:t> for impact results in cells V12:AD103</a:t>
          </a:r>
        </a:p>
        <a:p>
          <a:r>
            <a:rPr lang="en-CA" sz="1100" baseline="0"/>
            <a:t>Appendix B - Attachment 8 - E1 RBIA Model (Alternate Scenario)</a:t>
          </a:r>
        </a:p>
        <a:p>
          <a:r>
            <a:rPr lang="en-CA" sz="1100"/>
            <a:t>Tab:</a:t>
          </a:r>
          <a:r>
            <a:rPr lang="en-CA" sz="1100" baseline="0"/>
            <a:t> "Inter-class Outputs"</a:t>
          </a:r>
        </a:p>
        <a:p>
          <a:r>
            <a:rPr lang="en-CA" sz="1100" baseline="0"/>
            <a:t>Set: Cell D1 to "No DSM" and Cell D2 to "</a:t>
          </a:r>
          <a:r>
            <a:rPr lang="en-CA" sz="1100" b="1" baseline="0"/>
            <a:t>Demand Response</a:t>
          </a:r>
          <a:r>
            <a:rPr lang="en-CA" sz="1100" baseline="0"/>
            <a:t>"</a:t>
          </a:r>
        </a:p>
        <a:p>
          <a:r>
            <a:rPr lang="en-CA" sz="1100" baseline="0"/>
            <a:t>Copy the following results from model, tab "Inter-class outputs"</a:t>
          </a:r>
        </a:p>
        <a:p>
          <a:r>
            <a:rPr lang="en-CA" sz="1100" baseline="0"/>
            <a:t>Rate impacts: cells D18:L38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CA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Participant bills: cells D90:L108</a:t>
          </a:r>
          <a:endParaRPr lang="en-CA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CA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Non-participant bills: cells D127:L145</a:t>
          </a:r>
          <a:endParaRPr lang="en-CA" sz="1100" baseline="0"/>
        </a:p>
        <a:p>
          <a:r>
            <a:rPr lang="en-CA" sz="1100" baseline="0"/>
            <a:t>Total customer bills: cells D54:L72</a:t>
          </a:r>
        </a:p>
        <a:p>
          <a:endParaRPr lang="en-CA" sz="1100" baseline="0"/>
        </a:p>
      </xdr:txBody>
    </xdr:sp>
    <xdr:clientData/>
  </xdr:twoCellAnchor>
  <xdr:twoCellAnchor>
    <xdr:from>
      <xdr:col>11</xdr:col>
      <xdr:colOff>27215</xdr:colOff>
      <xdr:row>106</xdr:row>
      <xdr:rowOff>27214</xdr:rowOff>
    </xdr:from>
    <xdr:to>
      <xdr:col>16</xdr:col>
      <xdr:colOff>382361</xdr:colOff>
      <xdr:row>107</xdr:row>
      <xdr:rowOff>758370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E20BFD9-1CB1-44EF-9E6C-89639F03653E}"/>
            </a:ext>
          </a:extLst>
        </xdr:cNvPr>
        <xdr:cNvSpPr txBox="1"/>
      </xdr:nvSpPr>
      <xdr:spPr>
        <a:xfrm>
          <a:off x="9402536" y="22261285"/>
          <a:ext cx="5457825" cy="908049"/>
        </a:xfrm>
        <a:prstGeom prst="rect">
          <a:avLst/>
        </a:prstGeom>
        <a:solidFill>
          <a:schemeClr val="accent5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 b="1"/>
            <a:t>Source</a:t>
          </a:r>
          <a:r>
            <a:rPr lang="en-CA" sz="1100" b="1" baseline="0"/>
            <a:t> for EE participants data in cells L113:O121</a:t>
          </a:r>
        </a:p>
        <a:p>
          <a:r>
            <a:rPr lang="en-CA" sz="1100" b="0" baseline="0"/>
            <a:t>Appendix B - Attachment 8 - E1 RBIA Model (Alternate Scenario)</a:t>
          </a:r>
        </a:p>
        <a:p>
          <a:r>
            <a:rPr lang="en-CA" sz="1100" b="0" baseline="0"/>
            <a:t>Tab: "Inter-class Outputs"</a:t>
          </a:r>
        </a:p>
        <a:p>
          <a:r>
            <a:rPr lang="en-CA" sz="1100" b="0" baseline="0"/>
            <a:t>Cells: AS19:AV27</a:t>
          </a:r>
        </a:p>
        <a:p>
          <a:endParaRPr lang="en-CA" sz="1100" b="1" baseline="0"/>
        </a:p>
        <a:p>
          <a:endParaRPr lang="en-CA" sz="1100" baseline="0"/>
        </a:p>
        <a:p>
          <a:endParaRPr lang="en-CA" sz="11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E1 Custom">
      <a:dk1>
        <a:srgbClr val="0C0C0C"/>
      </a:dk1>
      <a:lt1>
        <a:sysClr val="window" lastClr="FFFFFF"/>
      </a:lt1>
      <a:dk2>
        <a:srgbClr val="606569"/>
      </a:dk2>
      <a:lt2>
        <a:srgbClr val="E7E6E6"/>
      </a:lt2>
      <a:accent1>
        <a:srgbClr val="6BBE4A"/>
      </a:accent1>
      <a:accent2>
        <a:srgbClr val="33B333"/>
      </a:accent2>
      <a:accent3>
        <a:srgbClr val="58A2D5"/>
      </a:accent3>
      <a:accent4>
        <a:srgbClr val="F26657"/>
      </a:accent4>
      <a:accent5>
        <a:srgbClr val="FFD65C"/>
      </a:accent5>
      <a:accent6>
        <a:srgbClr val="583059"/>
      </a:accent6>
      <a:hlink>
        <a:srgbClr val="005390"/>
      </a:hlink>
      <a:folHlink>
        <a:srgbClr val="42244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6C9F4-5C7B-4CDA-A686-8E1EA3E248E8}">
  <sheetPr>
    <tabColor theme="5"/>
  </sheetPr>
  <dimension ref="A1:AJ123"/>
  <sheetViews>
    <sheetView zoomScale="70" zoomScaleNormal="70" workbookViewId="0">
      <selection activeCell="O117" sqref="O117"/>
    </sheetView>
  </sheetViews>
  <sheetFormatPr defaultRowHeight="14.45"/>
  <cols>
    <col min="1" max="1" width="8.5703125" customWidth="1"/>
    <col min="2" max="2" width="17.7109375" customWidth="1"/>
    <col min="3" max="10" width="10.28515625" customWidth="1"/>
    <col min="13" max="13" width="9.28515625" customWidth="1"/>
    <col min="14" max="14" width="15.7109375" customWidth="1"/>
    <col min="15" max="22" width="10.28515625" customWidth="1"/>
    <col min="26" max="26" width="15.7109375" customWidth="1"/>
    <col min="27" max="34" width="10.28515625" customWidth="1"/>
  </cols>
  <sheetData>
    <row r="1" spans="1:36" ht="18.600000000000001">
      <c r="B1" s="71" t="s">
        <v>0</v>
      </c>
    </row>
    <row r="2" spans="1:36">
      <c r="B2" t="s">
        <v>1</v>
      </c>
    </row>
    <row r="4" spans="1:36" ht="19.149999999999999" customHeight="1">
      <c r="B4" s="73" t="s">
        <v>2</v>
      </c>
      <c r="C4" s="73"/>
      <c r="D4" s="73"/>
      <c r="E4" s="73"/>
      <c r="F4" s="73"/>
      <c r="G4" s="73"/>
      <c r="H4" s="73"/>
      <c r="I4" s="73"/>
      <c r="J4" s="73"/>
      <c r="K4" s="73"/>
      <c r="L4" s="73"/>
      <c r="N4" s="73" t="s">
        <v>3</v>
      </c>
      <c r="O4" s="73"/>
      <c r="P4" s="73"/>
      <c r="Q4" s="73"/>
      <c r="R4" s="73"/>
      <c r="S4" s="73"/>
      <c r="T4" s="73"/>
      <c r="U4" s="73"/>
      <c r="V4" s="73"/>
      <c r="W4" s="73"/>
      <c r="X4" s="73"/>
      <c r="Z4" s="73" t="s">
        <v>4</v>
      </c>
      <c r="AA4" s="73"/>
      <c r="AB4" s="73"/>
      <c r="AC4" s="73"/>
      <c r="AD4" s="73"/>
      <c r="AE4" s="73"/>
      <c r="AF4" s="73"/>
      <c r="AG4" s="73"/>
      <c r="AH4" s="73"/>
      <c r="AI4" s="73"/>
      <c r="AJ4" s="73"/>
    </row>
    <row r="5" spans="1:36" ht="15" thickBot="1"/>
    <row r="6" spans="1:36">
      <c r="B6" s="74" t="s">
        <v>5</v>
      </c>
      <c r="C6" s="75"/>
      <c r="D6" s="75"/>
      <c r="E6" s="75"/>
      <c r="F6" s="75"/>
      <c r="G6" s="75"/>
      <c r="H6" s="75"/>
      <c r="I6" s="75"/>
      <c r="J6" s="75"/>
      <c r="K6" s="75"/>
      <c r="L6" s="76"/>
      <c r="N6" s="74" t="s">
        <v>5</v>
      </c>
      <c r="O6" s="75"/>
      <c r="P6" s="75"/>
      <c r="Q6" s="75"/>
      <c r="R6" s="75"/>
      <c r="S6" s="75"/>
      <c r="T6" s="75"/>
      <c r="U6" s="75"/>
      <c r="V6" s="75"/>
      <c r="W6" s="75"/>
      <c r="X6" s="76"/>
      <c r="Z6" s="74" t="s">
        <v>5</v>
      </c>
      <c r="AA6" s="75"/>
      <c r="AB6" s="75"/>
      <c r="AC6" s="75"/>
      <c r="AD6" s="75"/>
      <c r="AE6" s="75"/>
      <c r="AF6" s="75"/>
      <c r="AG6" s="75"/>
      <c r="AH6" s="75"/>
      <c r="AI6" s="75"/>
      <c r="AJ6" s="76"/>
    </row>
    <row r="7" spans="1:36" ht="26.1">
      <c r="B7" s="24"/>
      <c r="C7" s="19" t="s">
        <v>6</v>
      </c>
      <c r="D7" s="19" t="s">
        <v>7</v>
      </c>
      <c r="E7" s="19" t="s">
        <v>8</v>
      </c>
      <c r="F7" s="19" t="s">
        <v>9</v>
      </c>
      <c r="G7" s="19" t="s">
        <v>10</v>
      </c>
      <c r="H7" s="19" t="s">
        <v>11</v>
      </c>
      <c r="I7" s="19" t="s">
        <v>12</v>
      </c>
      <c r="J7" s="19" t="s">
        <v>13</v>
      </c>
      <c r="K7" s="20" t="s">
        <v>14</v>
      </c>
      <c r="L7" s="25" t="s">
        <v>15</v>
      </c>
      <c r="M7" s="17"/>
      <c r="N7" s="24"/>
      <c r="O7" s="19" t="s">
        <v>6</v>
      </c>
      <c r="P7" s="19" t="s">
        <v>7</v>
      </c>
      <c r="Q7" s="19" t="s">
        <v>8</v>
      </c>
      <c r="R7" s="19" t="s">
        <v>9</v>
      </c>
      <c r="S7" s="19" t="s">
        <v>10</v>
      </c>
      <c r="T7" s="19" t="s">
        <v>11</v>
      </c>
      <c r="U7" s="19" t="s">
        <v>12</v>
      </c>
      <c r="V7" s="19" t="s">
        <v>13</v>
      </c>
      <c r="W7" s="20" t="s">
        <v>14</v>
      </c>
      <c r="X7" s="25" t="s">
        <v>15</v>
      </c>
      <c r="Y7" s="17"/>
      <c r="Z7" s="24"/>
      <c r="AA7" s="19" t="s">
        <v>6</v>
      </c>
      <c r="AB7" s="19" t="s">
        <v>7</v>
      </c>
      <c r="AC7" s="19" t="s">
        <v>8</v>
      </c>
      <c r="AD7" s="19" t="s">
        <v>9</v>
      </c>
      <c r="AE7" s="19" t="s">
        <v>10</v>
      </c>
      <c r="AF7" s="19" t="s">
        <v>11</v>
      </c>
      <c r="AG7" s="19" t="s">
        <v>12</v>
      </c>
      <c r="AH7" s="19" t="s">
        <v>13</v>
      </c>
      <c r="AI7" s="20" t="s">
        <v>14</v>
      </c>
      <c r="AJ7" s="25" t="s">
        <v>15</v>
      </c>
    </row>
    <row r="8" spans="1:36">
      <c r="A8" s="1"/>
      <c r="B8" s="26" t="s">
        <v>16</v>
      </c>
      <c r="C8" s="5">
        <f>'1.5 Settlement'!C$7</f>
        <v>7.7570022048184268E-3</v>
      </c>
      <c r="D8" s="5">
        <f>'1.5 Settlement'!D$7</f>
        <v>9.6346940150384506E-3</v>
      </c>
      <c r="E8" s="5">
        <f>'1.5 Settlement'!E$7</f>
        <v>4.5031438534765059E-3</v>
      </c>
      <c r="F8" s="5">
        <f>'1.5 Settlement'!F$7</f>
        <v>2.7995131661590852E-3</v>
      </c>
      <c r="G8" s="5">
        <f>'1.5 Settlement'!G$7</f>
        <v>9.8425604405029572E-3</v>
      </c>
      <c r="H8" s="5">
        <f>'1.5 Settlement'!H$7</f>
        <v>1.272571479784441E-3</v>
      </c>
      <c r="I8" s="5">
        <f>'1.5 Settlement'!I$7</f>
        <v>-5.510619576401107E-4</v>
      </c>
      <c r="J8" s="5">
        <f>'1.5 Settlement'!J$7</f>
        <v>9.5214497256994272E-3</v>
      </c>
      <c r="K8" s="67">
        <f>MIN(C8:J8)</f>
        <v>-5.510619576401107E-4</v>
      </c>
      <c r="L8" s="68">
        <f>MAX(C8:J8)</f>
        <v>9.8425604405029572E-3</v>
      </c>
      <c r="M8" s="1"/>
      <c r="N8" s="26" t="s">
        <v>16</v>
      </c>
      <c r="O8" s="5">
        <f>'1.5 Settlement'!M$7</f>
        <v>7.3918187827805406E-3</v>
      </c>
      <c r="P8" s="5">
        <f>'1.5 Settlement'!N$7</f>
        <v>9.367577512115758E-3</v>
      </c>
      <c r="Q8" s="5">
        <f>'1.5 Settlement'!O$7</f>
        <v>4.2506017365564475E-3</v>
      </c>
      <c r="R8" s="5">
        <f>'1.5 Settlement'!P$7</f>
        <v>2.3199942773598817E-3</v>
      </c>
      <c r="S8" s="5">
        <f>'1.5 Settlement'!Q$7</f>
        <v>9.6030180986896602E-3</v>
      </c>
      <c r="T8" s="5">
        <f>'1.5 Settlement'!R$7</f>
        <v>1.0599475187675312E-3</v>
      </c>
      <c r="U8" s="5">
        <f>'1.5 Settlement'!S$7</f>
        <v>-8.9324236864595039E-4</v>
      </c>
      <c r="V8" s="5">
        <f>'1.5 Settlement'!T$7</f>
        <v>9.3331706094747797E-3</v>
      </c>
      <c r="W8" s="67">
        <f>MIN(O8:V8)</f>
        <v>-8.9324236864595039E-4</v>
      </c>
      <c r="X8" s="68">
        <f>MAX(O8:V8)</f>
        <v>9.6030180986896602E-3</v>
      </c>
      <c r="Z8" s="26" t="s">
        <v>16</v>
      </c>
      <c r="AA8" s="5">
        <f>'1.5 Settlement'!W$7</f>
        <v>3.532811583284184E-4</v>
      </c>
      <c r="AB8" s="5">
        <f>'1.5 Settlement'!X$7</f>
        <v>2.5161839573001007E-4</v>
      </c>
      <c r="AC8" s="5">
        <f>'1.5 Settlement'!Y$7</f>
        <v>2.4400346722012125E-4</v>
      </c>
      <c r="AD8" s="5">
        <f>'1.5 Settlement'!Z$7</f>
        <v>5.2427912193950428E-4</v>
      </c>
      <c r="AE8" s="5">
        <f>'1.5 Settlement'!AA$7</f>
        <v>2.2450373584063688E-4</v>
      </c>
      <c r="AF8" s="5">
        <f>'1.5 Settlement'!AB$7</f>
        <v>2.0396953426973622E-4</v>
      </c>
      <c r="AG8" s="5">
        <f>'1.5 Settlement'!AC$7</f>
        <v>3.31847573929828E-4</v>
      </c>
      <c r="AH8" s="5">
        <f>'1.5 Settlement'!AD$7</f>
        <v>1.7715111025062846E-4</v>
      </c>
      <c r="AI8" s="67">
        <f>MIN(AA8:AH8)</f>
        <v>1.7715111025062846E-4</v>
      </c>
      <c r="AJ8" s="68">
        <f>MAX(AA8:AH8)</f>
        <v>5.2427912193950428E-4</v>
      </c>
    </row>
    <row r="9" spans="1:36">
      <c r="B9" s="26" t="s">
        <v>17</v>
      </c>
      <c r="C9" s="5">
        <f>'2 Alternate'!C$7</f>
        <v>6.2497146066215386E-3</v>
      </c>
      <c r="D9" s="5">
        <f>'2 Alternate'!D$7</f>
        <v>9.7382819994455833E-3</v>
      </c>
      <c r="E9" s="5">
        <f>'2 Alternate'!E$7</f>
        <v>4.5381001045198136E-3</v>
      </c>
      <c r="F9" s="5">
        <f>'2 Alternate'!F$7</f>
        <v>2.8517363245060038E-3</v>
      </c>
      <c r="G9" s="5">
        <f>'2 Alternate'!G$7</f>
        <v>9.836295072916449E-3</v>
      </c>
      <c r="H9" s="5">
        <f>'2 Alternate'!H$7</f>
        <v>1.2295616657536743E-3</v>
      </c>
      <c r="I9" s="5">
        <f>'2 Alternate'!I$7</f>
        <v>2.1263185628125412E-4</v>
      </c>
      <c r="J9" s="5">
        <f>'2 Alternate'!J$7</f>
        <v>7.2896633596066405E-3</v>
      </c>
      <c r="K9" s="67">
        <f>MIN(C9:J9)</f>
        <v>2.1263185628125412E-4</v>
      </c>
      <c r="L9" s="68">
        <f t="shared" ref="L9" si="0">MAX(C9:J9)</f>
        <v>9.836295072916449E-3</v>
      </c>
      <c r="M9" s="1"/>
      <c r="N9" s="26" t="s">
        <v>17</v>
      </c>
      <c r="O9" s="5">
        <f>'2 Alternate'!M$7</f>
        <v>6.0347138517343546E-3</v>
      </c>
      <c r="P9" s="5">
        <f>'2 Alternate'!N$7</f>
        <v>9.5812851197802779E-3</v>
      </c>
      <c r="Q9" s="5">
        <f>'2 Alternate'!O$7</f>
        <v>4.3721813845072413E-3</v>
      </c>
      <c r="R9" s="5">
        <f>'2 Alternate'!P$7</f>
        <v>2.3595301506915169E-3</v>
      </c>
      <c r="S9" s="5">
        <f>'2 Alternate'!Q$7</f>
        <v>9.7023354878711388E-3</v>
      </c>
      <c r="T9" s="5">
        <f>'2 Alternate'!R$7</f>
        <v>1.0986219811977658E-3</v>
      </c>
      <c r="U9" s="5">
        <f>'2 Alternate'!S$7</f>
        <v>3.1184707193928696E-6</v>
      </c>
      <c r="V9" s="5">
        <f>'2 Alternate'!T$7</f>
        <v>7.1873369555177846E-3</v>
      </c>
      <c r="W9" s="67">
        <f t="shared" ref="W9" si="1">MIN(O9:V9)</f>
        <v>3.1184707193928696E-6</v>
      </c>
      <c r="X9" s="68">
        <f t="shared" ref="X9" si="2">MAX(O9:V9)</f>
        <v>9.7023354878711388E-3</v>
      </c>
      <c r="Z9" s="26" t="s">
        <v>17</v>
      </c>
      <c r="AA9" s="5">
        <f>'2 Alternate'!W$7</f>
        <v>2.0909094911277204E-4</v>
      </c>
      <c r="AB9" s="5">
        <f>'2 Alternate'!X$7</f>
        <v>1.4929715463534951E-4</v>
      </c>
      <c r="AC9" s="5">
        <f>'2 Alternate'!Y$7</f>
        <v>1.6124893268938922E-4</v>
      </c>
      <c r="AD9" s="5">
        <f>'2 Alternate'!Z$7</f>
        <v>5.0716331723523486E-4</v>
      </c>
      <c r="AE9" s="5">
        <f>'2 Alternate'!AA$7</f>
        <v>1.2677852940191832E-4</v>
      </c>
      <c r="AF9" s="5">
        <f>'2 Alternate'!AB$7</f>
        <v>1.2692108541224797E-4</v>
      </c>
      <c r="AG9" s="5">
        <f>'2 Alternate'!AC$7</f>
        <v>2.0432284018397328E-4</v>
      </c>
      <c r="AH9" s="5">
        <f>'2 Alternate'!AD$7</f>
        <v>9.7189203686496564E-5</v>
      </c>
      <c r="AI9" s="67">
        <f t="shared" ref="AI9" si="3">MIN(AA9:AH9)</f>
        <v>9.7189203686496564E-5</v>
      </c>
      <c r="AJ9" s="68">
        <f t="shared" ref="AJ9" si="4">MAX(AA9:AH9)</f>
        <v>5.0716331723523486E-4</v>
      </c>
    </row>
    <row r="10" spans="1:36" ht="15" thickBot="1">
      <c r="B10" s="27" t="s">
        <v>18</v>
      </c>
      <c r="C10" s="28">
        <f>C8-C9</f>
        <v>1.5072875981968882E-3</v>
      </c>
      <c r="D10" s="28">
        <f t="shared" ref="D10:J10" si="5">D8-D9</f>
        <v>-1.0358798440713267E-4</v>
      </c>
      <c r="E10" s="28">
        <f t="shared" si="5"/>
        <v>-3.4956251043307719E-5</v>
      </c>
      <c r="F10" s="28">
        <f t="shared" si="5"/>
        <v>-5.222315834691859E-5</v>
      </c>
      <c r="G10" s="28">
        <f t="shared" si="5"/>
        <v>6.265367586508197E-6</v>
      </c>
      <c r="H10" s="28">
        <f t="shared" si="5"/>
        <v>4.3009814030766725E-5</v>
      </c>
      <c r="I10" s="28">
        <f t="shared" si="5"/>
        <v>-7.6369381392136484E-4</v>
      </c>
      <c r="J10" s="28">
        <f t="shared" si="5"/>
        <v>2.2317863660927867E-3</v>
      </c>
      <c r="K10" s="69">
        <f>MIN(C10:J10)</f>
        <v>-7.6369381392136484E-4</v>
      </c>
      <c r="L10" s="70">
        <f t="shared" ref="L10" si="6">MAX(C10:J10)</f>
        <v>2.2317863660927867E-3</v>
      </c>
      <c r="M10" s="1"/>
      <c r="N10" s="27" t="s">
        <v>18</v>
      </c>
      <c r="O10" s="28">
        <f t="shared" ref="O10:V10" si="7">O8-O9</f>
        <v>1.3571049310461859E-3</v>
      </c>
      <c r="P10" s="28">
        <f>P8-P9</f>
        <v>-2.1370760766451988E-4</v>
      </c>
      <c r="Q10" s="28">
        <f t="shared" si="7"/>
        <v>-1.2157964795079385E-4</v>
      </c>
      <c r="R10" s="28">
        <f t="shared" si="7"/>
        <v>-3.9535873331635139E-5</v>
      </c>
      <c r="S10" s="28">
        <f t="shared" si="7"/>
        <v>-9.9317389181478519E-5</v>
      </c>
      <c r="T10" s="28">
        <f t="shared" si="7"/>
        <v>-3.8674462430234556E-5</v>
      </c>
      <c r="U10" s="28">
        <f t="shared" si="7"/>
        <v>-8.9636083936534331E-4</v>
      </c>
      <c r="V10" s="28">
        <f t="shared" si="7"/>
        <v>2.1458336539569951E-3</v>
      </c>
      <c r="W10" s="69">
        <f t="shared" ref="W10" si="8">MIN(O10:V10)</f>
        <v>-8.9636083936534331E-4</v>
      </c>
      <c r="X10" s="70">
        <f t="shared" ref="X10" si="9">MAX(O10:V10)</f>
        <v>2.1458336539569951E-3</v>
      </c>
      <c r="Z10" s="27" t="s">
        <v>18</v>
      </c>
      <c r="AA10" s="28">
        <f t="shared" ref="AA10" si="10">AA8-AA9</f>
        <v>1.4419020921564637E-4</v>
      </c>
      <c r="AB10" s="28">
        <f>AB8-AB9</f>
        <v>1.0232124109466056E-4</v>
      </c>
      <c r="AC10" s="28">
        <f t="shared" ref="AC10" si="11">AC8-AC9</f>
        <v>8.2754534530732029E-5</v>
      </c>
      <c r="AD10" s="28">
        <f t="shared" ref="AD10" si="12">AD8-AD9</f>
        <v>1.7115804704269421E-5</v>
      </c>
      <c r="AE10" s="28">
        <f t="shared" ref="AE10" si="13">AE8-AE9</f>
        <v>9.7725206438718554E-5</v>
      </c>
      <c r="AF10" s="28">
        <f t="shared" ref="AF10" si="14">AF8-AF9</f>
        <v>7.7048448857488258E-5</v>
      </c>
      <c r="AG10" s="28">
        <f t="shared" ref="AG10" si="15">AG8-AG9</f>
        <v>1.2752473374585472E-4</v>
      </c>
      <c r="AH10" s="28">
        <f t="shared" ref="AH10" si="16">AH8-AH9</f>
        <v>7.9961906564131899E-5</v>
      </c>
      <c r="AI10" s="69">
        <f t="shared" ref="AI10" si="17">MIN(AA10:AH10)</f>
        <v>1.7115804704269421E-5</v>
      </c>
      <c r="AJ10" s="70">
        <f t="shared" ref="AJ10" si="18">MAX(AA10:AH10)</f>
        <v>1.4419020921564637E-4</v>
      </c>
    </row>
    <row r="11" spans="1:36" ht="15" thickBot="1">
      <c r="K11" s="13"/>
      <c r="L11" s="13"/>
      <c r="W11" s="13"/>
      <c r="X11" s="13"/>
      <c r="AI11" s="13"/>
      <c r="AJ11" s="13"/>
    </row>
    <row r="12" spans="1:36">
      <c r="B12" s="74" t="s">
        <v>19</v>
      </c>
      <c r="C12" s="75"/>
      <c r="D12" s="75"/>
      <c r="E12" s="75"/>
      <c r="F12" s="75"/>
      <c r="G12" s="75"/>
      <c r="H12" s="75"/>
      <c r="I12" s="75"/>
      <c r="J12" s="75"/>
      <c r="K12" s="75"/>
      <c r="L12" s="76"/>
      <c r="N12" s="74" t="s">
        <v>19</v>
      </c>
      <c r="O12" s="75"/>
      <c r="P12" s="75"/>
      <c r="Q12" s="75"/>
      <c r="R12" s="75"/>
      <c r="S12" s="75"/>
      <c r="T12" s="75"/>
      <c r="U12" s="75"/>
      <c r="V12" s="75"/>
      <c r="W12" s="75"/>
      <c r="X12" s="76"/>
      <c r="Z12" s="74" t="s">
        <v>19</v>
      </c>
      <c r="AA12" s="75"/>
      <c r="AB12" s="75"/>
      <c r="AC12" s="75"/>
      <c r="AD12" s="75"/>
      <c r="AE12" s="75"/>
      <c r="AF12" s="75"/>
      <c r="AG12" s="75"/>
      <c r="AH12" s="75"/>
      <c r="AI12" s="75"/>
      <c r="AJ12" s="76"/>
    </row>
    <row r="13" spans="1:36" ht="26.1">
      <c r="A13" s="17"/>
      <c r="B13" s="24"/>
      <c r="C13" s="19" t="s">
        <v>6</v>
      </c>
      <c r="D13" s="19" t="s">
        <v>7</v>
      </c>
      <c r="E13" s="19" t="s">
        <v>8</v>
      </c>
      <c r="F13" s="19" t="s">
        <v>9</v>
      </c>
      <c r="G13" s="19" t="s">
        <v>10</v>
      </c>
      <c r="H13" s="19" t="s">
        <v>11</v>
      </c>
      <c r="I13" s="19" t="s">
        <v>12</v>
      </c>
      <c r="J13" s="19" t="s">
        <v>13</v>
      </c>
      <c r="K13" s="20" t="s">
        <v>14</v>
      </c>
      <c r="L13" s="25" t="s">
        <v>15</v>
      </c>
      <c r="M13" s="17"/>
      <c r="N13" s="24"/>
      <c r="O13" s="19" t="s">
        <v>6</v>
      </c>
      <c r="P13" s="19" t="s">
        <v>7</v>
      </c>
      <c r="Q13" s="19" t="s">
        <v>8</v>
      </c>
      <c r="R13" s="19" t="s">
        <v>9</v>
      </c>
      <c r="S13" s="19" t="s">
        <v>10</v>
      </c>
      <c r="T13" s="19" t="s">
        <v>11</v>
      </c>
      <c r="U13" s="19" t="s">
        <v>12</v>
      </c>
      <c r="V13" s="19" t="s">
        <v>13</v>
      </c>
      <c r="W13" s="20" t="s">
        <v>14</v>
      </c>
      <c r="X13" s="25" t="s">
        <v>15</v>
      </c>
      <c r="Y13" s="17"/>
      <c r="Z13" s="24"/>
      <c r="AA13" s="19" t="s">
        <v>6</v>
      </c>
      <c r="AB13" s="19" t="s">
        <v>7</v>
      </c>
      <c r="AC13" s="19" t="s">
        <v>8</v>
      </c>
      <c r="AD13" s="19" t="s">
        <v>9</v>
      </c>
      <c r="AE13" s="19" t="s">
        <v>10</v>
      </c>
      <c r="AF13" s="19" t="s">
        <v>11</v>
      </c>
      <c r="AG13" s="19" t="s">
        <v>12</v>
      </c>
      <c r="AH13" s="19" t="s">
        <v>13</v>
      </c>
      <c r="AI13" s="20" t="s">
        <v>14</v>
      </c>
      <c r="AJ13" s="25" t="s">
        <v>15</v>
      </c>
    </row>
    <row r="14" spans="1:36">
      <c r="B14" s="26" t="s">
        <v>16</v>
      </c>
      <c r="C14" s="5">
        <f>'1.5 Settlement'!C$8</f>
        <v>-1.6750898253572344E-2</v>
      </c>
      <c r="D14" s="5">
        <f>'1.5 Settlement'!D$8</f>
        <v>-7.8686056257800341E-2</v>
      </c>
      <c r="E14" s="5">
        <f>'1.5 Settlement'!E$8</f>
        <v>-4.2217071428933051E-2</v>
      </c>
      <c r="F14" s="5">
        <f>'1.5 Settlement'!F$8</f>
        <v>-4.0054376579911954E-2</v>
      </c>
      <c r="G14" s="5">
        <f>'1.5 Settlement'!G$8</f>
        <v>-6.1034660901929771E-2</v>
      </c>
      <c r="H14" s="5">
        <f>'1.5 Settlement'!H$8</f>
        <v>-1.2194299249673191E-2</v>
      </c>
      <c r="I14" s="5">
        <f>'1.5 Settlement'!I$8</f>
        <v>-1.7501126798211364E-2</v>
      </c>
      <c r="J14" s="5">
        <f>'1.5 Settlement'!J$8</f>
        <v>-2.7451924653193127E-2</v>
      </c>
      <c r="K14" s="63">
        <f t="shared" ref="K14:K27" si="19">MIN(C14:J14)</f>
        <v>-7.8686056257800341E-2</v>
      </c>
      <c r="L14" s="64">
        <f>MAX(C14:J14)</f>
        <v>-1.2194299249673191E-2</v>
      </c>
      <c r="M14" s="1"/>
      <c r="N14" s="26" t="s">
        <v>16</v>
      </c>
      <c r="O14" s="5">
        <f>'1.5 Settlement'!M$8</f>
        <v>-1.6991910778728081E-2</v>
      </c>
      <c r="P14" s="5">
        <f>'1.5 Settlement'!N$8</f>
        <v>-7.887937914763854E-2</v>
      </c>
      <c r="Q14" s="5">
        <f>'1.5 Settlement'!O$8</f>
        <v>-4.22703774359241E-2</v>
      </c>
      <c r="R14" s="5">
        <f>'1.5 Settlement'!P$8</f>
        <v>-3.9499981828439834E-2</v>
      </c>
      <c r="S14" s="5">
        <f>'1.5 Settlement'!Q$8</f>
        <v>-6.12249496433388E-2</v>
      </c>
      <c r="T14" s="5">
        <f>'1.5 Settlement'!R$8</f>
        <v>-1.2304634637471779E-2</v>
      </c>
      <c r="U14" s="5">
        <f>'1.5 Settlement'!S$8</f>
        <v>-1.7681158508387029E-2</v>
      </c>
      <c r="V14" s="5">
        <f>'1.5 Settlement'!T$8</f>
        <v>-2.7652053179925473E-2</v>
      </c>
      <c r="W14" s="63">
        <f t="shared" ref="W14:W15" si="20">MIN(O14:V14)</f>
        <v>-7.887937914763854E-2</v>
      </c>
      <c r="X14" s="64">
        <f t="shared" ref="X14:X15" si="21">MAX(O14:V14)</f>
        <v>-1.2304634637471779E-2</v>
      </c>
      <c r="Z14" s="26" t="s">
        <v>16</v>
      </c>
      <c r="AA14" s="5">
        <f>'1.5 Settlement'!W$8</f>
        <v>-3.6574517064658085E-4</v>
      </c>
      <c r="AB14" s="5">
        <f>'1.5 Settlement'!X$8</f>
        <v>-1.7573755275834824E-4</v>
      </c>
      <c r="AC14" s="5">
        <f>'1.5 Settlement'!Y$8</f>
        <v>-1.7906313658941686E-2</v>
      </c>
      <c r="AD14" s="5">
        <f>'1.5 Settlement'!Z$8</f>
        <v>-3.4109786961604716E-3</v>
      </c>
      <c r="AE14" s="5">
        <f>'1.5 Settlement'!AA$8</f>
        <v>9.5608489816934039E-5</v>
      </c>
      <c r="AF14" s="5">
        <f>'1.5 Settlement'!AB$8</f>
        <v>-2.5172133080499925E-3</v>
      </c>
      <c r="AG14" s="5">
        <f>'1.5 Settlement'!AC$8</f>
        <v>-8.9797981521477777E-4</v>
      </c>
      <c r="AH14" s="5">
        <f>'1.5 Settlement'!AD$8</f>
        <v>1.9519287504832228E-4</v>
      </c>
      <c r="AI14" s="67">
        <f t="shared" ref="AI14:AI15" si="22">MIN(AA14:AH14)</f>
        <v>-1.7906313658941686E-2</v>
      </c>
      <c r="AJ14" s="68">
        <f t="shared" ref="AJ14:AJ15" si="23">MAX(AA14:AH14)</f>
        <v>1.9519287504832228E-4</v>
      </c>
    </row>
    <row r="15" spans="1:36">
      <c r="B15" s="26" t="s">
        <v>17</v>
      </c>
      <c r="C15" s="5">
        <f>'2 Alternate'!C$8</f>
        <v>-1.7692504478664328E-2</v>
      </c>
      <c r="D15" s="5">
        <f>'2 Alternate'!D$8</f>
        <v>-8.0852458034081143E-2</v>
      </c>
      <c r="E15" s="5">
        <f>'2 Alternate'!E$8</f>
        <v>-4.276876231240212E-2</v>
      </c>
      <c r="F15" s="5">
        <f>'2 Alternate'!F$8</f>
        <v>-3.8632445356774903E-2</v>
      </c>
      <c r="G15" s="5">
        <f>'2 Alternate'!G$8</f>
        <v>-6.1952098987339776E-2</v>
      </c>
      <c r="H15" s="5">
        <f>'2 Alternate'!H$8</f>
        <v>-1.2014502360944479E-2</v>
      </c>
      <c r="I15" s="5">
        <f>'2 Alternate'!I$8</f>
        <v>-1.6759092633791939E-2</v>
      </c>
      <c r="J15" s="5">
        <f>'2 Alternate'!J$8</f>
        <v>-2.8370578278665515E-2</v>
      </c>
      <c r="K15" s="63">
        <f t="shared" si="19"/>
        <v>-8.0852458034081143E-2</v>
      </c>
      <c r="L15" s="64">
        <f>MAX(C15:J15)</f>
        <v>-1.2014502360944479E-2</v>
      </c>
      <c r="M15" s="1"/>
      <c r="N15" s="26" t="s">
        <v>17</v>
      </c>
      <c r="O15" s="5">
        <f>'2 Alternate'!M$8</f>
        <v>-1.7841780651628891E-2</v>
      </c>
      <c r="P15" s="5">
        <f>'2 Alternate'!N$8</f>
        <v>-8.096996062485684E-2</v>
      </c>
      <c r="Q15" s="5">
        <f>'2 Alternate'!O$8</f>
        <v>-4.2851084420308938E-2</v>
      </c>
      <c r="R15" s="5">
        <f>'2 Alternate'!P$8</f>
        <v>-3.8712904140641324E-2</v>
      </c>
      <c r="S15" s="5">
        <f>'2 Alternate'!Q$8</f>
        <v>-6.2059019225210399E-2</v>
      </c>
      <c r="T15" s="5">
        <f>'2 Alternate'!R$8</f>
        <v>-1.2102305873788022E-2</v>
      </c>
      <c r="U15" s="5">
        <f>'2 Alternate'!S$8</f>
        <v>-1.6897205344524102E-2</v>
      </c>
      <c r="V15" s="5">
        <f>'2 Alternate'!T$8</f>
        <v>-2.8478509725073597E-2</v>
      </c>
      <c r="W15" s="63">
        <f t="shared" si="20"/>
        <v>-8.096996062485684E-2</v>
      </c>
      <c r="X15" s="64">
        <f t="shared" si="21"/>
        <v>-1.2102305873788022E-2</v>
      </c>
      <c r="Z15" s="26" t="s">
        <v>17</v>
      </c>
      <c r="AA15" s="5">
        <f>'2 Alternate'!W$8</f>
        <v>-8.204659249986257E-4</v>
      </c>
      <c r="AB15" s="5">
        <f>'2 Alternate'!X$8</f>
        <v>-1.4985342714857186E-4</v>
      </c>
      <c r="AC15" s="5">
        <f>'2 Alternate'!Y$8</f>
        <v>-1.4754642542021079E-2</v>
      </c>
      <c r="AD15" s="5">
        <f>'2 Alternate'!Z$8</f>
        <v>-2.2754704701819506E-3</v>
      </c>
      <c r="AE15" s="5">
        <f>'2 Alternate'!AA$8</f>
        <v>4.0542812784760685E-5</v>
      </c>
      <c r="AF15" s="5">
        <f>'2 Alternate'!AB$8</f>
        <v>-1.4890110599732331E-3</v>
      </c>
      <c r="AG15" s="5">
        <f>'2 Alternate'!AC$8</f>
        <v>-9.9947352765816788E-4</v>
      </c>
      <c r="AH15" s="5">
        <f>'2 Alternate'!AD$8</f>
        <v>1.0579569214530515E-4</v>
      </c>
      <c r="AI15" s="67">
        <f t="shared" si="22"/>
        <v>-1.4754642542021079E-2</v>
      </c>
      <c r="AJ15" s="68">
        <f t="shared" si="23"/>
        <v>1.0579569214530515E-4</v>
      </c>
    </row>
    <row r="16" spans="1:36" ht="15" thickBot="1">
      <c r="B16" s="27" t="s">
        <v>18</v>
      </c>
      <c r="C16" s="28">
        <f t="shared" ref="C16:J16" si="24">C14-C15</f>
        <v>9.4160622509198433E-4</v>
      </c>
      <c r="D16" s="28">
        <f t="shared" si="24"/>
        <v>2.1664017762808019E-3</v>
      </c>
      <c r="E16" s="28">
        <f t="shared" si="24"/>
        <v>5.5169088346906925E-4</v>
      </c>
      <c r="F16" s="28">
        <f t="shared" si="24"/>
        <v>-1.4219312231370518E-3</v>
      </c>
      <c r="G16" s="28">
        <f t="shared" si="24"/>
        <v>9.1743808541000504E-4</v>
      </c>
      <c r="H16" s="28">
        <f t="shared" si="24"/>
        <v>-1.7979688872871158E-4</v>
      </c>
      <c r="I16" s="28">
        <f t="shared" si="24"/>
        <v>-7.4203416441942505E-4</v>
      </c>
      <c r="J16" s="28">
        <f t="shared" si="24"/>
        <v>9.186536254723876E-4</v>
      </c>
      <c r="K16" s="65">
        <f t="shared" ref="K16" si="25">MIN(C16:J16)</f>
        <v>-1.4219312231370518E-3</v>
      </c>
      <c r="L16" s="66">
        <f>MAX(C16:J16)</f>
        <v>2.1664017762808019E-3</v>
      </c>
      <c r="M16" s="1"/>
      <c r="N16" s="27" t="s">
        <v>18</v>
      </c>
      <c r="O16" s="28">
        <f t="shared" ref="O16" si="26">O14-O15</f>
        <v>8.4986987290081029E-4</v>
      </c>
      <c r="P16" s="28">
        <f>P14-P15</f>
        <v>2.0905814772183007E-3</v>
      </c>
      <c r="Q16" s="28">
        <f t="shared" ref="Q16" si="27">Q14-Q15</f>
        <v>5.8070698438483781E-4</v>
      </c>
      <c r="R16" s="28">
        <f t="shared" ref="R16" si="28">R14-R15</f>
        <v>-7.8707768779850973E-4</v>
      </c>
      <c r="S16" s="28">
        <f t="shared" ref="S16" si="29">S14-S15</f>
        <v>8.340695818715993E-4</v>
      </c>
      <c r="T16" s="28">
        <f t="shared" ref="T16" si="30">T14-T15</f>
        <v>-2.0232876368375674E-4</v>
      </c>
      <c r="U16" s="28">
        <f t="shared" ref="U16" si="31">U14-U15</f>
        <v>-7.8395316386292713E-4</v>
      </c>
      <c r="V16" s="28">
        <f t="shared" ref="V16" si="32">V14-V15</f>
        <v>8.2645654514812428E-4</v>
      </c>
      <c r="W16" s="65">
        <f t="shared" ref="W16" si="33">MIN(O16:V16)</f>
        <v>-7.8707768779850973E-4</v>
      </c>
      <c r="X16" s="66">
        <f t="shared" ref="X16" si="34">MAX(O16:V16)</f>
        <v>2.0905814772183007E-3</v>
      </c>
      <c r="Z16" s="27" t="s">
        <v>18</v>
      </c>
      <c r="AA16" s="28">
        <f t="shared" ref="AA16" si="35">AA14-AA15</f>
        <v>4.5472075435204484E-4</v>
      </c>
      <c r="AB16" s="28">
        <f>AB14-AB15</f>
        <v>-2.5884125609776376E-5</v>
      </c>
      <c r="AC16" s="28">
        <f t="shared" ref="AC16" si="36">AC14-AC15</f>
        <v>-3.1516711169206069E-3</v>
      </c>
      <c r="AD16" s="28">
        <f t="shared" ref="AD16" si="37">AD14-AD15</f>
        <v>-1.135508225978521E-3</v>
      </c>
      <c r="AE16" s="28">
        <f t="shared" ref="AE16" si="38">AE14-AE15</f>
        <v>5.5065677032173355E-5</v>
      </c>
      <c r="AF16" s="28">
        <f t="shared" ref="AF16" si="39">AF14-AF15</f>
        <v>-1.0282022480767594E-3</v>
      </c>
      <c r="AG16" s="28">
        <f t="shared" ref="AG16" si="40">AG14-AG15</f>
        <v>1.0149371244339012E-4</v>
      </c>
      <c r="AH16" s="28">
        <f t="shared" ref="AH16" si="41">AH14-AH15</f>
        <v>8.9397182903017125E-5</v>
      </c>
      <c r="AI16" s="69">
        <f t="shared" ref="AI16" si="42">MIN(AA16:AH16)</f>
        <v>-3.1516711169206069E-3</v>
      </c>
      <c r="AJ16" s="70">
        <f t="shared" ref="AJ16" si="43">MAX(AA16:AH16)</f>
        <v>4.5472075435204484E-4</v>
      </c>
    </row>
    <row r="17" spans="2:36" ht="15" thickBot="1">
      <c r="K17" s="13"/>
      <c r="L17" s="13"/>
      <c r="W17" s="13"/>
      <c r="X17" s="13"/>
      <c r="AI17" s="13"/>
      <c r="AJ17" s="13"/>
    </row>
    <row r="18" spans="2:36">
      <c r="B18" s="74" t="s">
        <v>20</v>
      </c>
      <c r="C18" s="75"/>
      <c r="D18" s="75"/>
      <c r="E18" s="75"/>
      <c r="F18" s="75"/>
      <c r="G18" s="75"/>
      <c r="H18" s="75"/>
      <c r="I18" s="75"/>
      <c r="J18" s="75"/>
      <c r="K18" s="75"/>
      <c r="L18" s="76"/>
      <c r="N18" s="74" t="s">
        <v>20</v>
      </c>
      <c r="O18" s="75"/>
      <c r="P18" s="75"/>
      <c r="Q18" s="75"/>
      <c r="R18" s="75"/>
      <c r="S18" s="75"/>
      <c r="T18" s="75"/>
      <c r="U18" s="75"/>
      <c r="V18" s="75"/>
      <c r="W18" s="75"/>
      <c r="X18" s="76"/>
      <c r="Z18" s="74" t="s">
        <v>20</v>
      </c>
      <c r="AA18" s="75"/>
      <c r="AB18" s="75"/>
      <c r="AC18" s="75"/>
      <c r="AD18" s="75"/>
      <c r="AE18" s="75"/>
      <c r="AF18" s="75"/>
      <c r="AG18" s="75"/>
      <c r="AH18" s="75"/>
      <c r="AI18" s="75"/>
      <c r="AJ18" s="76"/>
    </row>
    <row r="19" spans="2:36" ht="26.1">
      <c r="B19" s="24"/>
      <c r="C19" s="19" t="s">
        <v>6</v>
      </c>
      <c r="D19" s="19" t="s">
        <v>7</v>
      </c>
      <c r="E19" s="19" t="s">
        <v>8</v>
      </c>
      <c r="F19" s="19" t="s">
        <v>9</v>
      </c>
      <c r="G19" s="19" t="s">
        <v>10</v>
      </c>
      <c r="H19" s="19" t="s">
        <v>11</v>
      </c>
      <c r="I19" s="19" t="s">
        <v>12</v>
      </c>
      <c r="J19" s="19" t="s">
        <v>13</v>
      </c>
      <c r="K19" s="20" t="s">
        <v>14</v>
      </c>
      <c r="L19" s="25" t="s">
        <v>15</v>
      </c>
      <c r="M19" s="17"/>
      <c r="N19" s="24"/>
      <c r="O19" s="19" t="s">
        <v>6</v>
      </c>
      <c r="P19" s="19" t="s">
        <v>7</v>
      </c>
      <c r="Q19" s="19" t="s">
        <v>8</v>
      </c>
      <c r="R19" s="19" t="s">
        <v>9</v>
      </c>
      <c r="S19" s="19" t="s">
        <v>10</v>
      </c>
      <c r="T19" s="19" t="s">
        <v>11</v>
      </c>
      <c r="U19" s="19" t="s">
        <v>12</v>
      </c>
      <c r="V19" s="19" t="s">
        <v>13</v>
      </c>
      <c r="W19" s="20" t="s">
        <v>14</v>
      </c>
      <c r="X19" s="25" t="s">
        <v>15</v>
      </c>
      <c r="Y19" s="17"/>
      <c r="Z19" s="24"/>
      <c r="AA19" s="19" t="s">
        <v>6</v>
      </c>
      <c r="AB19" s="19" t="s">
        <v>7</v>
      </c>
      <c r="AC19" s="19" t="s">
        <v>8</v>
      </c>
      <c r="AD19" s="19" t="s">
        <v>9</v>
      </c>
      <c r="AE19" s="19" t="s">
        <v>10</v>
      </c>
      <c r="AF19" s="19" t="s">
        <v>11</v>
      </c>
      <c r="AG19" s="19" t="s">
        <v>12</v>
      </c>
      <c r="AH19" s="19" t="s">
        <v>13</v>
      </c>
      <c r="AI19" s="20" t="s">
        <v>14</v>
      </c>
      <c r="AJ19" s="25" t="s">
        <v>15</v>
      </c>
    </row>
    <row r="20" spans="2:36">
      <c r="B20" s="26" t="s">
        <v>16</v>
      </c>
      <c r="C20" s="5">
        <f>'1.5 Settlement'!C$9</f>
        <v>6.2418470823739636E-3</v>
      </c>
      <c r="D20" s="5">
        <f>'1.5 Settlement'!D$9</f>
        <v>8.3694995731413702E-3</v>
      </c>
      <c r="E20" s="5">
        <f>'1.5 Settlement'!E$9</f>
        <v>3.7971616554792753E-3</v>
      </c>
      <c r="F20" s="5">
        <f>'1.5 Settlement'!F$9</f>
        <v>2.1242095105358239E-3</v>
      </c>
      <c r="G20" s="5">
        <f>'1.5 Settlement'!G$9</f>
        <v>8.7645727454368494E-3</v>
      </c>
      <c r="H20" s="5">
        <f>'1.5 Settlement'!H$9</f>
        <v>9.0089366650492053E-4</v>
      </c>
      <c r="I20" s="5">
        <f>'1.5 Settlement'!I$9</f>
        <v>-1.1130889836634683E-3</v>
      </c>
      <c r="J20" s="5">
        <f>'1.5 Settlement'!J$9</f>
        <v>1.0403766462371067E-2</v>
      </c>
      <c r="K20" s="63">
        <f t="shared" si="19"/>
        <v>-1.1130889836634683E-3</v>
      </c>
      <c r="L20" s="64">
        <f t="shared" ref="L20:L27" si="44">MAX(C20:J20)</f>
        <v>1.0403766462371067E-2</v>
      </c>
      <c r="N20" s="26" t="s">
        <v>16</v>
      </c>
      <c r="O20" s="5">
        <f>'1.5 Settlement'!M$9</f>
        <v>5.9463194600291036E-3</v>
      </c>
      <c r="P20" s="5">
        <f>'1.5 Settlement'!N$9</f>
        <v>8.1363756440040458E-3</v>
      </c>
      <c r="Q20" s="5">
        <f>'1.5 Settlement'!O$9</f>
        <v>3.5684193902518757E-3</v>
      </c>
      <c r="R20" s="5">
        <f>'1.5 Settlement'!P$9</f>
        <v>1.7001530994729119E-3</v>
      </c>
      <c r="S20" s="5">
        <f>'1.5 Settlement'!Q$9</f>
        <v>8.5551913862831341E-3</v>
      </c>
      <c r="T20" s="5">
        <f>'1.5 Settlement'!R$9</f>
        <v>7.1012893318478376E-4</v>
      </c>
      <c r="U20" s="5">
        <f>'1.5 Settlement'!S$9</f>
        <v>-1.4137326268099937E-3</v>
      </c>
      <c r="V20" s="5">
        <f>'1.5 Settlement'!T$9</f>
        <v>1.0196130926661606E-2</v>
      </c>
      <c r="W20" s="63">
        <f t="shared" ref="W20:W21" si="45">MIN(O20:V20)</f>
        <v>-1.4137326268099937E-3</v>
      </c>
      <c r="X20" s="64">
        <f t="shared" ref="X20:X21" si="46">MAX(O20:V20)</f>
        <v>1.0196130926661606E-2</v>
      </c>
      <c r="Z20" s="26" t="s">
        <v>16</v>
      </c>
      <c r="AA20" s="5">
        <f>'1.5 Settlement'!W$9</f>
        <v>2.8584437958012465E-4</v>
      </c>
      <c r="AB20" s="5">
        <f>'1.5 Settlement'!X$9</f>
        <v>2.194330279710055E-4</v>
      </c>
      <c r="AC20" s="5">
        <f>'1.5 Settlement'!Y$9</f>
        <v>2.2090803584084995E-4</v>
      </c>
      <c r="AD20" s="5">
        <f>'1.5 Settlement'!Z$9</f>
        <v>4.6562475594846831E-4</v>
      </c>
      <c r="AE20" s="5">
        <f>'1.5 Settlement'!AA$9</f>
        <v>1.9608415893190845E-4</v>
      </c>
      <c r="AF20" s="5">
        <f>'1.5 Settlement'!AB$9</f>
        <v>1.8287540786676715E-4</v>
      </c>
      <c r="AG20" s="5">
        <f>'1.5 Settlement'!AC$9</f>
        <v>2.913005392826129E-4</v>
      </c>
      <c r="AH20" s="5">
        <f>'1.5 Settlement'!AD$9</f>
        <v>1.9519287504832228E-4</v>
      </c>
      <c r="AI20" s="67">
        <f t="shared" ref="AI20:AI21" si="47">MIN(AA20:AH20)</f>
        <v>1.8287540786676715E-4</v>
      </c>
      <c r="AJ20" s="68">
        <f t="shared" ref="AJ20:AJ21" si="48">MAX(AA20:AH20)</f>
        <v>4.6562475594846831E-4</v>
      </c>
    </row>
    <row r="21" spans="2:36">
      <c r="B21" s="26" t="s">
        <v>17</v>
      </c>
      <c r="C21" s="5">
        <f>'2 Alternate'!C$9</f>
        <v>4.9761876656773119E-3</v>
      </c>
      <c r="D21" s="5">
        <f>'2 Alternate'!D$9</f>
        <v>8.4566626450437443E-3</v>
      </c>
      <c r="E21" s="5">
        <f>'2 Alternate'!E$9</f>
        <v>3.8254278128166952E-3</v>
      </c>
      <c r="F21" s="5">
        <f>'2 Alternate'!F$9</f>
        <v>2.1488544870025272E-3</v>
      </c>
      <c r="G21" s="5">
        <f>'2 Alternate'!G$9</f>
        <v>8.757713266265954E-3</v>
      </c>
      <c r="H21" s="5">
        <f>'2 Alternate'!H$9</f>
        <v>8.6073057248681195E-4</v>
      </c>
      <c r="I21" s="5">
        <f>'2 Alternate'!I$9</f>
        <v>-4.0273930509582279E-4</v>
      </c>
      <c r="J21" s="5">
        <f>'2 Alternate'!J$9</f>
        <v>7.8987899713207632E-3</v>
      </c>
      <c r="K21" s="63">
        <f t="shared" si="19"/>
        <v>-4.0273930509582279E-4</v>
      </c>
      <c r="L21" s="64">
        <f t="shared" si="44"/>
        <v>8.757713266265954E-3</v>
      </c>
      <c r="N21" s="26" t="s">
        <v>17</v>
      </c>
      <c r="O21" s="5">
        <f>'2 Alternate'!M$9</f>
        <v>4.8031868573354952E-3</v>
      </c>
      <c r="P21" s="5">
        <f>'2 Alternate'!N$9</f>
        <v>8.3202838576967864E-3</v>
      </c>
      <c r="Q21" s="5">
        <f>'2 Alternate'!O$9</f>
        <v>3.6760458809501628E-3</v>
      </c>
      <c r="R21" s="5">
        <f>'2 Alternate'!P$9</f>
        <v>1.7161032882384575E-3</v>
      </c>
      <c r="S21" s="5">
        <f>'2 Alternate'!Q$9</f>
        <v>8.6411358294005147E-3</v>
      </c>
      <c r="T21" s="5">
        <f>'2 Alternate'!R$9</f>
        <v>7.4412449194682928E-4</v>
      </c>
      <c r="U21" s="5">
        <f>'2 Alternate'!S$9</f>
        <v>-5.8466130884760048E-4</v>
      </c>
      <c r="V21" s="5">
        <f>'2 Alternate'!T$9</f>
        <v>7.7873060240123415E-3</v>
      </c>
      <c r="W21" s="63">
        <f t="shared" si="45"/>
        <v>-5.8466130884760048E-4</v>
      </c>
      <c r="X21" s="64">
        <f t="shared" si="46"/>
        <v>8.6411358294005147E-3</v>
      </c>
      <c r="Z21" s="26" t="s">
        <v>17</v>
      </c>
      <c r="AA21" s="5">
        <f>'2 Alternate'!W$9</f>
        <v>1.6821286716539596E-4</v>
      </c>
      <c r="AB21" s="5">
        <f>'2 Alternate'!X$9</f>
        <v>1.2959532525735895E-4</v>
      </c>
      <c r="AC21" s="5">
        <f>'2 Alternate'!Y$9</f>
        <v>1.4511941517070248E-4</v>
      </c>
      <c r="AD21" s="5">
        <f>'2 Alternate'!Z$9</f>
        <v>4.4673590997335033E-4</v>
      </c>
      <c r="AE21" s="5">
        <f>'2 Alternate'!AA$9</f>
        <v>1.1024245990332027E-4</v>
      </c>
      <c r="AF21" s="5">
        <f>'2 Alternate'!AB$9</f>
        <v>1.1295641581687832E-4</v>
      </c>
      <c r="AG21" s="5">
        <f>'2 Alternate'!AC$9</f>
        <v>1.7726157414488242E-4</v>
      </c>
      <c r="AH21" s="5">
        <f>'2 Alternate'!AD$9</f>
        <v>1.0579569214530515E-4</v>
      </c>
      <c r="AI21" s="67">
        <f t="shared" si="47"/>
        <v>1.0579569214530515E-4</v>
      </c>
      <c r="AJ21" s="68">
        <f t="shared" si="48"/>
        <v>4.4673590997335033E-4</v>
      </c>
    </row>
    <row r="22" spans="2:36" ht="15" thickBot="1">
      <c r="B22" s="27" t="s">
        <v>18</v>
      </c>
      <c r="C22" s="28">
        <f t="shared" ref="C22:J22" si="49">C20-C21</f>
        <v>1.2656594166966517E-3</v>
      </c>
      <c r="D22" s="28">
        <f t="shared" si="49"/>
        <v>-8.7163071902374156E-5</v>
      </c>
      <c r="E22" s="28">
        <f t="shared" si="49"/>
        <v>-2.8266157337419884E-5</v>
      </c>
      <c r="F22" s="28">
        <f t="shared" si="49"/>
        <v>-2.4644976466703383E-5</v>
      </c>
      <c r="G22" s="28">
        <f t="shared" si="49"/>
        <v>6.8594791708953551E-6</v>
      </c>
      <c r="H22" s="28">
        <f t="shared" si="49"/>
        <v>4.016309401810858E-5</v>
      </c>
      <c r="I22" s="28">
        <f t="shared" si="49"/>
        <v>-7.1034967856764553E-4</v>
      </c>
      <c r="J22" s="28">
        <f t="shared" si="49"/>
        <v>2.5049764910503036E-3</v>
      </c>
      <c r="K22" s="29">
        <f t="shared" ref="K22" si="50">MIN(C22:J22)</f>
        <v>-7.1034967856764553E-4</v>
      </c>
      <c r="L22" s="30">
        <f t="shared" ref="L22" si="51">MAX(C22:J22)</f>
        <v>2.5049764910503036E-3</v>
      </c>
      <c r="N22" s="27" t="s">
        <v>18</v>
      </c>
      <c r="O22" s="28">
        <f t="shared" ref="O22" si="52">O20-O21</f>
        <v>1.1431326026936084E-3</v>
      </c>
      <c r="P22" s="28">
        <f>P20-P21</f>
        <v>-1.8390821369274057E-4</v>
      </c>
      <c r="Q22" s="28">
        <f t="shared" ref="Q22" si="53">Q20-Q21</f>
        <v>-1.0762649069828711E-4</v>
      </c>
      <c r="R22" s="28">
        <f t="shared" ref="R22" si="54">R20-R21</f>
        <v>-1.5950188765545548E-5</v>
      </c>
      <c r="S22" s="28">
        <f t="shared" ref="S22" si="55">S20-S21</f>
        <v>-8.5944443117380587E-5</v>
      </c>
      <c r="T22" s="28">
        <f t="shared" ref="T22" si="56">T20-T21</f>
        <v>-3.3995558762045519E-5</v>
      </c>
      <c r="U22" s="28">
        <f t="shared" ref="U22" si="57">U20-U21</f>
        <v>-8.2907131796239319E-4</v>
      </c>
      <c r="V22" s="28">
        <f t="shared" ref="V22" si="58">V20-V21</f>
        <v>2.4088249026492647E-3</v>
      </c>
      <c r="W22" s="65">
        <f t="shared" ref="W22" si="59">MIN(O22:V22)</f>
        <v>-8.2907131796239319E-4</v>
      </c>
      <c r="X22" s="66">
        <f t="shared" ref="X22" si="60">MAX(O22:V22)</f>
        <v>2.4088249026492647E-3</v>
      </c>
      <c r="Z22" s="27" t="s">
        <v>18</v>
      </c>
      <c r="AA22" s="28">
        <f t="shared" ref="AA22" si="61">AA20-AA21</f>
        <v>1.1763151241472869E-4</v>
      </c>
      <c r="AB22" s="28">
        <f>AB20-AB21</f>
        <v>8.983770271364655E-5</v>
      </c>
      <c r="AC22" s="28">
        <f t="shared" ref="AC22" si="62">AC20-AC21</f>
        <v>7.5788620670147466E-5</v>
      </c>
      <c r="AD22" s="28">
        <f t="shared" ref="AD22" si="63">AD20-AD21</f>
        <v>1.8888845975117974E-5</v>
      </c>
      <c r="AE22" s="28">
        <f t="shared" ref="AE22" si="64">AE20-AE21</f>
        <v>8.5841699028588181E-5</v>
      </c>
      <c r="AF22" s="28">
        <f t="shared" ref="AF22" si="65">AF20-AF21</f>
        <v>6.9918992049888828E-5</v>
      </c>
      <c r="AG22" s="28">
        <f t="shared" ref="AG22" si="66">AG20-AG21</f>
        <v>1.1403896513773049E-4</v>
      </c>
      <c r="AH22" s="28">
        <f t="shared" ref="AH22" si="67">AH20-AH21</f>
        <v>8.9397182903017125E-5</v>
      </c>
      <c r="AI22" s="69">
        <f t="shared" ref="AI22" si="68">MIN(AA22:AH22)</f>
        <v>1.8888845975117974E-5</v>
      </c>
      <c r="AJ22" s="70">
        <f t="shared" ref="AJ22" si="69">MAX(AA22:AH22)</f>
        <v>1.1763151241472869E-4</v>
      </c>
    </row>
    <row r="23" spans="2:36" ht="15" thickBot="1">
      <c r="K23" s="13"/>
      <c r="L23" s="13"/>
      <c r="W23" s="13"/>
      <c r="X23" s="13"/>
      <c r="AI23" s="13"/>
      <c r="AJ23" s="13"/>
    </row>
    <row r="24" spans="2:36">
      <c r="B24" s="74" t="s">
        <v>21</v>
      </c>
      <c r="C24" s="75"/>
      <c r="D24" s="75"/>
      <c r="E24" s="75"/>
      <c r="F24" s="75"/>
      <c r="G24" s="75"/>
      <c r="H24" s="75"/>
      <c r="I24" s="75"/>
      <c r="J24" s="75"/>
      <c r="K24" s="75"/>
      <c r="L24" s="76"/>
      <c r="N24" s="74" t="s">
        <v>21</v>
      </c>
      <c r="O24" s="75"/>
      <c r="P24" s="75"/>
      <c r="Q24" s="75"/>
      <c r="R24" s="75"/>
      <c r="S24" s="75"/>
      <c r="T24" s="75"/>
      <c r="U24" s="75"/>
      <c r="V24" s="75"/>
      <c r="W24" s="75"/>
      <c r="X24" s="76"/>
      <c r="Z24" s="74" t="s">
        <v>21</v>
      </c>
      <c r="AA24" s="75"/>
      <c r="AB24" s="75"/>
      <c r="AC24" s="75"/>
      <c r="AD24" s="75"/>
      <c r="AE24" s="75"/>
      <c r="AF24" s="75"/>
      <c r="AG24" s="75"/>
      <c r="AH24" s="75"/>
      <c r="AI24" s="75"/>
      <c r="AJ24" s="76"/>
    </row>
    <row r="25" spans="2:36" ht="26.1">
      <c r="B25" s="24"/>
      <c r="C25" s="19" t="s">
        <v>6</v>
      </c>
      <c r="D25" s="19" t="s">
        <v>7</v>
      </c>
      <c r="E25" s="19" t="s">
        <v>8</v>
      </c>
      <c r="F25" s="19" t="s">
        <v>9</v>
      </c>
      <c r="G25" s="19" t="s">
        <v>10</v>
      </c>
      <c r="H25" s="19" t="s">
        <v>11</v>
      </c>
      <c r="I25" s="19" t="s">
        <v>12</v>
      </c>
      <c r="J25" s="19" t="s">
        <v>13</v>
      </c>
      <c r="K25" s="20" t="s">
        <v>14</v>
      </c>
      <c r="L25" s="25" t="s">
        <v>15</v>
      </c>
      <c r="M25" s="17"/>
      <c r="N25" s="24"/>
      <c r="O25" s="19" t="s">
        <v>6</v>
      </c>
      <c r="P25" s="19" t="s">
        <v>7</v>
      </c>
      <c r="Q25" s="19" t="s">
        <v>8</v>
      </c>
      <c r="R25" s="19" t="s">
        <v>9</v>
      </c>
      <c r="S25" s="19" t="s">
        <v>10</v>
      </c>
      <c r="T25" s="19" t="s">
        <v>11</v>
      </c>
      <c r="U25" s="19" t="s">
        <v>12</v>
      </c>
      <c r="V25" s="19" t="s">
        <v>13</v>
      </c>
      <c r="W25" s="20" t="s">
        <v>14</v>
      </c>
      <c r="X25" s="25" t="s">
        <v>15</v>
      </c>
      <c r="Y25" s="17"/>
      <c r="Z25" s="24"/>
      <c r="AA25" s="19" t="s">
        <v>6</v>
      </c>
      <c r="AB25" s="19" t="s">
        <v>7</v>
      </c>
      <c r="AC25" s="19" t="s">
        <v>8</v>
      </c>
      <c r="AD25" s="19" t="s">
        <v>9</v>
      </c>
      <c r="AE25" s="19" t="s">
        <v>10</v>
      </c>
      <c r="AF25" s="19" t="s">
        <v>11</v>
      </c>
      <c r="AG25" s="19" t="s">
        <v>12</v>
      </c>
      <c r="AH25" s="19" t="s">
        <v>13</v>
      </c>
      <c r="AI25" s="21" t="s">
        <v>14</v>
      </c>
      <c r="AJ25" s="31" t="s">
        <v>15</v>
      </c>
    </row>
    <row r="26" spans="2:36">
      <c r="B26" s="26" t="s">
        <v>16</v>
      </c>
      <c r="C26" s="5">
        <f>'1.5 Settlement'!C$10</f>
        <v>-1.0366769856774538E-2</v>
      </c>
      <c r="D26" s="5">
        <f>'1.5 Settlement'!D$10</f>
        <v>-3.5975344751967953E-2</v>
      </c>
      <c r="E26" s="5">
        <f>'1.5 Settlement'!E$10</f>
        <v>-3.6675113616866706E-2</v>
      </c>
      <c r="F26" s="5">
        <f>'1.5 Settlement'!F$10</f>
        <v>-4.0170790836809411E-2</v>
      </c>
      <c r="G26" s="5">
        <f>'1.5 Settlement'!G$10</f>
        <v>-3.7777772133479326E-2</v>
      </c>
      <c r="H26" s="5">
        <f>'1.5 Settlement'!H$10</f>
        <v>-1.2196846235866476E-2</v>
      </c>
      <c r="I26" s="5">
        <f>'1.5 Settlement'!I$10</f>
        <v>-1.7515456383312866E-2</v>
      </c>
      <c r="J26" s="5">
        <f>'1.5 Settlement'!J$10</f>
        <v>-2.7451924653193127E-2</v>
      </c>
      <c r="K26" s="63">
        <f>MIN(C26:J26)</f>
        <v>-4.0170790836809411E-2</v>
      </c>
      <c r="L26" s="64">
        <f t="shared" si="44"/>
        <v>-1.0366769856774538E-2</v>
      </c>
      <c r="N26" s="26" t="s">
        <v>16</v>
      </c>
      <c r="O26" s="5">
        <f>'1.5 Settlement'!M$10</f>
        <v>-1.0635225230231082E-2</v>
      </c>
      <c r="P26" s="5">
        <f>'1.5 Settlement'!N$10</f>
        <v>-3.6192702152871847E-2</v>
      </c>
      <c r="Q26" s="5">
        <f>'1.5 Settlement'!O$10</f>
        <v>-3.6801874096232146E-2</v>
      </c>
      <c r="R26" s="5">
        <f>'1.5 Settlement'!P$10</f>
        <v>-3.9499981828439834E-2</v>
      </c>
      <c r="S26" s="5">
        <f>'1.5 Settlement'!Q$10</f>
        <v>-3.7976139086201899E-2</v>
      </c>
      <c r="T26" s="5">
        <f>'1.5 Settlement'!R$10</f>
        <v>-1.2304634637471779E-2</v>
      </c>
      <c r="U26" s="5">
        <f>'1.5 Settlement'!S$10</f>
        <v>-1.7681158508387029E-2</v>
      </c>
      <c r="V26" s="5">
        <f>'1.5 Settlement'!T$10</f>
        <v>-2.7652053179925473E-2</v>
      </c>
      <c r="W26" s="63">
        <f>MIN(O26:V26)</f>
        <v>-3.9499981828439834E-2</v>
      </c>
      <c r="X26" s="64">
        <f t="shared" ref="X26:X27" si="70">MAX(O26:V26)</f>
        <v>-1.0635225230231082E-2</v>
      </c>
      <c r="Z26" s="26" t="s">
        <v>16</v>
      </c>
      <c r="AA26" s="5">
        <f>'1.5 Settlement'!W$10</f>
        <v>2.6686893185656757E-4</v>
      </c>
      <c r="AB26" s="5">
        <f>'1.5 Settlement'!X$10</f>
        <v>2.1319372353723054E-4</v>
      </c>
      <c r="AC26" s="5">
        <f>'1.5 Settlement'!Y$10</f>
        <v>1.2645421710977267E-4</v>
      </c>
      <c r="AD26" s="5">
        <f>'1.5 Settlement'!Z$10</f>
        <v>-6.1796765049515479E-4</v>
      </c>
      <c r="AE26" s="5">
        <f>'1.5 Settlement'!AA$10</f>
        <v>1.9413534813028654E-4</v>
      </c>
      <c r="AF26" s="5">
        <f>'1.5 Settlement'!AB$10</f>
        <v>1.0271420417073962E-4</v>
      </c>
      <c r="AG26" s="5">
        <f>'1.5 Settlement'!AC$10</f>
        <v>1.618614436484922E-4</v>
      </c>
      <c r="AH26" s="5">
        <f>'1.5 Settlement'!AD$10</f>
        <v>1.9519287504832228E-4</v>
      </c>
      <c r="AI26" s="67">
        <f>MIN(AA26:AH26)</f>
        <v>-6.1796765049515479E-4</v>
      </c>
      <c r="AJ26" s="68">
        <f t="shared" ref="AJ26:AJ27" si="71">MAX(AA26:AH26)</f>
        <v>2.6686893185656757E-4</v>
      </c>
    </row>
    <row r="27" spans="2:36">
      <c r="B27" s="26" t="s">
        <v>17</v>
      </c>
      <c r="C27" s="5">
        <f>'2 Alternate'!C$10</f>
        <v>-9.936441996675982E-3</v>
      </c>
      <c r="D27" s="5">
        <f>'2 Alternate'!D$10</f>
        <v>-3.5703226967905621E-2</v>
      </c>
      <c r="E27" s="5">
        <f>'2 Alternate'!E$10</f>
        <v>-3.6197803116111649E-2</v>
      </c>
      <c r="F27" s="5">
        <f>'2 Alternate'!F$10</f>
        <v>-3.8671371725449211E-2</v>
      </c>
      <c r="G27" s="5">
        <f>'2 Alternate'!G$10</f>
        <v>-3.7208840538816568E-2</v>
      </c>
      <c r="H27" s="5">
        <f>'2 Alternate'!H$10</f>
        <v>-1.2015367324398118E-2</v>
      </c>
      <c r="I27" s="5">
        <f>'2 Alternate'!I$10</f>
        <v>-1.6764022411035806E-2</v>
      </c>
      <c r="J27" s="5">
        <f>'2 Alternate'!J$10</f>
        <v>-2.8370578278665515E-2</v>
      </c>
      <c r="K27" s="63">
        <f t="shared" si="19"/>
        <v>-3.8671371725449211E-2</v>
      </c>
      <c r="L27" s="64">
        <f t="shared" si="44"/>
        <v>-9.936441996675982E-3</v>
      </c>
      <c r="N27" s="26" t="s">
        <v>17</v>
      </c>
      <c r="O27" s="5">
        <f>'2 Alternate'!M$10</f>
        <v>-1.0099142929817395E-2</v>
      </c>
      <c r="P27" s="5">
        <f>'2 Alternate'!N$10</f>
        <v>-3.5832140378280752E-2</v>
      </c>
      <c r="Q27" s="5">
        <f>'2 Alternate'!O$10</f>
        <v>-3.6309566622277023E-2</v>
      </c>
      <c r="R27" s="5">
        <f>'2 Alternate'!P$10</f>
        <v>-3.8712904140641102E-2</v>
      </c>
      <c r="S27" s="5">
        <f>'2 Alternate'!Q$10</f>
        <v>-3.7319956369054386E-2</v>
      </c>
      <c r="T27" s="5">
        <f>'2 Alternate'!R$10</f>
        <v>-1.2102305873788022E-2</v>
      </c>
      <c r="U27" s="5">
        <f>'2 Alternate'!S$10</f>
        <v>-1.6897205344524102E-2</v>
      </c>
      <c r="V27" s="5">
        <f>'2 Alternate'!T$10</f>
        <v>-2.8478509725073597E-2</v>
      </c>
      <c r="W27" s="63">
        <f t="shared" ref="W27" si="72">MIN(O27:V27)</f>
        <v>-3.8712904140641102E-2</v>
      </c>
      <c r="X27" s="64">
        <f t="shared" si="70"/>
        <v>-1.0099142929817395E-2</v>
      </c>
      <c r="Z27" s="26" t="s">
        <v>17</v>
      </c>
      <c r="AA27" s="5">
        <f>'2 Alternate'!W$10</f>
        <v>1.6167607677086693E-4</v>
      </c>
      <c r="AB27" s="5">
        <f>'2 Alternate'!X$10</f>
        <v>1.2746641513805557E-4</v>
      </c>
      <c r="AC27" s="5">
        <f>'2 Alternate'!Y$10</f>
        <v>1.1204051842339524E-4</v>
      </c>
      <c r="AD27" s="5">
        <f>'2 Alternate'!Z$10</f>
        <v>6.6280816350516858E-5</v>
      </c>
      <c r="AE27" s="5">
        <f>'2 Alternate'!AA$10</f>
        <v>1.0958493647494905E-4</v>
      </c>
      <c r="AF27" s="5">
        <f>'2 Alternate'!AB$10</f>
        <v>8.4838642538942466E-5</v>
      </c>
      <c r="AG27" s="5">
        <f>'2 Alternate'!AC$10</f>
        <v>1.3185815819216629E-4</v>
      </c>
      <c r="AH27" s="5">
        <f>'2 Alternate'!AD$10</f>
        <v>1.0579569214530515E-4</v>
      </c>
      <c r="AI27" s="67">
        <f t="shared" ref="AI27" si="73">MIN(AA27:AH27)</f>
        <v>6.6280816350516858E-5</v>
      </c>
      <c r="AJ27" s="68">
        <f t="shared" si="71"/>
        <v>1.6167607677086693E-4</v>
      </c>
    </row>
    <row r="28" spans="2:36" ht="15" thickBot="1">
      <c r="B28" s="27" t="s">
        <v>18</v>
      </c>
      <c r="C28" s="28">
        <f t="shared" ref="C28:J28" si="74">C26-C27</f>
        <v>-4.3032786009855606E-4</v>
      </c>
      <c r="D28" s="28">
        <f t="shared" si="74"/>
        <v>-2.7211778406233122E-4</v>
      </c>
      <c r="E28" s="28">
        <f t="shared" si="74"/>
        <v>-4.773105007550571E-4</v>
      </c>
      <c r="F28" s="28">
        <f t="shared" si="74"/>
        <v>-1.4994191113602007E-3</v>
      </c>
      <c r="G28" s="28">
        <f t="shared" si="74"/>
        <v>-5.6893159466275822E-4</v>
      </c>
      <c r="H28" s="28">
        <f t="shared" si="74"/>
        <v>-1.8147891146835793E-4</v>
      </c>
      <c r="I28" s="28">
        <f t="shared" si="74"/>
        <v>-7.5143397227706021E-4</v>
      </c>
      <c r="J28" s="28">
        <f t="shared" si="74"/>
        <v>9.186536254723876E-4</v>
      </c>
      <c r="K28" s="65">
        <f t="shared" ref="K28" si="75">MIN(C28:J28)</f>
        <v>-1.4994191113602007E-3</v>
      </c>
      <c r="L28" s="66">
        <f t="shared" ref="L28" si="76">MAX(C28:J28)</f>
        <v>9.186536254723876E-4</v>
      </c>
      <c r="N28" s="27" t="s">
        <v>18</v>
      </c>
      <c r="O28" s="28">
        <f t="shared" ref="O28" si="77">O26-O27</f>
        <v>-5.3608230041368721E-4</v>
      </c>
      <c r="P28" s="28">
        <f>P26-P27</f>
        <v>-3.6056177459109495E-4</v>
      </c>
      <c r="Q28" s="28">
        <f t="shared" ref="Q28" si="78">Q26-Q27</f>
        <v>-4.9230747395512253E-4</v>
      </c>
      <c r="R28" s="28">
        <f t="shared" ref="R28" si="79">R26-R27</f>
        <v>-7.8707768779873177E-4</v>
      </c>
      <c r="S28" s="28">
        <f t="shared" ref="S28" si="80">S26-S27</f>
        <v>-6.5618271714751319E-4</v>
      </c>
      <c r="T28" s="28">
        <f t="shared" ref="T28" si="81">T26-T27</f>
        <v>-2.0232876368375674E-4</v>
      </c>
      <c r="U28" s="28">
        <f t="shared" ref="U28" si="82">U26-U27</f>
        <v>-7.8395316386292713E-4</v>
      </c>
      <c r="V28" s="28">
        <f t="shared" ref="V28" si="83">V26-V27</f>
        <v>8.2645654514812428E-4</v>
      </c>
      <c r="W28" s="65">
        <f t="shared" ref="W28" si="84">MIN(O28:V28)</f>
        <v>-7.8707768779873177E-4</v>
      </c>
      <c r="X28" s="66">
        <f t="shared" ref="X28" si="85">MAX(O28:V28)</f>
        <v>8.2645654514812428E-4</v>
      </c>
      <c r="Z28" s="27" t="s">
        <v>18</v>
      </c>
      <c r="AA28" s="28">
        <f t="shared" ref="AA28" si="86">AA26-AA27</f>
        <v>1.0519285508570064E-4</v>
      </c>
      <c r="AB28" s="28">
        <f>AB26-AB27</f>
        <v>8.5727308399174973E-5</v>
      </c>
      <c r="AC28" s="28">
        <f t="shared" ref="AC28" si="87">AC26-AC27</f>
        <v>1.441369868637743E-5</v>
      </c>
      <c r="AD28" s="28">
        <f t="shared" ref="AD28" si="88">AD26-AD27</f>
        <v>-6.8424846684567164E-4</v>
      </c>
      <c r="AE28" s="28">
        <f t="shared" ref="AE28" si="89">AE26-AE27</f>
        <v>8.4550411655337498E-5</v>
      </c>
      <c r="AF28" s="28">
        <f t="shared" ref="AF28" si="90">AF26-AF27</f>
        <v>1.7875561631797154E-5</v>
      </c>
      <c r="AG28" s="28">
        <f t="shared" ref="AG28" si="91">AG26-AG27</f>
        <v>3.0003285456325912E-5</v>
      </c>
      <c r="AH28" s="28">
        <f t="shared" ref="AH28" si="92">AH26-AH27</f>
        <v>8.9397182903017125E-5</v>
      </c>
      <c r="AI28" s="69">
        <f t="shared" ref="AI28" si="93">MIN(AA28:AH28)</f>
        <v>-6.8424846684567164E-4</v>
      </c>
      <c r="AJ28" s="70">
        <f t="shared" ref="AJ28" si="94">MAX(AA28:AH28)</f>
        <v>1.0519285508570064E-4</v>
      </c>
    </row>
    <row r="111" spans="14:23">
      <c r="N111" s="72" t="s">
        <v>22</v>
      </c>
      <c r="O111" s="72"/>
      <c r="P111" s="72"/>
      <c r="Q111" s="72"/>
      <c r="R111" s="72"/>
      <c r="S111" s="72"/>
      <c r="T111" s="72"/>
      <c r="U111" s="72"/>
      <c r="V111" s="72"/>
      <c r="W111" s="72"/>
    </row>
    <row r="112" spans="14:23">
      <c r="N112" t="s">
        <v>23</v>
      </c>
    </row>
    <row r="113" spans="14:16">
      <c r="N113" t="s">
        <v>24</v>
      </c>
    </row>
    <row r="115" spans="14:16">
      <c r="N115" s="2" t="s">
        <v>25</v>
      </c>
      <c r="O115" s="2" t="s">
        <v>16</v>
      </c>
      <c r="P115" s="2" t="s">
        <v>17</v>
      </c>
    </row>
    <row r="116" spans="14:16">
      <c r="N116" s="4" t="s">
        <v>6</v>
      </c>
      <c r="O116" s="10">
        <f>'1.5 Settlement'!O114</f>
        <v>386854.11623346235</v>
      </c>
      <c r="P116" s="10">
        <f>'2 Alternate'!O114</f>
        <v>352285.98137463012</v>
      </c>
    </row>
    <row r="117" spans="14:16">
      <c r="N117" s="4" t="s">
        <v>7</v>
      </c>
      <c r="O117" s="10">
        <f>'1.5 Settlement'!O115</f>
        <v>15641.192365871962</v>
      </c>
      <c r="P117" s="10">
        <f>'2 Alternate'!O115</f>
        <v>15170.028050632889</v>
      </c>
    </row>
    <row r="118" spans="14:16">
      <c r="N118" s="4" t="s">
        <v>8</v>
      </c>
      <c r="O118" s="10">
        <f>'1.5 Settlement'!O116</f>
        <v>9851.3529711822466</v>
      </c>
      <c r="P118" s="10">
        <f>'2 Alternate'!O116</f>
        <v>9609.3576152666155</v>
      </c>
    </row>
    <row r="119" spans="14:16">
      <c r="N119" s="4" t="s">
        <v>9</v>
      </c>
      <c r="O119" s="10">
        <f>'1.5 Settlement'!O117</f>
        <v>20</v>
      </c>
      <c r="P119" s="10">
        <f>'2 Alternate'!O117</f>
        <v>20</v>
      </c>
    </row>
    <row r="120" spans="14:16">
      <c r="N120" s="4" t="s">
        <v>10</v>
      </c>
      <c r="O120" s="10">
        <f>'1.5 Settlement'!O118</f>
        <v>1459.3043094256109</v>
      </c>
      <c r="P120" s="10">
        <f>'2 Alternate'!O118</f>
        <v>1422.0066386395742</v>
      </c>
    </row>
    <row r="121" spans="14:16">
      <c r="N121" s="4" t="s">
        <v>11</v>
      </c>
      <c r="O121" s="10">
        <f>'1.5 Settlement'!O119</f>
        <v>177.75</v>
      </c>
      <c r="P121" s="10">
        <f>'2 Alternate'!O119</f>
        <v>177.75</v>
      </c>
    </row>
    <row r="122" spans="14:16">
      <c r="N122" s="4" t="s">
        <v>12</v>
      </c>
      <c r="O122" s="10">
        <f>'1.5 Settlement'!O120</f>
        <v>35</v>
      </c>
      <c r="P122" s="10">
        <f>'2 Alternate'!O120</f>
        <v>35</v>
      </c>
    </row>
    <row r="123" spans="14:16">
      <c r="N123" s="4" t="s">
        <v>13</v>
      </c>
      <c r="O123" s="10">
        <f>'1.5 Settlement'!O121</f>
        <v>5</v>
      </c>
      <c r="P123" s="10">
        <f>'2 Alternate'!O121</f>
        <v>5</v>
      </c>
    </row>
  </sheetData>
  <mergeCells count="16">
    <mergeCell ref="N111:W111"/>
    <mergeCell ref="Z4:AJ4"/>
    <mergeCell ref="B6:L6"/>
    <mergeCell ref="B12:L12"/>
    <mergeCell ref="B18:L18"/>
    <mergeCell ref="B24:L24"/>
    <mergeCell ref="N4:X4"/>
    <mergeCell ref="B4:L4"/>
    <mergeCell ref="N12:X12"/>
    <mergeCell ref="N6:X6"/>
    <mergeCell ref="N24:X24"/>
    <mergeCell ref="N18:X18"/>
    <mergeCell ref="Z6:AJ6"/>
    <mergeCell ref="Z12:AJ12"/>
    <mergeCell ref="Z18:AJ18"/>
    <mergeCell ref="Z24:AJ2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34820-BAB3-44CC-89B1-9F7F0E26EA01}">
  <dimension ref="B1:AD121"/>
  <sheetViews>
    <sheetView zoomScale="90" zoomScaleNormal="90" workbookViewId="0">
      <selection activeCell="I11" sqref="I11"/>
    </sheetView>
  </sheetViews>
  <sheetFormatPr defaultRowHeight="14.45"/>
  <cols>
    <col min="1" max="1" width="4.28515625" customWidth="1"/>
    <col min="2" max="2" width="24.7109375" customWidth="1"/>
    <col min="3" max="10" width="11.7109375" customWidth="1"/>
    <col min="11" max="11" width="8" customWidth="1"/>
    <col min="12" max="12" width="24.7109375" customWidth="1"/>
    <col min="13" max="20" width="11.7109375" customWidth="1"/>
    <col min="21" max="21" width="8" customWidth="1"/>
    <col min="22" max="22" width="24.7109375" customWidth="1"/>
    <col min="23" max="30" width="11.7109375" customWidth="1"/>
  </cols>
  <sheetData>
    <row r="1" spans="2:30" ht="18.600000000000001">
      <c r="B1" s="71" t="s">
        <v>0</v>
      </c>
    </row>
    <row r="2" spans="2:30" ht="31.15" customHeight="1">
      <c r="B2" s="14" t="s">
        <v>26</v>
      </c>
    </row>
    <row r="3" spans="2:30" ht="21">
      <c r="B3" s="73" t="s">
        <v>27</v>
      </c>
      <c r="C3" s="73"/>
      <c r="D3" s="73"/>
      <c r="E3" s="73"/>
      <c r="F3" s="73"/>
      <c r="G3" s="73"/>
      <c r="H3" s="73"/>
      <c r="I3" s="73"/>
      <c r="J3" s="73"/>
      <c r="L3" s="73" t="s">
        <v>3</v>
      </c>
      <c r="M3" s="73"/>
      <c r="N3" s="73"/>
      <c r="O3" s="73"/>
      <c r="P3" s="73"/>
      <c r="Q3" s="73"/>
      <c r="R3" s="73"/>
      <c r="S3" s="73"/>
      <c r="T3" s="73"/>
      <c r="V3" s="73" t="s">
        <v>4</v>
      </c>
      <c r="W3" s="73"/>
      <c r="X3" s="73"/>
      <c r="Y3" s="73"/>
      <c r="Z3" s="73"/>
      <c r="AA3" s="73"/>
      <c r="AB3" s="73"/>
      <c r="AC3" s="73"/>
      <c r="AD3" s="73"/>
    </row>
    <row r="4" spans="2:30" ht="21.6" thickBot="1">
      <c r="B4" s="9"/>
      <c r="C4" s="9"/>
      <c r="D4" s="9"/>
      <c r="E4" s="9"/>
      <c r="F4" s="9"/>
      <c r="G4" s="9"/>
      <c r="H4" s="9"/>
      <c r="I4" s="9"/>
      <c r="J4" s="9"/>
      <c r="L4" s="9"/>
      <c r="M4" s="9"/>
      <c r="N4" s="9"/>
      <c r="O4" s="9"/>
      <c r="P4" s="9"/>
      <c r="Q4" s="9"/>
      <c r="R4" s="9"/>
      <c r="S4" s="9"/>
      <c r="T4" s="9"/>
      <c r="V4" s="9"/>
      <c r="W4" s="9"/>
      <c r="X4" s="9"/>
      <c r="Y4" s="9"/>
      <c r="Z4" s="9"/>
      <c r="AA4" s="9"/>
      <c r="AB4" s="9"/>
      <c r="AC4" s="9"/>
      <c r="AD4" s="9"/>
    </row>
    <row r="5" spans="2:30">
      <c r="B5" s="83" t="s">
        <v>28</v>
      </c>
      <c r="C5" s="84"/>
      <c r="D5" s="84"/>
      <c r="E5" s="84"/>
      <c r="F5" s="84"/>
      <c r="G5" s="84"/>
      <c r="H5" s="84"/>
      <c r="I5" s="84"/>
      <c r="J5" s="85"/>
      <c r="L5" s="77" t="s">
        <v>28</v>
      </c>
      <c r="M5" s="78"/>
      <c r="N5" s="78"/>
      <c r="O5" s="78"/>
      <c r="P5" s="78"/>
      <c r="Q5" s="78"/>
      <c r="R5" s="78"/>
      <c r="S5" s="78"/>
      <c r="T5" s="79"/>
      <c r="V5" s="77" t="s">
        <v>28</v>
      </c>
      <c r="W5" s="78"/>
      <c r="X5" s="78"/>
      <c r="Y5" s="78"/>
      <c r="Z5" s="78"/>
      <c r="AA5" s="78"/>
      <c r="AB5" s="78"/>
      <c r="AC5" s="78"/>
      <c r="AD5" s="79"/>
    </row>
    <row r="6" spans="2:30" ht="26.1">
      <c r="B6" s="24" t="s">
        <v>29</v>
      </c>
      <c r="C6" s="19" t="s">
        <v>6</v>
      </c>
      <c r="D6" s="19" t="s">
        <v>7</v>
      </c>
      <c r="E6" s="19" t="s">
        <v>8</v>
      </c>
      <c r="F6" s="19" t="s">
        <v>9</v>
      </c>
      <c r="G6" s="19" t="s">
        <v>10</v>
      </c>
      <c r="H6" s="19" t="s">
        <v>11</v>
      </c>
      <c r="I6" s="19" t="s">
        <v>12</v>
      </c>
      <c r="J6" s="33" t="s">
        <v>13</v>
      </c>
      <c r="L6" s="24" t="s">
        <v>29</v>
      </c>
      <c r="M6" s="19" t="s">
        <v>6</v>
      </c>
      <c r="N6" s="19" t="s">
        <v>7</v>
      </c>
      <c r="O6" s="19" t="s">
        <v>8</v>
      </c>
      <c r="P6" s="19" t="s">
        <v>9</v>
      </c>
      <c r="Q6" s="19" t="s">
        <v>10</v>
      </c>
      <c r="R6" s="19" t="s">
        <v>11</v>
      </c>
      <c r="S6" s="19" t="s">
        <v>12</v>
      </c>
      <c r="T6" s="33" t="s">
        <v>13</v>
      </c>
      <c r="V6" s="24" t="s">
        <v>29</v>
      </c>
      <c r="W6" s="19" t="s">
        <v>6</v>
      </c>
      <c r="X6" s="19" t="s">
        <v>7</v>
      </c>
      <c r="Y6" s="19" t="s">
        <v>8</v>
      </c>
      <c r="Z6" s="19" t="s">
        <v>9</v>
      </c>
      <c r="AA6" s="19" t="s">
        <v>10</v>
      </c>
      <c r="AB6" s="19" t="s">
        <v>11</v>
      </c>
      <c r="AC6" s="19" t="s">
        <v>12</v>
      </c>
      <c r="AD6" s="33" t="s">
        <v>13</v>
      </c>
    </row>
    <row r="7" spans="2:30">
      <c r="B7" s="34" t="s">
        <v>30</v>
      </c>
      <c r="C7" s="32">
        <f>C32</f>
        <v>7.7570022048184268E-3</v>
      </c>
      <c r="D7" s="32">
        <f t="shared" ref="D7:J7" si="0">D32</f>
        <v>9.6346940150384506E-3</v>
      </c>
      <c r="E7" s="32">
        <f t="shared" si="0"/>
        <v>4.5031438534765059E-3</v>
      </c>
      <c r="F7" s="32">
        <f t="shared" si="0"/>
        <v>2.7995131661590852E-3</v>
      </c>
      <c r="G7" s="32">
        <f t="shared" si="0"/>
        <v>9.8425604405029572E-3</v>
      </c>
      <c r="H7" s="32">
        <f t="shared" si="0"/>
        <v>1.272571479784441E-3</v>
      </c>
      <c r="I7" s="32">
        <f t="shared" si="0"/>
        <v>-5.510619576401107E-4</v>
      </c>
      <c r="J7" s="35">
        <f t="shared" si="0"/>
        <v>9.5214497256994272E-3</v>
      </c>
      <c r="L7" s="34" t="s">
        <v>30</v>
      </c>
      <c r="M7" s="32">
        <f t="shared" ref="M7:T7" si="1">M32</f>
        <v>7.3918187827805406E-3</v>
      </c>
      <c r="N7" s="32">
        <f t="shared" si="1"/>
        <v>9.367577512115758E-3</v>
      </c>
      <c r="O7" s="32">
        <f t="shared" si="1"/>
        <v>4.2506017365564475E-3</v>
      </c>
      <c r="P7" s="32">
        <f t="shared" si="1"/>
        <v>2.3199942773598817E-3</v>
      </c>
      <c r="Q7" s="32">
        <f t="shared" si="1"/>
        <v>9.6030180986896602E-3</v>
      </c>
      <c r="R7" s="32">
        <f t="shared" si="1"/>
        <v>1.0599475187675312E-3</v>
      </c>
      <c r="S7" s="32">
        <f t="shared" si="1"/>
        <v>-8.9324236864595039E-4</v>
      </c>
      <c r="T7" s="35">
        <f t="shared" si="1"/>
        <v>9.3331706094747797E-3</v>
      </c>
      <c r="V7" s="34" t="s">
        <v>30</v>
      </c>
      <c r="W7" s="32">
        <f t="shared" ref="W7:AD7" si="2">W32</f>
        <v>3.532811583284184E-4</v>
      </c>
      <c r="X7" s="32">
        <f t="shared" si="2"/>
        <v>2.5161839573001007E-4</v>
      </c>
      <c r="Y7" s="32">
        <f t="shared" si="2"/>
        <v>2.4400346722012125E-4</v>
      </c>
      <c r="Z7" s="32">
        <f t="shared" si="2"/>
        <v>5.2427912193950428E-4</v>
      </c>
      <c r="AA7" s="32">
        <f t="shared" si="2"/>
        <v>2.2450373584063688E-4</v>
      </c>
      <c r="AB7" s="32">
        <f t="shared" si="2"/>
        <v>2.0396953426973622E-4</v>
      </c>
      <c r="AC7" s="32">
        <f t="shared" si="2"/>
        <v>3.31847573929828E-4</v>
      </c>
      <c r="AD7" s="35">
        <f t="shared" si="2"/>
        <v>1.7715111025062846E-4</v>
      </c>
    </row>
    <row r="8" spans="2:30">
      <c r="B8" s="34" t="s">
        <v>31</v>
      </c>
      <c r="C8" s="32">
        <f>C80</f>
        <v>-1.6750898253572344E-2</v>
      </c>
      <c r="D8" s="32">
        <f t="shared" ref="D8:J8" si="3">D80</f>
        <v>-7.8686056257800341E-2</v>
      </c>
      <c r="E8" s="32">
        <f t="shared" si="3"/>
        <v>-4.2217071428933051E-2</v>
      </c>
      <c r="F8" s="32">
        <f t="shared" si="3"/>
        <v>-4.0054376579911954E-2</v>
      </c>
      <c r="G8" s="32">
        <f t="shared" si="3"/>
        <v>-6.1034660901929771E-2</v>
      </c>
      <c r="H8" s="32">
        <f t="shared" si="3"/>
        <v>-1.2194299249673191E-2</v>
      </c>
      <c r="I8" s="32">
        <f t="shared" si="3"/>
        <v>-1.7501126798211364E-2</v>
      </c>
      <c r="J8" s="35">
        <f t="shared" si="3"/>
        <v>-2.7451924653193127E-2</v>
      </c>
      <c r="L8" s="34" t="s">
        <v>31</v>
      </c>
      <c r="M8" s="32">
        <f t="shared" ref="M8:T8" si="4">M80</f>
        <v>-1.6991910778728081E-2</v>
      </c>
      <c r="N8" s="32">
        <f t="shared" si="4"/>
        <v>-7.887937914763854E-2</v>
      </c>
      <c r="O8" s="32">
        <f t="shared" si="4"/>
        <v>-4.22703774359241E-2</v>
      </c>
      <c r="P8" s="32">
        <f t="shared" si="4"/>
        <v>-3.9499981828439834E-2</v>
      </c>
      <c r="Q8" s="32">
        <f t="shared" si="4"/>
        <v>-6.12249496433388E-2</v>
      </c>
      <c r="R8" s="32">
        <f t="shared" si="4"/>
        <v>-1.2304634637471779E-2</v>
      </c>
      <c r="S8" s="32">
        <f t="shared" si="4"/>
        <v>-1.7681158508387029E-2</v>
      </c>
      <c r="T8" s="35">
        <f t="shared" si="4"/>
        <v>-2.7652053179925473E-2</v>
      </c>
      <c r="V8" s="34" t="s">
        <v>31</v>
      </c>
      <c r="W8" s="32">
        <f t="shared" ref="W8:AD8" si="5">W80</f>
        <v>-3.6574517064658085E-4</v>
      </c>
      <c r="X8" s="32">
        <f t="shared" si="5"/>
        <v>-1.7573755275834824E-4</v>
      </c>
      <c r="Y8" s="32">
        <f t="shared" si="5"/>
        <v>-1.7906313658941686E-2</v>
      </c>
      <c r="Z8" s="32">
        <f t="shared" si="5"/>
        <v>-3.4109786961604716E-3</v>
      </c>
      <c r="AA8" s="32">
        <f t="shared" si="5"/>
        <v>9.5608489816934039E-5</v>
      </c>
      <c r="AB8" s="32">
        <f t="shared" si="5"/>
        <v>-2.5172133080499925E-3</v>
      </c>
      <c r="AC8" s="32">
        <f t="shared" si="5"/>
        <v>-8.9797981521477777E-4</v>
      </c>
      <c r="AD8" s="35">
        <f t="shared" si="5"/>
        <v>1.9519287504832228E-4</v>
      </c>
    </row>
    <row r="9" spans="2:30">
      <c r="B9" s="34" t="s">
        <v>32</v>
      </c>
      <c r="C9" s="32">
        <f>C103</f>
        <v>6.2418470823739636E-3</v>
      </c>
      <c r="D9" s="32">
        <f t="shared" ref="D9:J9" si="6">D103</f>
        <v>8.3694995731413702E-3</v>
      </c>
      <c r="E9" s="32">
        <f t="shared" si="6"/>
        <v>3.7971616554792753E-3</v>
      </c>
      <c r="F9" s="32">
        <f t="shared" si="6"/>
        <v>2.1242095105358239E-3</v>
      </c>
      <c r="G9" s="32">
        <f t="shared" si="6"/>
        <v>8.7645727454368494E-3</v>
      </c>
      <c r="H9" s="32">
        <f t="shared" si="6"/>
        <v>9.0089366650492053E-4</v>
      </c>
      <c r="I9" s="32">
        <f t="shared" si="6"/>
        <v>-1.1130889836634683E-3</v>
      </c>
      <c r="J9" s="35">
        <f t="shared" si="6"/>
        <v>1.0403766462371067E-2</v>
      </c>
      <c r="L9" s="34" t="s">
        <v>32</v>
      </c>
      <c r="M9" s="32">
        <f t="shared" ref="M9:T9" si="7">M103</f>
        <v>5.9463194600291036E-3</v>
      </c>
      <c r="N9" s="32">
        <f t="shared" si="7"/>
        <v>8.1363756440040458E-3</v>
      </c>
      <c r="O9" s="32">
        <f t="shared" si="7"/>
        <v>3.5684193902518757E-3</v>
      </c>
      <c r="P9" s="32">
        <f t="shared" si="7"/>
        <v>1.7001530994729119E-3</v>
      </c>
      <c r="Q9" s="32">
        <f t="shared" si="7"/>
        <v>8.5551913862831341E-3</v>
      </c>
      <c r="R9" s="32">
        <f t="shared" si="7"/>
        <v>7.1012893318478376E-4</v>
      </c>
      <c r="S9" s="32">
        <f t="shared" si="7"/>
        <v>-1.4137326268099937E-3</v>
      </c>
      <c r="T9" s="35">
        <f t="shared" si="7"/>
        <v>1.0196130926661606E-2</v>
      </c>
      <c r="V9" s="34" t="s">
        <v>32</v>
      </c>
      <c r="W9" s="32">
        <f t="shared" ref="W9:AD9" si="8">W103</f>
        <v>2.8584437958012465E-4</v>
      </c>
      <c r="X9" s="32">
        <f t="shared" si="8"/>
        <v>2.194330279710055E-4</v>
      </c>
      <c r="Y9" s="32">
        <f t="shared" si="8"/>
        <v>2.2090803584084995E-4</v>
      </c>
      <c r="Z9" s="32">
        <f t="shared" si="8"/>
        <v>4.6562475594846831E-4</v>
      </c>
      <c r="AA9" s="32">
        <f t="shared" si="8"/>
        <v>1.9608415893190845E-4</v>
      </c>
      <c r="AB9" s="32">
        <f t="shared" si="8"/>
        <v>1.8287540786676715E-4</v>
      </c>
      <c r="AC9" s="32">
        <f t="shared" si="8"/>
        <v>2.913005392826129E-4</v>
      </c>
      <c r="AD9" s="35">
        <f t="shared" si="8"/>
        <v>1.9519287504832228E-4</v>
      </c>
    </row>
    <row r="10" spans="2:30" ht="15" thickBot="1">
      <c r="B10" s="36" t="s">
        <v>33</v>
      </c>
      <c r="C10" s="37">
        <f>C57</f>
        <v>-1.0366769856774538E-2</v>
      </c>
      <c r="D10" s="37">
        <f t="shared" ref="D10:J10" si="9">D57</f>
        <v>-3.5975344751967953E-2</v>
      </c>
      <c r="E10" s="37">
        <f t="shared" si="9"/>
        <v>-3.6675113616866706E-2</v>
      </c>
      <c r="F10" s="37">
        <f t="shared" si="9"/>
        <v>-4.0170790836809411E-2</v>
      </c>
      <c r="G10" s="37">
        <f t="shared" si="9"/>
        <v>-3.7777772133479326E-2</v>
      </c>
      <c r="H10" s="37">
        <f t="shared" si="9"/>
        <v>-1.2196846235866476E-2</v>
      </c>
      <c r="I10" s="37">
        <f t="shared" si="9"/>
        <v>-1.7515456383312866E-2</v>
      </c>
      <c r="J10" s="38">
        <f t="shared" si="9"/>
        <v>-2.7451924653193127E-2</v>
      </c>
      <c r="L10" s="36" t="s">
        <v>33</v>
      </c>
      <c r="M10" s="37">
        <f t="shared" ref="M10:T10" si="10">M57</f>
        <v>-1.0635225230231082E-2</v>
      </c>
      <c r="N10" s="37">
        <f t="shared" si="10"/>
        <v>-3.6192702152871847E-2</v>
      </c>
      <c r="O10" s="37">
        <f t="shared" si="10"/>
        <v>-3.6801874096232146E-2</v>
      </c>
      <c r="P10" s="37">
        <f t="shared" si="10"/>
        <v>-3.9499981828439834E-2</v>
      </c>
      <c r="Q10" s="37">
        <f t="shared" si="10"/>
        <v>-3.7976139086201899E-2</v>
      </c>
      <c r="R10" s="37">
        <f t="shared" si="10"/>
        <v>-1.2304634637471779E-2</v>
      </c>
      <c r="S10" s="37">
        <f t="shared" si="10"/>
        <v>-1.7681158508387029E-2</v>
      </c>
      <c r="T10" s="38">
        <f t="shared" si="10"/>
        <v>-2.7652053179925473E-2</v>
      </c>
      <c r="V10" s="36" t="s">
        <v>33</v>
      </c>
      <c r="W10" s="37">
        <f t="shared" ref="W10:AD10" si="11">W57</f>
        <v>2.6686893185656757E-4</v>
      </c>
      <c r="X10" s="37">
        <f t="shared" si="11"/>
        <v>2.1319372353723054E-4</v>
      </c>
      <c r="Y10" s="37">
        <f t="shared" si="11"/>
        <v>1.2645421710977267E-4</v>
      </c>
      <c r="Z10" s="37">
        <f t="shared" si="11"/>
        <v>-6.1796765049515479E-4</v>
      </c>
      <c r="AA10" s="37">
        <f t="shared" si="11"/>
        <v>1.9413534813028654E-4</v>
      </c>
      <c r="AB10" s="37">
        <f t="shared" si="11"/>
        <v>1.0271420417073962E-4</v>
      </c>
      <c r="AC10" s="37">
        <f t="shared" si="11"/>
        <v>1.618614436484922E-4</v>
      </c>
      <c r="AD10" s="38">
        <f t="shared" si="11"/>
        <v>1.9519287504832228E-4</v>
      </c>
    </row>
    <row r="11" spans="2:30" ht="176.45" customHeight="1" thickBot="1"/>
    <row r="12" spans="2:30">
      <c r="B12" s="80" t="s">
        <v>5</v>
      </c>
      <c r="C12" s="81"/>
      <c r="D12" s="81"/>
      <c r="E12" s="81"/>
      <c r="F12" s="81"/>
      <c r="G12" s="81"/>
      <c r="H12" s="81"/>
      <c r="I12" s="81"/>
      <c r="J12" s="82"/>
      <c r="L12" s="80" t="s">
        <v>5</v>
      </c>
      <c r="M12" s="81"/>
      <c r="N12" s="81"/>
      <c r="O12" s="81"/>
      <c r="P12" s="81"/>
      <c r="Q12" s="81"/>
      <c r="R12" s="81"/>
      <c r="S12" s="81"/>
      <c r="T12" s="82"/>
      <c r="V12" s="80" t="s">
        <v>5</v>
      </c>
      <c r="W12" s="81"/>
      <c r="X12" s="81"/>
      <c r="Y12" s="81"/>
      <c r="Z12" s="81"/>
      <c r="AA12" s="81"/>
      <c r="AB12" s="81"/>
      <c r="AC12" s="81"/>
      <c r="AD12" s="82"/>
    </row>
    <row r="13" spans="2:30" ht="29.1">
      <c r="B13" s="24"/>
      <c r="C13" s="23" t="s">
        <v>6</v>
      </c>
      <c r="D13" s="23" t="s">
        <v>7</v>
      </c>
      <c r="E13" s="23" t="s">
        <v>8</v>
      </c>
      <c r="F13" s="23" t="s">
        <v>9</v>
      </c>
      <c r="G13" s="23" t="s">
        <v>10</v>
      </c>
      <c r="H13" s="23" t="s">
        <v>11</v>
      </c>
      <c r="I13" s="23" t="s">
        <v>12</v>
      </c>
      <c r="J13" s="39" t="s">
        <v>13</v>
      </c>
      <c r="K13" s="17"/>
      <c r="L13" s="24"/>
      <c r="M13" s="23" t="s">
        <v>6</v>
      </c>
      <c r="N13" s="23" t="s">
        <v>7</v>
      </c>
      <c r="O13" s="23" t="s">
        <v>8</v>
      </c>
      <c r="P13" s="23" t="s">
        <v>9</v>
      </c>
      <c r="Q13" s="23" t="s">
        <v>10</v>
      </c>
      <c r="R13" s="23" t="s">
        <v>11</v>
      </c>
      <c r="S13" s="23" t="s">
        <v>12</v>
      </c>
      <c r="T13" s="39" t="s">
        <v>13</v>
      </c>
      <c r="U13" s="17"/>
      <c r="V13" s="24"/>
      <c r="W13" s="23" t="s">
        <v>6</v>
      </c>
      <c r="X13" s="23" t="s">
        <v>7</v>
      </c>
      <c r="Y13" s="23" t="s">
        <v>8</v>
      </c>
      <c r="Z13" s="23" t="s">
        <v>9</v>
      </c>
      <c r="AA13" s="23" t="s">
        <v>10</v>
      </c>
      <c r="AB13" s="23" t="s">
        <v>11</v>
      </c>
      <c r="AC13" s="23" t="s">
        <v>12</v>
      </c>
      <c r="AD13" s="39" t="s">
        <v>13</v>
      </c>
    </row>
    <row r="14" spans="2:30">
      <c r="B14" s="26">
        <v>2023</v>
      </c>
      <c r="C14" s="5">
        <v>3.4485084962500467E-2</v>
      </c>
      <c r="D14" s="5">
        <v>4.9213311830346163E-2</v>
      </c>
      <c r="E14" s="5">
        <v>3.7545706661913369E-2</v>
      </c>
      <c r="F14" s="5">
        <v>4.0292843807040013E-2</v>
      </c>
      <c r="G14" s="5">
        <v>4.3378733194103791E-2</v>
      </c>
      <c r="H14" s="5">
        <v>1.8853234371094318E-2</v>
      </c>
      <c r="I14" s="5">
        <v>2.5461404061742687E-2</v>
      </c>
      <c r="J14" s="40">
        <v>3.5775683508474154E-2</v>
      </c>
      <c r="L14" s="26">
        <v>2023</v>
      </c>
      <c r="M14" s="5">
        <v>3.3536162454501861E-2</v>
      </c>
      <c r="N14" s="5">
        <v>4.8433814539297293E-2</v>
      </c>
      <c r="O14" s="5">
        <v>3.6439469156623883E-2</v>
      </c>
      <c r="P14" s="5">
        <v>3.4363865452783582E-2</v>
      </c>
      <c r="Q14" s="5">
        <v>4.2729670141172571E-2</v>
      </c>
      <c r="R14" s="5">
        <v>1.7852832587596401E-2</v>
      </c>
      <c r="S14" s="5">
        <v>2.3780253197020595E-2</v>
      </c>
      <c r="T14" s="40">
        <v>3.5259342774544233E-2</v>
      </c>
      <c r="V14" s="26">
        <v>2023</v>
      </c>
      <c r="W14" s="5">
        <v>9.3328629832600818E-4</v>
      </c>
      <c r="X14" s="5">
        <v>7.6085266939873719E-4</v>
      </c>
      <c r="Y14" s="5">
        <v>1.0919805777476199E-3</v>
      </c>
      <c r="Z14" s="5">
        <v>5.9272267142600477E-3</v>
      </c>
      <c r="AA14" s="5">
        <v>6.3200034517674197E-4</v>
      </c>
      <c r="AB14" s="5">
        <v>9.9137813773308991E-4</v>
      </c>
      <c r="AC14" s="5">
        <v>1.6677976919787785E-3</v>
      </c>
      <c r="AD14" s="40">
        <v>5.032806287721403E-4</v>
      </c>
    </row>
    <row r="15" spans="2:30">
      <c r="B15" s="41">
        <v>2024</v>
      </c>
      <c r="C15" s="3">
        <v>3.8815285606562222E-2</v>
      </c>
      <c r="D15" s="3">
        <v>5.0031783148902997E-2</v>
      </c>
      <c r="E15" s="3">
        <v>3.7269978185179076E-2</v>
      </c>
      <c r="F15" s="3">
        <v>3.2405951106774245E-2</v>
      </c>
      <c r="G15" s="3">
        <v>4.5289254078215269E-2</v>
      </c>
      <c r="H15" s="3">
        <v>1.8028525676653917E-2</v>
      </c>
      <c r="I15" s="3">
        <v>2.2081160788038456E-2</v>
      </c>
      <c r="J15" s="42">
        <v>3.9044853187431672E-2</v>
      </c>
      <c r="L15" s="41">
        <v>2024</v>
      </c>
      <c r="M15" s="3">
        <v>3.6217508479290617E-2</v>
      </c>
      <c r="N15" s="3">
        <v>4.8290929497904367E-2</v>
      </c>
      <c r="O15" s="3">
        <v>3.5924143070562575E-2</v>
      </c>
      <c r="P15" s="3">
        <v>3.2916587925709395E-2</v>
      </c>
      <c r="Q15" s="3">
        <v>4.3794802223584783E-2</v>
      </c>
      <c r="R15" s="3">
        <v>1.698166040794602E-2</v>
      </c>
      <c r="S15" s="3">
        <v>2.0370135819582025E-2</v>
      </c>
      <c r="T15" s="42">
        <v>3.7929608389416281E-2</v>
      </c>
      <c r="V15" s="41">
        <v>2024</v>
      </c>
      <c r="W15" s="3">
        <v>2.5240745040022716E-3</v>
      </c>
      <c r="X15" s="3">
        <v>1.6575429311342926E-3</v>
      </c>
      <c r="Y15" s="3">
        <v>1.3066633712917053E-3</v>
      </c>
      <c r="Z15" s="3">
        <v>-1.9161573613568628E-4</v>
      </c>
      <c r="AA15" s="3">
        <v>1.4166650165423622E-3</v>
      </c>
      <c r="AB15" s="3">
        <v>1.0091879865277154E-3</v>
      </c>
      <c r="AC15" s="3">
        <v>1.6667519879267623E-3</v>
      </c>
      <c r="AD15" s="42">
        <v>1.0588526148249677E-3</v>
      </c>
    </row>
    <row r="16" spans="2:30">
      <c r="B16" s="41">
        <v>2025</v>
      </c>
      <c r="C16" s="3">
        <v>4.1615181652897348E-2</v>
      </c>
      <c r="D16" s="3">
        <v>5.0681177428842261E-2</v>
      </c>
      <c r="E16" s="3">
        <v>3.7516162413136822E-2</v>
      </c>
      <c r="F16" s="3">
        <v>3.4682132029485668E-2</v>
      </c>
      <c r="G16" s="3">
        <v>4.7061378278698163E-2</v>
      </c>
      <c r="H16" s="3">
        <v>1.6914320689440432E-2</v>
      </c>
      <c r="I16" s="3">
        <v>1.9327704080084551E-2</v>
      </c>
      <c r="J16" s="42">
        <v>4.3088995815511177E-2</v>
      </c>
      <c r="L16" s="41">
        <v>2025</v>
      </c>
      <c r="M16" s="3">
        <v>3.8953763113524387E-2</v>
      </c>
      <c r="N16" s="3">
        <v>4.8660547821204991E-2</v>
      </c>
      <c r="O16" s="3">
        <v>3.5675019045402045E-2</v>
      </c>
      <c r="P16" s="3">
        <v>3.1948652455221493E-2</v>
      </c>
      <c r="Q16" s="3">
        <v>4.5132673375434917E-2</v>
      </c>
      <c r="R16" s="3">
        <v>1.534698040436E-2</v>
      </c>
      <c r="S16" s="3">
        <v>1.6902812926164357E-2</v>
      </c>
      <c r="T16" s="42">
        <v>4.1519836371638696E-2</v>
      </c>
      <c r="V16" s="41">
        <v>2025</v>
      </c>
      <c r="W16" s="3">
        <v>2.5484188892548332E-3</v>
      </c>
      <c r="X16" s="3">
        <v>1.8591171268771411E-3</v>
      </c>
      <c r="Y16" s="3">
        <v>1.7494149937027359E-3</v>
      </c>
      <c r="Z16" s="3">
        <v>3.1771340948472115E-3</v>
      </c>
      <c r="AA16" s="3">
        <v>1.7678981475717226E-3</v>
      </c>
      <c r="AB16" s="3">
        <v>1.4669159583247104E-3</v>
      </c>
      <c r="AC16" s="3">
        <v>2.3068590769015351E-3</v>
      </c>
      <c r="AD16" s="42">
        <v>1.4494356306635758E-3</v>
      </c>
    </row>
    <row r="17" spans="2:30">
      <c r="B17" s="41">
        <v>2026</v>
      </c>
      <c r="C17" s="3">
        <v>2.1885148660523157E-3</v>
      </c>
      <c r="D17" s="3">
        <v>-1.9479009404155256E-4</v>
      </c>
      <c r="E17" s="3">
        <v>-3.8931616409239034E-3</v>
      </c>
      <c r="F17" s="3">
        <v>-6.6697032344900098E-3</v>
      </c>
      <c r="G17" s="3">
        <v>1.7485829482530857E-3</v>
      </c>
      <c r="H17" s="3">
        <v>-3.9988859684282341E-3</v>
      </c>
      <c r="I17" s="3">
        <v>-9.2395260531943357E-3</v>
      </c>
      <c r="J17" s="42">
        <v>3.1807181347900393E-3</v>
      </c>
      <c r="L17" s="41">
        <v>2026</v>
      </c>
      <c r="M17" s="3">
        <v>2.1885148660520937E-3</v>
      </c>
      <c r="N17" s="3">
        <v>-1.9479009404155256E-4</v>
      </c>
      <c r="O17" s="3">
        <v>-3.8931616409239034E-3</v>
      </c>
      <c r="P17" s="3">
        <v>-6.6697032344901208E-3</v>
      </c>
      <c r="Q17" s="3">
        <v>1.7485829482530857E-3</v>
      </c>
      <c r="R17" s="3">
        <v>-3.9988859684282341E-3</v>
      </c>
      <c r="S17" s="3">
        <v>-9.2395260531943357E-3</v>
      </c>
      <c r="T17" s="42">
        <v>3.1807181347900393E-3</v>
      </c>
      <c r="V17" s="41">
        <v>2026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42">
        <v>0</v>
      </c>
    </row>
    <row r="18" spans="2:30">
      <c r="B18" s="41">
        <v>2027</v>
      </c>
      <c r="C18" s="3">
        <v>3.1370878033869509E-3</v>
      </c>
      <c r="D18" s="3">
        <v>7.1721484473608044E-4</v>
      </c>
      <c r="E18" s="3">
        <v>-3.0191192117365873E-3</v>
      </c>
      <c r="F18" s="3">
        <v>-5.7410482799474805E-3</v>
      </c>
      <c r="G18" s="3">
        <v>2.5927702137753528E-3</v>
      </c>
      <c r="H18" s="3">
        <v>-3.0920827384731675E-3</v>
      </c>
      <c r="I18" s="3">
        <v>-8.1680575106508613E-3</v>
      </c>
      <c r="J18" s="42">
        <v>4.2620231652943374E-3</v>
      </c>
      <c r="L18" s="41">
        <v>2027</v>
      </c>
      <c r="M18" s="3">
        <v>3.1370878033869509E-3</v>
      </c>
      <c r="N18" s="3">
        <v>7.1721484473608044E-4</v>
      </c>
      <c r="O18" s="3">
        <v>-3.0191192117365873E-3</v>
      </c>
      <c r="P18" s="3">
        <v>-5.7410482799474805E-3</v>
      </c>
      <c r="Q18" s="3">
        <v>2.5927702137753528E-3</v>
      </c>
      <c r="R18" s="3">
        <v>-3.0920827384731675E-3</v>
      </c>
      <c r="S18" s="3">
        <v>-8.1680575106508613E-3</v>
      </c>
      <c r="T18" s="42">
        <v>4.2620231652943374E-3</v>
      </c>
      <c r="V18" s="41">
        <v>2027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42">
        <v>0</v>
      </c>
    </row>
    <row r="19" spans="2:30">
      <c r="B19" s="41">
        <v>2028</v>
      </c>
      <c r="C19" s="3">
        <v>1.6616713403063699E-3</v>
      </c>
      <c r="D19" s="3">
        <v>-7.4255126523992132E-4</v>
      </c>
      <c r="E19" s="3">
        <v>-4.6746217865083484E-3</v>
      </c>
      <c r="F19" s="3">
        <v>-7.4433809737508572E-3</v>
      </c>
      <c r="G19" s="3">
        <v>9.0554366837114486E-4</v>
      </c>
      <c r="H19" s="3">
        <v>-4.7900192956329413E-3</v>
      </c>
      <c r="I19" s="3">
        <v>-9.9534766983019329E-3</v>
      </c>
      <c r="J19" s="42">
        <v>3.1764539429819383E-3</v>
      </c>
      <c r="L19" s="41">
        <v>2028</v>
      </c>
      <c r="M19" s="3">
        <v>1.6616713403061478E-3</v>
      </c>
      <c r="N19" s="3">
        <v>-7.4255126523969928E-4</v>
      </c>
      <c r="O19" s="3">
        <v>-4.6746217865083484E-3</v>
      </c>
      <c r="P19" s="3">
        <v>-7.4433809737508572E-3</v>
      </c>
      <c r="Q19" s="3">
        <v>9.0554366837114486E-4</v>
      </c>
      <c r="R19" s="3">
        <v>-4.7900192956329413E-3</v>
      </c>
      <c r="S19" s="3">
        <v>-9.9534766983019329E-3</v>
      </c>
      <c r="T19" s="42">
        <v>3.1764539429819383E-3</v>
      </c>
      <c r="V19" s="41">
        <v>2028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42">
        <v>0</v>
      </c>
    </row>
    <row r="20" spans="2:30">
      <c r="B20" s="41">
        <v>2029</v>
      </c>
      <c r="C20" s="3">
        <v>1.8746174849144648E-3</v>
      </c>
      <c r="D20" s="3">
        <v>-5.4496118547864292E-4</v>
      </c>
      <c r="E20" s="3">
        <v>-4.6306666369912985E-3</v>
      </c>
      <c r="F20" s="3">
        <v>-7.4882641906180991E-3</v>
      </c>
      <c r="G20" s="3">
        <v>9.3079090660141972E-4</v>
      </c>
      <c r="H20" s="3">
        <v>-4.7857998899628607E-3</v>
      </c>
      <c r="I20" s="3">
        <v>-9.9563826562150126E-3</v>
      </c>
      <c r="J20" s="42">
        <v>2.8872405212492236E-3</v>
      </c>
      <c r="L20" s="41">
        <v>2029</v>
      </c>
      <c r="M20" s="3">
        <v>1.8746174849144648E-3</v>
      </c>
      <c r="N20" s="3">
        <v>-5.4496118547886496E-4</v>
      </c>
      <c r="O20" s="3">
        <v>-4.6306666369912985E-3</v>
      </c>
      <c r="P20" s="3">
        <v>-7.4882641906184322E-3</v>
      </c>
      <c r="Q20" s="3">
        <v>9.3079090660141972E-4</v>
      </c>
      <c r="R20" s="3">
        <v>-4.7857998899628607E-3</v>
      </c>
      <c r="S20" s="3">
        <v>-9.9563826562152347E-3</v>
      </c>
      <c r="T20" s="42">
        <v>2.8872405212492236E-3</v>
      </c>
      <c r="V20" s="41">
        <v>2029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42">
        <v>0</v>
      </c>
    </row>
    <row r="21" spans="2:30">
      <c r="B21" s="41">
        <v>2030</v>
      </c>
      <c r="C21" s="3">
        <v>1.0045926084214951E-2</v>
      </c>
      <c r="D21" s="3">
        <v>7.5889441842580396E-3</v>
      </c>
      <c r="E21" s="3">
        <v>3.9433920884597295E-3</v>
      </c>
      <c r="F21" s="3">
        <v>1.7630496464804413E-3</v>
      </c>
      <c r="G21" s="3">
        <v>9.4655748634344672E-3</v>
      </c>
      <c r="H21" s="3">
        <v>4.1590417887471531E-3</v>
      </c>
      <c r="I21" s="3">
        <v>1.5336816989663937E-4</v>
      </c>
      <c r="J21" s="42">
        <v>1.2261795567483302E-2</v>
      </c>
      <c r="L21" s="41">
        <v>2030</v>
      </c>
      <c r="M21" s="3">
        <v>1.0045926084215173E-2</v>
      </c>
      <c r="N21" s="3">
        <v>7.5889441842580396E-3</v>
      </c>
      <c r="O21" s="3">
        <v>3.9433920884597295E-3</v>
      </c>
      <c r="P21" s="3">
        <v>1.7630496464804413E-3</v>
      </c>
      <c r="Q21" s="3">
        <v>9.4655748634344672E-3</v>
      </c>
      <c r="R21" s="3">
        <v>4.1590417887471531E-3</v>
      </c>
      <c r="S21" s="3">
        <v>1.5336816989663937E-4</v>
      </c>
      <c r="T21" s="42">
        <v>1.2261795567483302E-2</v>
      </c>
      <c r="V21" s="41">
        <v>2030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42">
        <v>0</v>
      </c>
    </row>
    <row r="22" spans="2:30">
      <c r="B22" s="41">
        <v>2031</v>
      </c>
      <c r="C22" s="3">
        <v>7.8005601976898209E-3</v>
      </c>
      <c r="D22" s="3">
        <v>5.5982744466862577E-3</v>
      </c>
      <c r="E22" s="3">
        <v>1.7290179834297259E-3</v>
      </c>
      <c r="F22" s="3">
        <v>-5.0947568657655484E-4</v>
      </c>
      <c r="G22" s="3">
        <v>7.2255606442062081E-3</v>
      </c>
      <c r="H22" s="3">
        <v>1.8934437881947819E-3</v>
      </c>
      <c r="I22" s="3">
        <v>-2.2065697865042422E-3</v>
      </c>
      <c r="J22" s="42">
        <v>1.0076893052626046E-2</v>
      </c>
      <c r="L22" s="41">
        <v>2031</v>
      </c>
      <c r="M22" s="3">
        <v>7.8005601976895989E-3</v>
      </c>
      <c r="N22" s="3">
        <v>5.5982744466860357E-3</v>
      </c>
      <c r="O22" s="3">
        <v>1.7290179834295039E-3</v>
      </c>
      <c r="P22" s="3">
        <v>-5.0947568657688791E-4</v>
      </c>
      <c r="Q22" s="3">
        <v>7.2255606442059861E-3</v>
      </c>
      <c r="R22" s="3">
        <v>1.8934437881945598E-3</v>
      </c>
      <c r="S22" s="3">
        <v>-2.2065697865042422E-3</v>
      </c>
      <c r="T22" s="42">
        <v>1.0076893052626046E-2</v>
      </c>
      <c r="V22" s="41">
        <v>2031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42">
        <v>0</v>
      </c>
    </row>
    <row r="23" spans="2:30">
      <c r="B23" s="41">
        <v>2032</v>
      </c>
      <c r="C23" s="3">
        <v>9.6076868971950447E-5</v>
      </c>
      <c r="D23" s="3">
        <v>-3.6887542108765548E-4</v>
      </c>
      <c r="E23" s="3">
        <v>-4.5672166132560976E-3</v>
      </c>
      <c r="F23" s="3">
        <v>-6.8495712990036539E-3</v>
      </c>
      <c r="G23" s="3">
        <v>9.1452279912096479E-4</v>
      </c>
      <c r="H23" s="3">
        <v>-4.480465461358607E-3</v>
      </c>
      <c r="I23" s="3">
        <v>-8.694265481836716E-3</v>
      </c>
      <c r="J23" s="42">
        <v>4.0300020373538192E-3</v>
      </c>
      <c r="L23" s="41">
        <v>2032</v>
      </c>
      <c r="M23" s="3">
        <v>9.6076868971950447E-5</v>
      </c>
      <c r="N23" s="3">
        <v>-3.6887542108765548E-4</v>
      </c>
      <c r="O23" s="3">
        <v>-4.5672166132560976E-3</v>
      </c>
      <c r="P23" s="3">
        <v>-6.8495712990036539E-3</v>
      </c>
      <c r="Q23" s="3">
        <v>9.1452279912074275E-4</v>
      </c>
      <c r="R23" s="3">
        <v>-4.480465461358718E-3</v>
      </c>
      <c r="S23" s="3">
        <v>-8.694265481836827E-3</v>
      </c>
      <c r="T23" s="42">
        <v>4.0300020373535972E-3</v>
      </c>
      <c r="V23" s="41">
        <v>2032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42">
        <v>0</v>
      </c>
    </row>
    <row r="24" spans="2:30">
      <c r="B24" s="41">
        <v>2033</v>
      </c>
      <c r="C24" s="3">
        <v>-2.6282878615073724E-3</v>
      </c>
      <c r="D24" s="3">
        <v>-9.2620292387213254E-4</v>
      </c>
      <c r="E24" s="55">
        <v>-5.0349650808019231E-3</v>
      </c>
      <c r="F24" s="3">
        <v>-6.9828628106967106E-3</v>
      </c>
      <c r="G24" s="3">
        <v>4.4604386524715878E-4</v>
      </c>
      <c r="H24" s="3">
        <v>-4.7861340647624706E-3</v>
      </c>
      <c r="I24" s="3">
        <v>-8.3237637507747042E-3</v>
      </c>
      <c r="J24" s="42">
        <v>3.9910098199078536E-3</v>
      </c>
      <c r="L24" s="41">
        <v>2033</v>
      </c>
      <c r="M24" s="3">
        <v>-2.6282878615073724E-3</v>
      </c>
      <c r="N24" s="3">
        <v>-9.2620292387213254E-4</v>
      </c>
      <c r="O24" s="3">
        <v>-5.0349650808019231E-3</v>
      </c>
      <c r="P24" s="3">
        <v>-6.9828628106967106E-3</v>
      </c>
      <c r="Q24" s="3">
        <v>4.4604386524693673E-4</v>
      </c>
      <c r="R24" s="3">
        <v>-4.7861340647624706E-3</v>
      </c>
      <c r="S24" s="3">
        <v>-8.3237637507749263E-3</v>
      </c>
      <c r="T24" s="42">
        <v>3.9910098199078536E-3</v>
      </c>
      <c r="V24" s="41">
        <v>2033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42">
        <v>0</v>
      </c>
    </row>
    <row r="25" spans="2:30">
      <c r="B25" s="41">
        <v>2034</v>
      </c>
      <c r="C25" s="3">
        <v>-2.7394269187941411E-3</v>
      </c>
      <c r="D25" s="53">
        <v>-4.8904921715853256E-4</v>
      </c>
      <c r="E25" s="3">
        <v>-4.5082766359225701E-3</v>
      </c>
      <c r="F25" s="54">
        <v>-6.1008270283792188E-3</v>
      </c>
      <c r="G25" s="3">
        <v>9.3402689850363707E-4</v>
      </c>
      <c r="H25" s="3">
        <v>-4.0682370589871786E-3</v>
      </c>
      <c r="I25" s="3">
        <v>-6.7426304554586425E-3</v>
      </c>
      <c r="J25" s="42">
        <v>3.2431486877189108E-3</v>
      </c>
      <c r="L25" s="41">
        <v>2034</v>
      </c>
      <c r="M25" s="3">
        <v>-2.7394269187944742E-3</v>
      </c>
      <c r="N25" s="3">
        <v>-4.8904921715853256E-4</v>
      </c>
      <c r="O25" s="3">
        <v>-4.5082766359225701E-3</v>
      </c>
      <c r="P25" s="3">
        <v>-6.1008270283794408E-3</v>
      </c>
      <c r="Q25" s="3">
        <v>9.3402689850341503E-4</v>
      </c>
      <c r="R25" s="3">
        <v>-4.0682370589874006E-3</v>
      </c>
      <c r="S25" s="3">
        <v>-6.7426304554586425E-3</v>
      </c>
      <c r="T25" s="42">
        <v>3.2431486877189108E-3</v>
      </c>
      <c r="V25" s="41">
        <v>2034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42">
        <v>0</v>
      </c>
    </row>
    <row r="26" spans="2:30">
      <c r="B26" s="41">
        <v>2035</v>
      </c>
      <c r="C26" s="3">
        <v>-7.0410180323576821E-4</v>
      </c>
      <c r="D26" s="3">
        <v>1.4638755151721305E-3</v>
      </c>
      <c r="E26" s="56">
        <v>-2.4070481243170239E-3</v>
      </c>
      <c r="F26" s="3">
        <v>-3.6125837929810167E-3</v>
      </c>
      <c r="G26" s="3">
        <v>2.9882122975890546E-3</v>
      </c>
      <c r="H26" s="3">
        <v>-1.7302282245068579E-3</v>
      </c>
      <c r="I26" s="3">
        <v>-3.5392901825150869E-3</v>
      </c>
      <c r="J26" s="42">
        <v>2.8054234003438427E-3</v>
      </c>
      <c r="L26" s="41">
        <v>2035</v>
      </c>
      <c r="M26" s="3">
        <v>-7.0410180323587923E-4</v>
      </c>
      <c r="N26" s="3">
        <v>1.4638755151723526E-3</v>
      </c>
      <c r="O26" s="3">
        <v>-2.4070481243170239E-3</v>
      </c>
      <c r="P26" s="3">
        <v>-3.6125837929810167E-3</v>
      </c>
      <c r="Q26" s="3">
        <v>2.9882122975890546E-3</v>
      </c>
      <c r="R26" s="3">
        <v>-1.7302282245070799E-3</v>
      </c>
      <c r="S26" s="3">
        <v>-3.5392901825153089E-3</v>
      </c>
      <c r="T26" s="42">
        <v>2.8054234003436207E-3</v>
      </c>
      <c r="V26" s="41">
        <v>2035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42">
        <v>0</v>
      </c>
    </row>
    <row r="27" spans="2:30">
      <c r="B27" s="41">
        <v>2036</v>
      </c>
      <c r="C27" s="3">
        <v>-2.4429650451647245E-3</v>
      </c>
      <c r="D27" s="3">
        <v>-5.0355841384663869E-4</v>
      </c>
      <c r="E27" s="3">
        <v>-4.4844502762730887E-3</v>
      </c>
      <c r="F27" s="3">
        <v>-5.5100111078195679E-3</v>
      </c>
      <c r="G27" s="3">
        <v>8.3641535951017865E-4</v>
      </c>
      <c r="H27" s="3">
        <v>-3.687258801753357E-3</v>
      </c>
      <c r="I27" s="3">
        <v>-5.1764560212700372E-3</v>
      </c>
      <c r="J27" s="42">
        <v>-3.5466171671014735E-3</v>
      </c>
      <c r="L27" s="41">
        <v>2036</v>
      </c>
      <c r="M27" s="3">
        <v>-2.4429650451647245E-3</v>
      </c>
      <c r="N27" s="3">
        <v>-5.0355841384697175E-4</v>
      </c>
      <c r="O27" s="3">
        <v>-4.4844502762730887E-3</v>
      </c>
      <c r="P27" s="3">
        <v>-5.5100111078195679E-3</v>
      </c>
      <c r="Q27" s="3">
        <v>8.3641535951017865E-4</v>
      </c>
      <c r="R27" s="3">
        <v>-3.687258801753579E-3</v>
      </c>
      <c r="S27" s="3">
        <v>-5.1764560212700372E-3</v>
      </c>
      <c r="T27" s="42">
        <v>-3.5466171671014735E-3</v>
      </c>
      <c r="V27" s="41">
        <v>2036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42">
        <v>0</v>
      </c>
    </row>
    <row r="28" spans="2:30">
      <c r="B28" s="41">
        <v>2037</v>
      </c>
      <c r="C28" s="3">
        <v>-1.2093862050244208E-3</v>
      </c>
      <c r="D28" s="3">
        <v>6.1183712980761307E-4</v>
      </c>
      <c r="E28" s="3">
        <v>-2.88544625663123E-3</v>
      </c>
      <c r="F28" s="3">
        <v>-3.3834438571067604E-3</v>
      </c>
      <c r="G28" s="3">
        <v>1.2738336301278963E-3</v>
      </c>
      <c r="H28" s="3">
        <v>-2.1209798380437128E-3</v>
      </c>
      <c r="I28" s="3">
        <v>-3.1259048017140412E-3</v>
      </c>
      <c r="J28" s="42">
        <v>-1.9197267376295235E-3</v>
      </c>
      <c r="L28" s="41">
        <v>2037</v>
      </c>
      <c r="M28" s="3">
        <v>-1.2093862050244208E-3</v>
      </c>
      <c r="N28" s="3">
        <v>6.1183712980739102E-4</v>
      </c>
      <c r="O28" s="3">
        <v>-2.88544625663123E-3</v>
      </c>
      <c r="P28" s="3">
        <v>-3.3834438571067604E-3</v>
      </c>
      <c r="Q28" s="3">
        <v>1.2738336301281183E-3</v>
      </c>
      <c r="R28" s="3">
        <v>-2.1209798380437128E-3</v>
      </c>
      <c r="S28" s="3">
        <v>-3.1259048017138191E-3</v>
      </c>
      <c r="T28" s="42">
        <v>-1.9197267376295235E-3</v>
      </c>
      <c r="V28" s="41">
        <v>2037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42">
        <v>0</v>
      </c>
    </row>
    <row r="29" spans="2:30">
      <c r="B29" s="41">
        <v>2038</v>
      </c>
      <c r="C29" s="3">
        <v>-1.667040197548264E-4</v>
      </c>
      <c r="D29" s="3">
        <v>1.0248614172536641E-3</v>
      </c>
      <c r="E29" s="3">
        <v>-1.1414379859233659E-3</v>
      </c>
      <c r="F29" s="3">
        <v>-1.1870483554152766E-3</v>
      </c>
      <c r="G29" s="3">
        <v>1.1780791968423188E-3</v>
      </c>
      <c r="H29" s="3">
        <v>-6.1627391266938503E-4</v>
      </c>
      <c r="I29" s="3">
        <v>-1.1014276205151274E-3</v>
      </c>
      <c r="J29" s="42">
        <v>-4.7059506913293969E-4</v>
      </c>
      <c r="L29" s="41">
        <v>2038</v>
      </c>
      <c r="M29" s="3">
        <v>-1.667040197548264E-4</v>
      </c>
      <c r="N29" s="3">
        <v>1.02486141725322E-3</v>
      </c>
      <c r="O29" s="3">
        <v>-1.1414379859233659E-3</v>
      </c>
      <c r="P29" s="3">
        <v>-1.1870483554152766E-3</v>
      </c>
      <c r="Q29" s="3">
        <v>1.1780791968418747E-3</v>
      </c>
      <c r="R29" s="3">
        <v>-6.1627391266960707E-4</v>
      </c>
      <c r="S29" s="3">
        <v>-1.1014276205151274E-3</v>
      </c>
      <c r="T29" s="42">
        <v>-4.705950691334948E-4</v>
      </c>
      <c r="V29" s="41">
        <v>2038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42">
        <v>0</v>
      </c>
    </row>
    <row r="30" spans="2:30">
      <c r="B30" s="41">
        <v>2039</v>
      </c>
      <c r="C30" s="3">
        <v>3.9902467897645622E-5</v>
      </c>
      <c r="D30" s="3">
        <v>6.2850683037352084E-4</v>
      </c>
      <c r="E30" s="3">
        <v>-2.0440157373269319E-4</v>
      </c>
      <c r="F30" s="3">
        <v>-7.4032148290714694E-5</v>
      </c>
      <c r="G30" s="3">
        <v>1.5420464595017336E-4</v>
      </c>
      <c r="H30" s="3">
        <v>-5.8485903216332069E-5</v>
      </c>
      <c r="I30" s="3">
        <v>-1.6393936069347692E-4</v>
      </c>
      <c r="J30" s="42">
        <v>-2.2656530412112907E-5</v>
      </c>
      <c r="L30" s="41">
        <v>2039</v>
      </c>
      <c r="M30" s="3">
        <v>3.9902467897645622E-5</v>
      </c>
      <c r="N30" s="3">
        <v>6.2850683037352084E-4</v>
      </c>
      <c r="O30" s="3">
        <v>-2.0440157373269319E-4</v>
      </c>
      <c r="P30" s="3">
        <v>-7.4032148290714694E-5</v>
      </c>
      <c r="Q30" s="3">
        <v>1.5420464595017336E-4</v>
      </c>
      <c r="R30" s="3">
        <v>-5.8485903216332069E-5</v>
      </c>
      <c r="S30" s="3">
        <v>-1.6393936069347692E-4</v>
      </c>
      <c r="T30" s="42">
        <v>-2.2656530412334952E-5</v>
      </c>
      <c r="V30" s="41">
        <v>2039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42">
        <v>0</v>
      </c>
    </row>
    <row r="31" spans="2:30">
      <c r="B31" s="43">
        <v>2040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44">
        <v>0</v>
      </c>
      <c r="K31" s="16"/>
      <c r="L31" s="43">
        <v>2040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44">
        <v>0</v>
      </c>
      <c r="U31" s="16"/>
      <c r="V31" s="43">
        <v>2040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44">
        <v>0</v>
      </c>
    </row>
    <row r="32" spans="2:30">
      <c r="B32" s="45" t="s">
        <v>34</v>
      </c>
      <c r="C32" s="22">
        <v>7.7570022048184268E-3</v>
      </c>
      <c r="D32" s="22">
        <v>9.6346940150384506E-3</v>
      </c>
      <c r="E32" s="22">
        <v>4.5031438534765059E-3</v>
      </c>
      <c r="F32" s="22">
        <v>2.7995131661590852E-3</v>
      </c>
      <c r="G32" s="22">
        <v>9.8425604405029572E-3</v>
      </c>
      <c r="H32" s="22">
        <v>1.272571479784441E-3</v>
      </c>
      <c r="I32" s="22">
        <v>-5.510619576401107E-4</v>
      </c>
      <c r="J32" s="46">
        <v>9.5214497256994272E-3</v>
      </c>
      <c r="L32" s="45" t="s">
        <v>34</v>
      </c>
      <c r="M32" s="22">
        <v>7.3918187827805406E-3</v>
      </c>
      <c r="N32" s="22">
        <v>9.367577512115758E-3</v>
      </c>
      <c r="O32" s="22">
        <v>4.2506017365564475E-3</v>
      </c>
      <c r="P32" s="22">
        <v>2.3199942773598817E-3</v>
      </c>
      <c r="Q32" s="22">
        <v>9.6030180986896602E-3</v>
      </c>
      <c r="R32" s="22">
        <v>1.0599475187675312E-3</v>
      </c>
      <c r="S32" s="22">
        <v>-8.9324236864595039E-4</v>
      </c>
      <c r="T32" s="46">
        <v>9.3331706094747797E-3</v>
      </c>
      <c r="V32" s="45" t="s">
        <v>34</v>
      </c>
      <c r="W32" s="22">
        <v>3.532811583284184E-4</v>
      </c>
      <c r="X32" s="22">
        <v>2.5161839573001007E-4</v>
      </c>
      <c r="Y32" s="22">
        <v>2.4400346722012125E-4</v>
      </c>
      <c r="Z32" s="22">
        <v>5.2427912193950428E-4</v>
      </c>
      <c r="AA32" s="22">
        <v>2.2450373584063688E-4</v>
      </c>
      <c r="AB32" s="22">
        <v>2.0396953426973622E-4</v>
      </c>
      <c r="AC32" s="22">
        <v>3.31847573929828E-4</v>
      </c>
      <c r="AD32" s="46">
        <v>1.7715111025062846E-4</v>
      </c>
    </row>
    <row r="33" spans="2:30">
      <c r="B33" s="47" t="s">
        <v>35</v>
      </c>
      <c r="C33" s="5">
        <v>3.8305184073986677E-2</v>
      </c>
      <c r="D33" s="5">
        <v>4.9975424136030476E-2</v>
      </c>
      <c r="E33" s="5">
        <v>3.7443949086743089E-2</v>
      </c>
      <c r="F33" s="5">
        <v>3.5793642314433306E-2</v>
      </c>
      <c r="G33" s="5">
        <v>4.5243121850339074E-2</v>
      </c>
      <c r="H33" s="5">
        <v>1.7932026912396221E-2</v>
      </c>
      <c r="I33" s="5">
        <v>2.2290089643288564E-2</v>
      </c>
      <c r="J33" s="40">
        <v>3.9303177503805665E-2</v>
      </c>
      <c r="L33" s="47" t="s">
        <v>35</v>
      </c>
      <c r="M33" s="5">
        <v>3.6235811349105619E-2</v>
      </c>
      <c r="N33" s="5">
        <v>4.8461763952802217E-2</v>
      </c>
      <c r="O33" s="5">
        <v>3.6012877090862837E-2</v>
      </c>
      <c r="P33" s="5">
        <v>3.3076368611238159E-2</v>
      </c>
      <c r="Q33" s="5">
        <v>4.388571524673076E-2</v>
      </c>
      <c r="R33" s="5">
        <v>1.6727157799967474E-2</v>
      </c>
      <c r="S33" s="5">
        <v>2.035106731425566E-2</v>
      </c>
      <c r="T33" s="40">
        <v>3.8236262511866403E-2</v>
      </c>
      <c r="V33" s="47" t="s">
        <v>35</v>
      </c>
      <c r="W33" s="5">
        <v>2.0019265638610375E-3</v>
      </c>
      <c r="X33" s="5">
        <v>1.4258375758033903E-3</v>
      </c>
      <c r="Y33" s="5">
        <v>1.3826863142473538E-3</v>
      </c>
      <c r="Z33" s="5">
        <v>2.9709150243238578E-3</v>
      </c>
      <c r="AA33" s="5">
        <v>1.2721878364302757E-3</v>
      </c>
      <c r="AB33" s="5">
        <v>1.1558273608618386E-3</v>
      </c>
      <c r="AC33" s="5">
        <v>1.8804695856023586E-3</v>
      </c>
      <c r="AD33" s="40">
        <v>1.003856291420228E-3</v>
      </c>
    </row>
    <row r="34" spans="2:30" ht="15" thickBot="1">
      <c r="B34" s="48" t="s">
        <v>36</v>
      </c>
      <c r="C34" s="28">
        <v>1.2109632328538011E-3</v>
      </c>
      <c r="D34" s="28">
        <v>9.9025184625444493E-4</v>
      </c>
      <c r="E34" s="28">
        <v>-2.5556001250806198E-3</v>
      </c>
      <c r="F34" s="28">
        <v>-4.2706573656139625E-3</v>
      </c>
      <c r="G34" s="28">
        <v>2.256725852680933E-3</v>
      </c>
      <c r="H34" s="28">
        <v>-2.2973118272037979E-3</v>
      </c>
      <c r="I34" s="28">
        <v>-5.4455944435533987E-3</v>
      </c>
      <c r="J34" s="49">
        <v>3.1396509161052332E-3</v>
      </c>
      <c r="L34" s="48" t="s">
        <v>36</v>
      </c>
      <c r="M34" s="28">
        <v>1.2109632328537376E-3</v>
      </c>
      <c r="N34" s="28">
        <v>9.9025184625437359E-4</v>
      </c>
      <c r="O34" s="28">
        <v>-2.5556001250806354E-3</v>
      </c>
      <c r="P34" s="28">
        <v>-4.2706573656140345E-3</v>
      </c>
      <c r="Q34" s="28">
        <v>2.2567258526808537E-3</v>
      </c>
      <c r="R34" s="28">
        <v>-2.297311827203885E-3</v>
      </c>
      <c r="S34" s="28">
        <v>-5.4455944435534377E-3</v>
      </c>
      <c r="T34" s="49">
        <v>3.1396509161051461E-3</v>
      </c>
      <c r="V34" s="48" t="s">
        <v>36</v>
      </c>
      <c r="W34" s="28">
        <v>0</v>
      </c>
      <c r="X34" s="28">
        <v>0</v>
      </c>
      <c r="Y34" s="28">
        <v>0</v>
      </c>
      <c r="Z34" s="28">
        <v>0</v>
      </c>
      <c r="AA34" s="28">
        <v>0</v>
      </c>
      <c r="AB34" s="28">
        <v>0</v>
      </c>
      <c r="AC34" s="28">
        <v>0</v>
      </c>
      <c r="AD34" s="49">
        <v>0</v>
      </c>
    </row>
    <row r="35" spans="2:30">
      <c r="C35" s="11"/>
      <c r="D35" s="11"/>
    </row>
    <row r="36" spans="2:30" ht="15" thickBot="1"/>
    <row r="37" spans="2:30">
      <c r="B37" s="80" t="s">
        <v>21</v>
      </c>
      <c r="C37" s="81"/>
      <c r="D37" s="81"/>
      <c r="E37" s="81"/>
      <c r="F37" s="81"/>
      <c r="G37" s="81"/>
      <c r="H37" s="81"/>
      <c r="I37" s="81"/>
      <c r="J37" s="82"/>
      <c r="L37" s="80" t="s">
        <v>21</v>
      </c>
      <c r="M37" s="81"/>
      <c r="N37" s="81"/>
      <c r="O37" s="81"/>
      <c r="P37" s="81"/>
      <c r="Q37" s="81"/>
      <c r="R37" s="81"/>
      <c r="S37" s="81"/>
      <c r="T37" s="82"/>
      <c r="V37" s="80" t="s">
        <v>21</v>
      </c>
      <c r="W37" s="81"/>
      <c r="X37" s="81"/>
      <c r="Y37" s="81"/>
      <c r="Z37" s="81"/>
      <c r="AA37" s="81"/>
      <c r="AB37" s="81"/>
      <c r="AC37" s="81"/>
      <c r="AD37" s="82"/>
    </row>
    <row r="38" spans="2:30" ht="29.1">
      <c r="B38" s="24"/>
      <c r="C38" s="23" t="s">
        <v>6</v>
      </c>
      <c r="D38" s="23" t="s">
        <v>7</v>
      </c>
      <c r="E38" s="23" t="s">
        <v>8</v>
      </c>
      <c r="F38" s="23" t="s">
        <v>9</v>
      </c>
      <c r="G38" s="23" t="s">
        <v>10</v>
      </c>
      <c r="H38" s="23" t="s">
        <v>11</v>
      </c>
      <c r="I38" s="23" t="s">
        <v>12</v>
      </c>
      <c r="J38" s="39" t="s">
        <v>13</v>
      </c>
      <c r="K38" s="17"/>
      <c r="L38" s="24"/>
      <c r="M38" s="23" t="s">
        <v>6</v>
      </c>
      <c r="N38" s="23" t="s">
        <v>7</v>
      </c>
      <c r="O38" s="23" t="s">
        <v>8</v>
      </c>
      <c r="P38" s="23" t="s">
        <v>9</v>
      </c>
      <c r="Q38" s="23" t="s">
        <v>10</v>
      </c>
      <c r="R38" s="23" t="s">
        <v>11</v>
      </c>
      <c r="S38" s="23" t="s">
        <v>12</v>
      </c>
      <c r="T38" s="39" t="s">
        <v>13</v>
      </c>
      <c r="U38" s="17"/>
      <c r="V38" s="24"/>
      <c r="W38" s="23" t="s">
        <v>6</v>
      </c>
      <c r="X38" s="23" t="s">
        <v>7</v>
      </c>
      <c r="Y38" s="23" t="s">
        <v>8</v>
      </c>
      <c r="Z38" s="23" t="s">
        <v>9</v>
      </c>
      <c r="AA38" s="23" t="s">
        <v>10</v>
      </c>
      <c r="AB38" s="23" t="s">
        <v>11</v>
      </c>
      <c r="AC38" s="23" t="s">
        <v>12</v>
      </c>
      <c r="AD38" s="39" t="s">
        <v>13</v>
      </c>
    </row>
    <row r="39" spans="2:30">
      <c r="B39" s="41">
        <v>2023</v>
      </c>
      <c r="C39" s="5">
        <v>2.2467589756077766E-2</v>
      </c>
      <c r="D39" s="3">
        <v>2.7509221343550161E-2</v>
      </c>
      <c r="E39" s="3">
        <v>2.1824899964756117E-2</v>
      </c>
      <c r="F39" s="3">
        <v>2.1086962640630036E-2</v>
      </c>
      <c r="G39" s="3">
        <v>2.3646443340513024E-2</v>
      </c>
      <c r="H39" s="3">
        <v>1.1735758133740282E-2</v>
      </c>
      <c r="I39" s="3">
        <v>1.6018515329773164E-2</v>
      </c>
      <c r="J39" s="42">
        <v>2.0520101353962206E-2</v>
      </c>
      <c r="L39" s="41">
        <v>2023</v>
      </c>
      <c r="M39" s="5">
        <v>2.1602534527742412E-2</v>
      </c>
      <c r="N39" s="3">
        <v>2.6803913210007524E-2</v>
      </c>
      <c r="O39" s="3">
        <v>2.093240520873918E-2</v>
      </c>
      <c r="P39" s="3">
        <v>1.7660108597728374E-2</v>
      </c>
      <c r="Q39" s="3">
        <v>2.3010419568251006E-2</v>
      </c>
      <c r="R39" s="3">
        <v>1.0958935268373438E-2</v>
      </c>
      <c r="S39" s="3">
        <v>1.4734939435935512E-2</v>
      </c>
      <c r="T39" s="42">
        <v>2.0011365624292843E-2</v>
      </c>
      <c r="V39" s="41">
        <v>2023</v>
      </c>
      <c r="W39" s="5">
        <v>8.5926084944265568E-4</v>
      </c>
      <c r="X39" s="3">
        <v>7.0142491885039071E-4</v>
      </c>
      <c r="Y39" s="3">
        <v>8.9478920098295944E-4</v>
      </c>
      <c r="Z39" s="3">
        <v>3.5208484127340345E-3</v>
      </c>
      <c r="AA39" s="3">
        <v>6.3123561403344297E-4</v>
      </c>
      <c r="AB39" s="3">
        <v>7.7457492130750261E-4</v>
      </c>
      <c r="AC39" s="3">
        <v>1.2850760424039098E-3</v>
      </c>
      <c r="AD39" s="42">
        <v>5.0328062877191826E-4</v>
      </c>
    </row>
    <row r="40" spans="2:30">
      <c r="B40" s="41">
        <v>2024</v>
      </c>
      <c r="C40" s="5">
        <v>1.34756642577325E-2</v>
      </c>
      <c r="D40" s="3">
        <v>1.1597361347270629E-2</v>
      </c>
      <c r="E40" s="3">
        <v>5.9644341009548185E-3</v>
      </c>
      <c r="F40" s="3">
        <v>-6.1301525407754243E-3</v>
      </c>
      <c r="G40" s="3">
        <v>6.5434971976661149E-3</v>
      </c>
      <c r="H40" s="3">
        <v>3.7984105884754094E-3</v>
      </c>
      <c r="I40" s="3">
        <v>3.9581551578191654E-3</v>
      </c>
      <c r="J40" s="42">
        <v>7.2439131411561331E-3</v>
      </c>
      <c r="L40" s="41">
        <v>2024</v>
      </c>
      <c r="M40" s="5">
        <v>1.1180919362548503E-2</v>
      </c>
      <c r="N40" s="3">
        <v>1.0059741222863794E-2</v>
      </c>
      <c r="O40" s="3">
        <v>5.1470892238736354E-3</v>
      </c>
      <c r="P40" s="3">
        <v>7.2247320929363923E-5</v>
      </c>
      <c r="Q40" s="3">
        <v>5.1137653366917224E-3</v>
      </c>
      <c r="R40" s="3">
        <v>3.2746543382535798E-3</v>
      </c>
      <c r="S40" s="3">
        <v>3.1616319932634696E-3</v>
      </c>
      <c r="T40" s="42">
        <v>6.162801453804656E-3</v>
      </c>
      <c r="V40" s="41">
        <v>2024</v>
      </c>
      <c r="W40" s="5">
        <v>2.2825863725235429E-3</v>
      </c>
      <c r="X40" s="3">
        <v>1.5180244901253914E-3</v>
      </c>
      <c r="Y40" s="3">
        <v>8.1815756704561871E-4</v>
      </c>
      <c r="Z40" s="3">
        <v>-5.8996158398669785E-3</v>
      </c>
      <c r="AA40" s="3">
        <v>1.4073265472926977E-3</v>
      </c>
      <c r="AB40" s="3">
        <v>5.0018874912316491E-4</v>
      </c>
      <c r="AC40" s="3">
        <v>7.8110655553564889E-4</v>
      </c>
      <c r="AD40" s="42">
        <v>1.0588526148249677E-3</v>
      </c>
    </row>
    <row r="41" spans="2:30">
      <c r="B41" s="41">
        <v>2025</v>
      </c>
      <c r="C41" s="5">
        <v>2.3757473776928606E-3</v>
      </c>
      <c r="D41" s="3">
        <v>-4.7131513023320748E-3</v>
      </c>
      <c r="E41" s="3">
        <v>-1.0448853513490342E-2</v>
      </c>
      <c r="F41" s="3">
        <v>-2.6887167366552278E-2</v>
      </c>
      <c r="G41" s="3">
        <v>-1.0949640330594423E-2</v>
      </c>
      <c r="H41" s="3">
        <v>-4.5477298718639148E-3</v>
      </c>
      <c r="I41" s="3">
        <v>-7.3998582661131129E-3</v>
      </c>
      <c r="J41" s="42">
        <v>-5.019618918998936E-3</v>
      </c>
      <c r="L41" s="41">
        <v>2025</v>
      </c>
      <c r="M41" s="5">
        <v>2.9192990375692673E-4</v>
      </c>
      <c r="N41" s="3">
        <v>-6.4037600337497613E-3</v>
      </c>
      <c r="O41" s="3">
        <v>-1.1140065660334653E-2</v>
      </c>
      <c r="P41" s="3">
        <v>-1.7652022605330497E-2</v>
      </c>
      <c r="Q41" s="3">
        <v>-1.2744423291262907E-2</v>
      </c>
      <c r="R41" s="3">
        <v>-5.3015006380874308E-3</v>
      </c>
      <c r="S41" s="3">
        <v>-8.5611701608597768E-3</v>
      </c>
      <c r="T41" s="42">
        <v>-6.5164066980900603E-3</v>
      </c>
      <c r="V41" s="41">
        <v>2025</v>
      </c>
      <c r="W41" s="5">
        <v>2.0707797856049925E-3</v>
      </c>
      <c r="X41" s="3">
        <v>1.6399215909399523E-3</v>
      </c>
      <c r="Y41" s="3">
        <v>6.8270802861714053E-4</v>
      </c>
      <c r="Z41" s="3">
        <v>-8.6601053778111448E-3</v>
      </c>
      <c r="AA41" s="3">
        <v>1.7407835443432607E-3</v>
      </c>
      <c r="AB41" s="3">
        <v>6.8522046557717431E-4</v>
      </c>
      <c r="AC41" s="3">
        <v>1.1040008488301112E-3</v>
      </c>
      <c r="AD41" s="42">
        <v>1.4494356306635758E-3</v>
      </c>
    </row>
    <row r="42" spans="2:30">
      <c r="B42" s="41">
        <v>2026</v>
      </c>
      <c r="C42" s="5">
        <v>-3.2737009629605685E-2</v>
      </c>
      <c r="D42" s="3">
        <v>-4.9293475855831548E-2</v>
      </c>
      <c r="E42" s="3">
        <v>-4.9327766953570995E-2</v>
      </c>
      <c r="F42" s="3">
        <v>-5.4685916420903258E-2</v>
      </c>
      <c r="G42" s="3">
        <v>-5.353010395709501E-2</v>
      </c>
      <c r="H42" s="3">
        <v>-2.4253237599831112E-2</v>
      </c>
      <c r="I42" s="3">
        <v>-3.4020631045085237E-2</v>
      </c>
      <c r="J42" s="42">
        <v>-4.4312442043272227E-2</v>
      </c>
      <c r="L42" s="41">
        <v>2026</v>
      </c>
      <c r="M42" s="5">
        <v>-3.2737009629606018E-2</v>
      </c>
      <c r="N42" s="3">
        <v>-4.9293475855831548E-2</v>
      </c>
      <c r="O42" s="3">
        <v>-4.9327766953570995E-2</v>
      </c>
      <c r="P42" s="3">
        <v>-5.4685916420903258E-2</v>
      </c>
      <c r="Q42" s="3">
        <v>-5.353010395709501E-2</v>
      </c>
      <c r="R42" s="3">
        <v>-2.4253237599831112E-2</v>
      </c>
      <c r="S42" s="3">
        <v>-3.4020631045085237E-2</v>
      </c>
      <c r="T42" s="42">
        <v>-4.4312442043272227E-2</v>
      </c>
      <c r="V42" s="41">
        <v>2026</v>
      </c>
      <c r="W42" s="5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42">
        <v>0</v>
      </c>
    </row>
    <row r="43" spans="2:30">
      <c r="B43" s="41">
        <v>2027</v>
      </c>
      <c r="C43" s="5">
        <v>-3.2039206611696902E-2</v>
      </c>
      <c r="D43" s="3">
        <v>-4.8516682811014067E-2</v>
      </c>
      <c r="E43" s="3">
        <v>-4.8898202764295351E-2</v>
      </c>
      <c r="F43" s="3">
        <v>-5.4072340802028163E-2</v>
      </c>
      <c r="G43" s="3">
        <v>-5.2616133795217013E-2</v>
      </c>
      <c r="H43" s="3">
        <v>-2.3441988787507917E-2</v>
      </c>
      <c r="I43" s="3">
        <v>-3.3046840305106184E-2</v>
      </c>
      <c r="J43" s="42">
        <v>-4.460252655653385E-2</v>
      </c>
      <c r="L43" s="41">
        <v>2027</v>
      </c>
      <c r="M43" s="5">
        <v>-3.2039206611696902E-2</v>
      </c>
      <c r="N43" s="3">
        <v>-4.8516682811014067E-2</v>
      </c>
      <c r="O43" s="3">
        <v>-4.8898202764295018E-2</v>
      </c>
      <c r="P43" s="3">
        <v>-5.4072340802027941E-2</v>
      </c>
      <c r="Q43" s="3">
        <v>-5.2616133795217013E-2</v>
      </c>
      <c r="R43" s="3">
        <v>-2.3441988787507917E-2</v>
      </c>
      <c r="S43" s="3">
        <v>-3.3046840305106184E-2</v>
      </c>
      <c r="T43" s="42">
        <v>-4.460252655653385E-2</v>
      </c>
      <c r="V43" s="41">
        <v>2027</v>
      </c>
      <c r="W43" s="5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42">
        <v>0</v>
      </c>
    </row>
    <row r="44" spans="2:30">
      <c r="B44" s="41">
        <v>2028</v>
      </c>
      <c r="C44" s="5">
        <v>-3.3376442999317524E-2</v>
      </c>
      <c r="D44" s="3">
        <v>-4.9899907697773971E-2</v>
      </c>
      <c r="E44" s="3">
        <v>-5.0764049461236915E-2</v>
      </c>
      <c r="F44" s="3">
        <v>-5.600339552541822E-2</v>
      </c>
      <c r="G44" s="3">
        <v>-5.4162013950844745E-2</v>
      </c>
      <c r="H44" s="3">
        <v>-2.5202973726828781E-2</v>
      </c>
      <c r="I44" s="3">
        <v>-3.4875284373075521E-2</v>
      </c>
      <c r="J44" s="42">
        <v>-4.6959905062277207E-2</v>
      </c>
      <c r="L44" s="41">
        <v>2028</v>
      </c>
      <c r="M44" s="5">
        <v>-3.3376442999317746E-2</v>
      </c>
      <c r="N44" s="3">
        <v>-4.9899907697773971E-2</v>
      </c>
      <c r="O44" s="3">
        <v>-5.0764049461236915E-2</v>
      </c>
      <c r="P44" s="3">
        <v>-5.600339552541822E-2</v>
      </c>
      <c r="Q44" s="3">
        <v>-5.4162013950844745E-2</v>
      </c>
      <c r="R44" s="3">
        <v>-2.5202973726829003E-2</v>
      </c>
      <c r="S44" s="3">
        <v>-3.487528437307541E-2</v>
      </c>
      <c r="T44" s="42">
        <v>-4.6959905062277207E-2</v>
      </c>
      <c r="V44" s="41">
        <v>2028</v>
      </c>
      <c r="W44" s="5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42">
        <v>0</v>
      </c>
    </row>
    <row r="45" spans="2:30">
      <c r="B45" s="41">
        <v>2029</v>
      </c>
      <c r="C45" s="5">
        <v>-3.3407558078413446E-2</v>
      </c>
      <c r="D45" s="3">
        <v>-5.0001956558483052E-2</v>
      </c>
      <c r="E45" s="3">
        <v>-5.1098548417438328E-2</v>
      </c>
      <c r="F45" s="3">
        <v>-5.6317201554529794E-2</v>
      </c>
      <c r="G45" s="3">
        <v>-5.4087887235276022E-2</v>
      </c>
      <c r="H45" s="3">
        <v>-2.5256699527545168E-2</v>
      </c>
      <c r="I45" s="3">
        <v>-3.4973816176833927E-2</v>
      </c>
      <c r="J45" s="42">
        <v>-4.8796937197292278E-2</v>
      </c>
      <c r="L45" s="41">
        <v>2029</v>
      </c>
      <c r="M45" s="5">
        <v>-3.3407558078413446E-2</v>
      </c>
      <c r="N45" s="3">
        <v>-5.0001956558483274E-2</v>
      </c>
      <c r="O45" s="3">
        <v>-5.1098548417438661E-2</v>
      </c>
      <c r="P45" s="3">
        <v>-5.6317201554529905E-2</v>
      </c>
      <c r="Q45" s="3">
        <v>-5.4087887235276022E-2</v>
      </c>
      <c r="R45" s="3">
        <v>-2.5256699527545168E-2</v>
      </c>
      <c r="S45" s="3">
        <v>-3.4973816176834149E-2</v>
      </c>
      <c r="T45" s="42">
        <v>-4.8796937197292278E-2</v>
      </c>
      <c r="V45" s="41">
        <v>2029</v>
      </c>
      <c r="W45" s="5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42">
        <v>0</v>
      </c>
    </row>
    <row r="46" spans="2:30">
      <c r="B46" s="41">
        <v>2030</v>
      </c>
      <c r="C46" s="5">
        <v>-2.6077283745121083E-2</v>
      </c>
      <c r="D46" s="3">
        <v>-4.3131280487902379E-2</v>
      </c>
      <c r="E46" s="3">
        <v>-4.3422048752479903E-2</v>
      </c>
      <c r="F46" s="3">
        <v>-4.7793164035541125E-2</v>
      </c>
      <c r="G46" s="3">
        <v>-4.599739687434079E-2</v>
      </c>
      <c r="H46" s="3">
        <v>-1.6517733443805582E-2</v>
      </c>
      <c r="I46" s="3">
        <v>-2.5218421514050404E-2</v>
      </c>
      <c r="J46" s="42">
        <v>-4.1487936729018626E-2</v>
      </c>
      <c r="L46" s="41">
        <v>2030</v>
      </c>
      <c r="M46" s="5">
        <v>-2.607728374512075E-2</v>
      </c>
      <c r="N46" s="3">
        <v>-4.3131280487902379E-2</v>
      </c>
      <c r="O46" s="3">
        <v>-4.3422048752480125E-2</v>
      </c>
      <c r="P46" s="3">
        <v>-4.7793164035541125E-2</v>
      </c>
      <c r="Q46" s="3">
        <v>-4.599739687434079E-2</v>
      </c>
      <c r="R46" s="3">
        <v>-1.6517733443805582E-2</v>
      </c>
      <c r="S46" s="3">
        <v>-2.5218421514050515E-2</v>
      </c>
      <c r="T46" s="42">
        <v>-4.1487936729018626E-2</v>
      </c>
      <c r="V46" s="41">
        <v>2030</v>
      </c>
      <c r="W46" s="5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42">
        <v>0</v>
      </c>
    </row>
    <row r="47" spans="2:30">
      <c r="B47" s="41">
        <v>2031</v>
      </c>
      <c r="C47" s="5">
        <v>-2.6295578332770186E-2</v>
      </c>
      <c r="D47" s="3">
        <v>-4.5157549690217902E-2</v>
      </c>
      <c r="E47" s="3">
        <v>-4.5988788607670528E-2</v>
      </c>
      <c r="F47" s="3">
        <v>-5.0211646089835527E-2</v>
      </c>
      <c r="G47" s="3">
        <v>-4.809149630609677E-2</v>
      </c>
      <c r="H47" s="3">
        <v>-1.8759343041564458E-2</v>
      </c>
      <c r="I47" s="3">
        <v>-2.7612083876782711E-2</v>
      </c>
      <c r="J47" s="42">
        <v>-4.5179499676979984E-2</v>
      </c>
      <c r="L47" s="41">
        <v>2031</v>
      </c>
      <c r="M47" s="5">
        <v>-2.6295578332770408E-2</v>
      </c>
      <c r="N47" s="3">
        <v>-4.5157549690218346E-2</v>
      </c>
      <c r="O47" s="3">
        <v>-4.598878860767075E-2</v>
      </c>
      <c r="P47" s="3">
        <v>-5.0211646089835749E-2</v>
      </c>
      <c r="Q47" s="3">
        <v>-4.8091496306096881E-2</v>
      </c>
      <c r="R47" s="3">
        <v>-1.875934304156468E-2</v>
      </c>
      <c r="S47" s="3">
        <v>-2.7612083876782711E-2</v>
      </c>
      <c r="T47" s="42">
        <v>-4.5179499676979984E-2</v>
      </c>
      <c r="V47" s="41">
        <v>2031</v>
      </c>
      <c r="W47" s="5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42">
        <v>0</v>
      </c>
    </row>
    <row r="48" spans="2:30">
      <c r="B48" s="41">
        <v>2032</v>
      </c>
      <c r="C48" s="5">
        <v>-2.2179939035935625E-2</v>
      </c>
      <c r="D48" s="3">
        <v>-5.0507575057194165E-2</v>
      </c>
      <c r="E48" s="3">
        <v>-5.22347146999117E-2</v>
      </c>
      <c r="F48" s="3">
        <v>-5.6488972574606833E-2</v>
      </c>
      <c r="G48" s="3">
        <v>-5.4041009687501806E-2</v>
      </c>
      <c r="H48" s="3">
        <v>-2.5066987283217657E-2</v>
      </c>
      <c r="I48" s="3">
        <v>-3.4025767301167797E-2</v>
      </c>
      <c r="J48" s="42">
        <v>-5.2320525850991007E-2</v>
      </c>
      <c r="L48" s="41">
        <v>2032</v>
      </c>
      <c r="M48" s="5">
        <v>-2.2179939035935625E-2</v>
      </c>
      <c r="N48" s="3">
        <v>-5.0507575057194165E-2</v>
      </c>
      <c r="O48" s="3">
        <v>-5.2234714699912033E-2</v>
      </c>
      <c r="P48" s="3">
        <v>-5.6488972574606833E-2</v>
      </c>
      <c r="Q48" s="3">
        <v>-5.4041009687502028E-2</v>
      </c>
      <c r="R48" s="3">
        <v>-2.5066987283217657E-2</v>
      </c>
      <c r="S48" s="3">
        <v>-3.4025767301167908E-2</v>
      </c>
      <c r="T48" s="42">
        <v>-5.2320525850991229E-2</v>
      </c>
      <c r="V48" s="41">
        <v>2032</v>
      </c>
      <c r="W48" s="5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42">
        <v>0</v>
      </c>
    </row>
    <row r="49" spans="2:30">
      <c r="B49" s="41">
        <v>2033</v>
      </c>
      <c r="C49" s="5">
        <v>-9.0593133559159211E-3</v>
      </c>
      <c r="D49" s="3">
        <v>-5.1350736640981998E-2</v>
      </c>
      <c r="E49" s="3">
        <v>-5.3176655449193588E-2</v>
      </c>
      <c r="F49" s="3">
        <v>-5.6852177524214786E-2</v>
      </c>
      <c r="G49" s="3">
        <v>-5.4458212867365408E-2</v>
      </c>
      <c r="H49" s="3">
        <v>-2.5152684041198303E-2</v>
      </c>
      <c r="I49" s="3">
        <v>-3.3749952435829123E-2</v>
      </c>
      <c r="J49" s="42">
        <v>-5.421944864405448E-2</v>
      </c>
      <c r="L49" s="41">
        <v>2033</v>
      </c>
      <c r="M49" s="5">
        <v>-9.0593133559159211E-3</v>
      </c>
      <c r="N49" s="3">
        <v>-5.1350736640981998E-2</v>
      </c>
      <c r="O49" s="3">
        <v>-5.3176655449193588E-2</v>
      </c>
      <c r="P49" s="3">
        <v>-5.6852177524214897E-2</v>
      </c>
      <c r="Q49" s="3">
        <v>-5.445821286736563E-2</v>
      </c>
      <c r="R49" s="3">
        <v>-2.5152684041198303E-2</v>
      </c>
      <c r="S49" s="3">
        <v>-3.3749952435829345E-2</v>
      </c>
      <c r="T49" s="42">
        <v>-5.421944864405448E-2</v>
      </c>
      <c r="V49" s="41">
        <v>2033</v>
      </c>
      <c r="W49" s="5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42">
        <v>0</v>
      </c>
    </row>
    <row r="50" spans="2:30">
      <c r="B50" s="41">
        <v>2034</v>
      </c>
      <c r="C50" s="5">
        <v>-2.5745464882017677E-3</v>
      </c>
      <c r="D50" s="3">
        <v>-5.1115650028940807E-2</v>
      </c>
      <c r="E50" s="3">
        <v>-5.2985185292310333E-2</v>
      </c>
      <c r="F50" s="3">
        <v>-5.6256899650280356E-2</v>
      </c>
      <c r="G50" s="3">
        <v>-5.3974499882491034E-2</v>
      </c>
      <c r="H50" s="3">
        <v>-1.767654679922892E-2</v>
      </c>
      <c r="I50" s="3">
        <v>-2.491175728939643E-2</v>
      </c>
      <c r="J50" s="42">
        <v>-5.0182432907333929E-2</v>
      </c>
      <c r="L50" s="41">
        <v>2034</v>
      </c>
      <c r="M50" s="5">
        <v>-2.5745464882019897E-3</v>
      </c>
      <c r="N50" s="3">
        <v>-5.1115650028940807E-2</v>
      </c>
      <c r="O50" s="3">
        <v>-5.2985185292310333E-2</v>
      </c>
      <c r="P50" s="3">
        <v>-5.6256899650280578E-2</v>
      </c>
      <c r="Q50" s="3">
        <v>-5.3974499882491589E-2</v>
      </c>
      <c r="R50" s="3">
        <v>-1.7676546799229031E-2</v>
      </c>
      <c r="S50" s="3">
        <v>-2.491175728939643E-2</v>
      </c>
      <c r="T50" s="42">
        <v>-5.0182432907333929E-2</v>
      </c>
      <c r="V50" s="41">
        <v>2034</v>
      </c>
      <c r="W50" s="5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42">
        <v>0</v>
      </c>
    </row>
    <row r="51" spans="2:30">
      <c r="B51" s="41">
        <v>2035</v>
      </c>
      <c r="C51" s="5">
        <v>-6.6321520283429969E-4</v>
      </c>
      <c r="D51" s="3">
        <v>-4.9359762788880213E-2</v>
      </c>
      <c r="E51" s="3">
        <v>-5.1213393203612401E-2</v>
      </c>
      <c r="F51" s="3">
        <v>-5.4131045273483114E-2</v>
      </c>
      <c r="G51" s="3">
        <v>-5.2003064618710959E-2</v>
      </c>
      <c r="H51" s="3">
        <v>-8.6587658540251411E-3</v>
      </c>
      <c r="I51" s="3">
        <v>-1.3215119909078088E-2</v>
      </c>
      <c r="J51" s="42">
        <v>-2.2581023364825148E-2</v>
      </c>
      <c r="L51" s="41">
        <v>2035</v>
      </c>
      <c r="M51" s="5">
        <v>-6.6321520283429969E-4</v>
      </c>
      <c r="N51" s="3">
        <v>-4.9359762788880213E-2</v>
      </c>
      <c r="O51" s="3">
        <v>-5.1213393203612845E-2</v>
      </c>
      <c r="P51" s="3">
        <v>-5.4131045273483114E-2</v>
      </c>
      <c r="Q51" s="3">
        <v>-5.2003064618710959E-2</v>
      </c>
      <c r="R51" s="3">
        <v>-8.6587658540253631E-3</v>
      </c>
      <c r="S51" s="3">
        <v>-1.321511990907831E-2</v>
      </c>
      <c r="T51" s="42">
        <v>-2.2581023364825259E-2</v>
      </c>
      <c r="V51" s="41">
        <v>2035</v>
      </c>
      <c r="W51" s="5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42">
        <v>0</v>
      </c>
    </row>
    <row r="52" spans="2:30">
      <c r="B52" s="41">
        <v>2036</v>
      </c>
      <c r="C52" s="5">
        <v>-2.3074069074632275E-3</v>
      </c>
      <c r="D52" s="3">
        <v>-5.082117397073227E-2</v>
      </c>
      <c r="E52" s="3">
        <v>-5.3193605313508585E-2</v>
      </c>
      <c r="F52" s="3">
        <v>-5.6176068634558818E-2</v>
      </c>
      <c r="G52" s="3">
        <v>-5.400896061431526E-2</v>
      </c>
      <c r="H52" s="3">
        <v>-3.687258801753357E-3</v>
      </c>
      <c r="I52" s="3">
        <v>-6.6925809842152129E-3</v>
      </c>
      <c r="J52" s="42">
        <v>-3.5466171671013624E-3</v>
      </c>
      <c r="L52" s="41">
        <v>2036</v>
      </c>
      <c r="M52" s="5">
        <v>-2.3074069074632275E-3</v>
      </c>
      <c r="N52" s="3">
        <v>-5.0821173970732603E-2</v>
      </c>
      <c r="O52" s="3">
        <v>-5.3193605313508363E-2</v>
      </c>
      <c r="P52" s="3">
        <v>-5.6176068634558485E-2</v>
      </c>
      <c r="Q52" s="3">
        <v>-5.4008960614315149E-2</v>
      </c>
      <c r="R52" s="3">
        <v>-3.687258801753579E-3</v>
      </c>
      <c r="S52" s="3">
        <v>-6.6925809842152129E-3</v>
      </c>
      <c r="T52" s="42">
        <v>-3.5466171671013624E-3</v>
      </c>
      <c r="V52" s="41">
        <v>2036</v>
      </c>
      <c r="W52" s="5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42">
        <v>0</v>
      </c>
    </row>
    <row r="53" spans="2:30">
      <c r="B53" s="41">
        <v>2037</v>
      </c>
      <c r="C53" s="5">
        <v>-1.1448134937586119E-3</v>
      </c>
      <c r="D53" s="3">
        <v>-4.7338582286363895E-2</v>
      </c>
      <c r="E53" s="3">
        <v>-4.3306131257981439E-2</v>
      </c>
      <c r="F53" s="3">
        <v>-4.0910774067361211E-2</v>
      </c>
      <c r="G53" s="3">
        <v>-4.1359058366794099E-2</v>
      </c>
      <c r="H53" s="3">
        <v>-2.1209798380436018E-3</v>
      </c>
      <c r="I53" s="3">
        <v>-3.1259048017138191E-3</v>
      </c>
      <c r="J53" s="42">
        <v>-1.9197267376296345E-3</v>
      </c>
      <c r="L53" s="41">
        <v>2037</v>
      </c>
      <c r="M53" s="5">
        <v>-1.1448134937586119E-3</v>
      </c>
      <c r="N53" s="3">
        <v>-4.7338582286363562E-2</v>
      </c>
      <c r="O53" s="3">
        <v>-4.3306131257981328E-2</v>
      </c>
      <c r="P53" s="3">
        <v>-4.0910774067361211E-2</v>
      </c>
      <c r="Q53" s="3">
        <v>-4.1359058366793988E-2</v>
      </c>
      <c r="R53" s="3">
        <v>-2.1209798380433798E-3</v>
      </c>
      <c r="S53" s="3">
        <v>-3.1259048017138191E-3</v>
      </c>
      <c r="T53" s="42">
        <v>-1.9197267376296345E-3</v>
      </c>
      <c r="V53" s="41">
        <v>2037</v>
      </c>
      <c r="W53" s="5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42">
        <v>0</v>
      </c>
    </row>
    <row r="54" spans="2:30">
      <c r="B54" s="41">
        <v>2038</v>
      </c>
      <c r="C54" s="5">
        <v>-1.581549058492504E-4</v>
      </c>
      <c r="D54" s="3">
        <v>-3.1300871418989074E-2</v>
      </c>
      <c r="E54" s="3">
        <v>-2.5170084474217758E-2</v>
      </c>
      <c r="F54" s="3">
        <v>-1.9891050583503378E-2</v>
      </c>
      <c r="G54" s="3">
        <v>-2.2478733405546181E-2</v>
      </c>
      <c r="H54" s="3">
        <v>-6.1627391266938503E-4</v>
      </c>
      <c r="I54" s="3">
        <v>-1.1014276205152385E-3</v>
      </c>
      <c r="J54" s="42">
        <v>-4.7059506913282867E-4</v>
      </c>
      <c r="L54" s="41">
        <v>2038</v>
      </c>
      <c r="M54" s="5">
        <v>-1.581549058492504E-4</v>
      </c>
      <c r="N54" s="3">
        <v>-3.1300871418989407E-2</v>
      </c>
      <c r="O54" s="3">
        <v>-2.5170084474217758E-2</v>
      </c>
      <c r="P54" s="3">
        <v>-1.9891050583503378E-2</v>
      </c>
      <c r="Q54" s="3">
        <v>-2.2478733405546736E-2</v>
      </c>
      <c r="R54" s="3">
        <v>-6.1627391266949605E-4</v>
      </c>
      <c r="S54" s="3">
        <v>-1.1014276205153495E-3</v>
      </c>
      <c r="T54" s="42">
        <v>-4.7059506913338378E-4</v>
      </c>
      <c r="V54" s="41">
        <v>2038</v>
      </c>
      <c r="W54" s="5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42">
        <v>0</v>
      </c>
    </row>
    <row r="55" spans="2:30">
      <c r="B55" s="41">
        <v>2039</v>
      </c>
      <c r="C55" s="5">
        <v>3.7934282022034083E-5</v>
      </c>
      <c r="D55" s="3">
        <v>-1.4959660047039858E-2</v>
      </c>
      <c r="E55" s="3">
        <v>-6.1903239032847779E-3</v>
      </c>
      <c r="F55" s="3">
        <v>-7.403214829049265E-5</v>
      </c>
      <c r="G55" s="3">
        <v>-2.5928482543838838E-3</v>
      </c>
      <c r="H55" s="3">
        <v>-5.8485903216221047E-5</v>
      </c>
      <c r="I55" s="3">
        <v>-1.639393606933659E-4</v>
      </c>
      <c r="J55" s="42">
        <v>-2.2656530412001885E-5</v>
      </c>
      <c r="L55" s="41">
        <v>2039</v>
      </c>
      <c r="M55" s="5">
        <v>3.7934282022034083E-5</v>
      </c>
      <c r="N55" s="3">
        <v>-1.4959660047040191E-2</v>
      </c>
      <c r="O55" s="3">
        <v>-6.1903239032847779E-3</v>
      </c>
      <c r="P55" s="3">
        <v>-7.403214829049265E-5</v>
      </c>
      <c r="Q55" s="3">
        <v>-2.5928482543836617E-3</v>
      </c>
      <c r="R55" s="3">
        <v>-5.8485903216221047E-5</v>
      </c>
      <c r="S55" s="3">
        <v>-1.6393936069358794E-4</v>
      </c>
      <c r="T55" s="42">
        <v>-2.2656530412334952E-5</v>
      </c>
      <c r="V55" s="41">
        <v>2039</v>
      </c>
      <c r="W55" s="5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42">
        <v>0</v>
      </c>
    </row>
    <row r="56" spans="2:30">
      <c r="B56" s="43">
        <v>2040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44">
        <v>0</v>
      </c>
      <c r="K56" s="16"/>
      <c r="L56" s="43">
        <v>2040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44">
        <v>0</v>
      </c>
      <c r="U56" s="16"/>
      <c r="V56" s="43">
        <v>2040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44">
        <v>0</v>
      </c>
    </row>
    <row r="57" spans="2:30" ht="15" thickBot="1">
      <c r="B57" s="50" t="s">
        <v>34</v>
      </c>
      <c r="C57" s="51">
        <v>-1.0366769856774538E-2</v>
      </c>
      <c r="D57" s="51">
        <v>-3.5975344751967953E-2</v>
      </c>
      <c r="E57" s="51">
        <v>-3.6675113616866706E-2</v>
      </c>
      <c r="F57" s="51">
        <v>-4.0170790836809411E-2</v>
      </c>
      <c r="G57" s="51">
        <v>-3.7777772133479326E-2</v>
      </c>
      <c r="H57" s="51">
        <v>-1.2196846235866476E-2</v>
      </c>
      <c r="I57" s="51">
        <v>-1.7515456383312866E-2</v>
      </c>
      <c r="J57" s="52">
        <v>-2.7451924653193127E-2</v>
      </c>
      <c r="L57" s="50" t="s">
        <v>34</v>
      </c>
      <c r="M57" s="51">
        <v>-1.0635225230231082E-2</v>
      </c>
      <c r="N57" s="51">
        <v>-3.6192702152871847E-2</v>
      </c>
      <c r="O57" s="51">
        <v>-3.6801874096232146E-2</v>
      </c>
      <c r="P57" s="51">
        <v>-3.9499981828439834E-2</v>
      </c>
      <c r="Q57" s="51">
        <v>-3.7976139086201899E-2</v>
      </c>
      <c r="R57" s="51">
        <v>-1.2304634637471779E-2</v>
      </c>
      <c r="S57" s="51">
        <v>-1.7681158508387029E-2</v>
      </c>
      <c r="T57" s="52">
        <v>-2.7652053179925473E-2</v>
      </c>
      <c r="V57" s="50" t="s">
        <v>34</v>
      </c>
      <c r="W57" s="51">
        <v>2.6686893185656757E-4</v>
      </c>
      <c r="X57" s="51">
        <v>2.1319372353723054E-4</v>
      </c>
      <c r="Y57" s="51">
        <v>1.2645421710977267E-4</v>
      </c>
      <c r="Z57" s="51">
        <v>-6.1796765049515479E-4</v>
      </c>
      <c r="AA57" s="51">
        <v>1.9413534813028654E-4</v>
      </c>
      <c r="AB57" s="51">
        <v>1.0271420417073962E-4</v>
      </c>
      <c r="AC57" s="51">
        <v>1.618614436484922E-4</v>
      </c>
      <c r="AD57" s="52">
        <v>1.9519287504832228E-4</v>
      </c>
    </row>
    <row r="58" spans="2:30">
      <c r="B58" s="6"/>
      <c r="C58" s="7"/>
      <c r="D58" s="7"/>
      <c r="E58" s="7"/>
      <c r="F58" s="7"/>
      <c r="G58" s="7"/>
      <c r="H58" s="7"/>
      <c r="I58" s="7"/>
      <c r="J58" s="7"/>
      <c r="L58" s="6"/>
      <c r="M58" s="7"/>
      <c r="N58" s="7"/>
      <c r="O58" s="7"/>
      <c r="P58" s="7"/>
      <c r="Q58" s="7"/>
      <c r="R58" s="7"/>
      <c r="S58" s="7"/>
      <c r="T58" s="7"/>
      <c r="V58" s="6"/>
      <c r="W58" s="7"/>
      <c r="X58" s="7"/>
      <c r="Y58" s="7"/>
      <c r="Z58" s="7"/>
      <c r="AA58" s="7"/>
      <c r="AB58" s="7"/>
      <c r="AC58" s="7"/>
      <c r="AD58" s="7"/>
    </row>
    <row r="59" spans="2:30" ht="15" thickBot="1"/>
    <row r="60" spans="2:30">
      <c r="B60" s="80" t="s">
        <v>37</v>
      </c>
      <c r="C60" s="81"/>
      <c r="D60" s="81"/>
      <c r="E60" s="81"/>
      <c r="F60" s="81"/>
      <c r="G60" s="81"/>
      <c r="H60" s="81"/>
      <c r="I60" s="81"/>
      <c r="J60" s="82"/>
      <c r="L60" s="80" t="s">
        <v>37</v>
      </c>
      <c r="M60" s="81"/>
      <c r="N60" s="81"/>
      <c r="O60" s="81"/>
      <c r="P60" s="81"/>
      <c r="Q60" s="81"/>
      <c r="R60" s="81"/>
      <c r="S60" s="81"/>
      <c r="T60" s="82"/>
      <c r="V60" s="80" t="s">
        <v>37</v>
      </c>
      <c r="W60" s="81"/>
      <c r="X60" s="81"/>
      <c r="Y60" s="81"/>
      <c r="Z60" s="81"/>
      <c r="AA60" s="81"/>
      <c r="AB60" s="81"/>
      <c r="AC60" s="81"/>
      <c r="AD60" s="82"/>
    </row>
    <row r="61" spans="2:30" ht="29.1">
      <c r="B61" s="57"/>
      <c r="C61" s="18" t="s">
        <v>6</v>
      </c>
      <c r="D61" s="18" t="s">
        <v>7</v>
      </c>
      <c r="E61" s="18" t="s">
        <v>8</v>
      </c>
      <c r="F61" s="18" t="s">
        <v>9</v>
      </c>
      <c r="G61" s="18" t="s">
        <v>10</v>
      </c>
      <c r="H61" s="18" t="s">
        <v>11</v>
      </c>
      <c r="I61" s="18" t="s">
        <v>12</v>
      </c>
      <c r="J61" s="58" t="s">
        <v>13</v>
      </c>
      <c r="K61" s="17"/>
      <c r="L61" s="57"/>
      <c r="M61" s="23" t="s">
        <v>6</v>
      </c>
      <c r="N61" s="23" t="s">
        <v>7</v>
      </c>
      <c r="O61" s="23" t="s">
        <v>8</v>
      </c>
      <c r="P61" s="23" t="s">
        <v>9</v>
      </c>
      <c r="Q61" s="23" t="s">
        <v>10</v>
      </c>
      <c r="R61" s="23" t="s">
        <v>11</v>
      </c>
      <c r="S61" s="23" t="s">
        <v>12</v>
      </c>
      <c r="T61" s="39" t="s">
        <v>13</v>
      </c>
      <c r="U61" s="17"/>
      <c r="V61" s="57"/>
      <c r="W61" s="23" t="s">
        <v>6</v>
      </c>
      <c r="X61" s="23" t="s">
        <v>7</v>
      </c>
      <c r="Y61" s="23" t="s">
        <v>8</v>
      </c>
      <c r="Z61" s="23" t="s">
        <v>9</v>
      </c>
      <c r="AA61" s="23" t="s">
        <v>10</v>
      </c>
      <c r="AB61" s="23" t="s">
        <v>11</v>
      </c>
      <c r="AC61" s="23" t="s">
        <v>12</v>
      </c>
      <c r="AD61" s="39" t="s">
        <v>13</v>
      </c>
    </row>
    <row r="62" spans="2:30">
      <c r="B62" s="41">
        <v>2023</v>
      </c>
      <c r="C62" s="3">
        <v>-7.8071001622448399E-4</v>
      </c>
      <c r="D62" s="3">
        <v>-1.5271200345119751E-2</v>
      </c>
      <c r="E62" s="3">
        <v>8.5240637232664174E-3</v>
      </c>
      <c r="F62" s="3">
        <v>2.1334807052212579E-2</v>
      </c>
      <c r="G62" s="3">
        <v>-4.1610704112658992E-3</v>
      </c>
      <c r="H62" s="3">
        <v>1.174238063559474E-2</v>
      </c>
      <c r="I62" s="3">
        <v>1.6059484152386672E-2</v>
      </c>
      <c r="J62" s="42">
        <v>2.0520101353962206E-2</v>
      </c>
      <c r="L62" s="41">
        <v>2023</v>
      </c>
      <c r="M62" s="3">
        <v>-1.6112848552407577E-3</v>
      </c>
      <c r="N62" s="3">
        <v>-1.5940951092057953E-2</v>
      </c>
      <c r="O62" s="3">
        <v>7.8124093885236778E-3</v>
      </c>
      <c r="P62" s="3">
        <v>1.7660108597728374E-2</v>
      </c>
      <c r="Q62" s="3">
        <v>-4.7787187197979586E-3</v>
      </c>
      <c r="R62" s="3">
        <v>1.0958935268372993E-2</v>
      </c>
      <c r="S62" s="3">
        <v>1.4734939435935512E-2</v>
      </c>
      <c r="T62" s="42">
        <v>2.0011365624292843E-2</v>
      </c>
      <c r="V62" s="41">
        <v>2023</v>
      </c>
      <c r="W62" s="3">
        <v>-6.1587247431280634E-3</v>
      </c>
      <c r="X62" s="3">
        <v>-1.342849292066961E-3</v>
      </c>
      <c r="Y62" s="3">
        <v>-0.28215372404859707</v>
      </c>
      <c r="Z62" s="3">
        <v>5.9272267142600477E-3</v>
      </c>
      <c r="AA62" s="3">
        <v>6.3200034517651993E-4</v>
      </c>
      <c r="AB62" s="3">
        <v>-2.207106400955372E-2</v>
      </c>
      <c r="AC62" s="3">
        <v>-8.4112158646905133E-3</v>
      </c>
      <c r="AD62" s="42">
        <v>5.0328062877191826E-4</v>
      </c>
    </row>
    <row r="63" spans="2:30">
      <c r="B63" s="41">
        <v>2024</v>
      </c>
      <c r="C63" s="3">
        <v>-5.1866308901127312E-4</v>
      </c>
      <c r="D63" s="3">
        <v>-3.1923118835486708E-2</v>
      </c>
      <c r="E63" s="3">
        <v>-5.0223071063212332E-3</v>
      </c>
      <c r="F63" s="3">
        <v>-5.5447698264154965E-3</v>
      </c>
      <c r="G63" s="3">
        <v>-2.2446507525077042E-2</v>
      </c>
      <c r="H63" s="3">
        <v>3.8139780943939883E-3</v>
      </c>
      <c r="I63" s="3">
        <v>4.0532709915235277E-3</v>
      </c>
      <c r="J63" s="42">
        <v>7.2439131411561331E-3</v>
      </c>
      <c r="L63" s="41">
        <v>2024</v>
      </c>
      <c r="M63" s="3">
        <v>-2.7034086723857209E-3</v>
      </c>
      <c r="N63" s="3">
        <v>-3.33418550324458E-2</v>
      </c>
      <c r="O63" s="3">
        <v>-5.4116335803302551E-3</v>
      </c>
      <c r="P63" s="3">
        <v>7.2247320929585968E-5</v>
      </c>
      <c r="Q63" s="3">
        <v>-2.3821578396655441E-2</v>
      </c>
      <c r="R63" s="3">
        <v>3.2746543382533577E-3</v>
      </c>
      <c r="S63" s="3">
        <v>3.1616319932639136E-3</v>
      </c>
      <c r="T63" s="42">
        <v>6.162801453804656E-3</v>
      </c>
      <c r="V63" s="41">
        <v>2024</v>
      </c>
      <c r="W63" s="3">
        <v>2.664847952587035E-4</v>
      </c>
      <c r="X63" s="3">
        <v>1.3804259097693894E-4</v>
      </c>
      <c r="Y63" s="3">
        <v>-2.8410140489517954E-2</v>
      </c>
      <c r="Z63" s="3">
        <v>-2.8982756264609999E-2</v>
      </c>
      <c r="AA63" s="3">
        <v>6.7540845574054487E-4</v>
      </c>
      <c r="AB63" s="3">
        <v>-1.2527010483196266E-2</v>
      </c>
      <c r="AC63" s="3">
        <v>-5.5151018655348327E-3</v>
      </c>
      <c r="AD63" s="42">
        <v>1.0588526148249677E-3</v>
      </c>
    </row>
    <row r="64" spans="2:30">
      <c r="B64" s="41">
        <v>2025</v>
      </c>
      <c r="C64" s="3">
        <v>-8.0908199290522509E-3</v>
      </c>
      <c r="D64" s="3">
        <v>-4.562623285740719E-2</v>
      </c>
      <c r="E64" s="3">
        <v>-1.7458476868650652E-2</v>
      </c>
      <c r="F64" s="3">
        <v>-2.5579077001921524E-2</v>
      </c>
      <c r="G64" s="3">
        <v>-3.8155601270067785E-2</v>
      </c>
      <c r="H64" s="3">
        <v>-4.5220596602643104E-3</v>
      </c>
      <c r="I64" s="3">
        <v>-7.262683415605431E-3</v>
      </c>
      <c r="J64" s="42">
        <v>-5.019618918998936E-3</v>
      </c>
      <c r="L64" s="41">
        <v>2025</v>
      </c>
      <c r="M64" s="3">
        <v>-9.788398465903958E-3</v>
      </c>
      <c r="N64" s="3">
        <v>-4.7041850095819404E-2</v>
      </c>
      <c r="O64" s="3">
        <v>-1.7392214707996234E-2</v>
      </c>
      <c r="P64" s="3">
        <v>-1.7652022605330275E-2</v>
      </c>
      <c r="Q64" s="3">
        <v>-3.9867046327983768E-2</v>
      </c>
      <c r="R64" s="3">
        <v>-5.3015006380877638E-3</v>
      </c>
      <c r="S64" s="3">
        <v>-8.5611701608595547E-3</v>
      </c>
      <c r="T64" s="42">
        <v>-6.5164066980900603E-3</v>
      </c>
      <c r="V64" s="41">
        <v>2025</v>
      </c>
      <c r="W64" s="3">
        <v>-1.4227232541339507E-3</v>
      </c>
      <c r="X64" s="3">
        <v>-1.9853751903358141E-3</v>
      </c>
      <c r="Y64" s="3">
        <v>-3.6597408140252474E-2</v>
      </c>
      <c r="Z64" s="3">
        <v>-3.8968991334851766E-2</v>
      </c>
      <c r="AA64" s="3">
        <v>5.8195520468484752E-4</v>
      </c>
      <c r="AB64" s="3">
        <v>-1.3651785503678848E-2</v>
      </c>
      <c r="AC64" s="3">
        <v>-3.8755623766111302E-3</v>
      </c>
      <c r="AD64" s="42">
        <v>1.4494356306635758E-3</v>
      </c>
    </row>
    <row r="65" spans="2:30">
      <c r="B65" s="41">
        <v>2026</v>
      </c>
      <c r="C65" s="3">
        <v>-4.2715548596881425E-2</v>
      </c>
      <c r="D65" s="3">
        <v>-8.8664779512484082E-2</v>
      </c>
      <c r="E65" s="3">
        <v>-5.5091160032729514E-2</v>
      </c>
      <c r="F65" s="3">
        <v>-5.4685916420903258E-2</v>
      </c>
      <c r="G65" s="3">
        <v>-7.9435048628608285E-2</v>
      </c>
      <c r="H65" s="3">
        <v>-2.4253237599831001E-2</v>
      </c>
      <c r="I65" s="3">
        <v>-3.4020631045085237E-2</v>
      </c>
      <c r="J65" s="42">
        <v>-4.4312442043272227E-2</v>
      </c>
      <c r="L65" s="41">
        <v>2026</v>
      </c>
      <c r="M65" s="3">
        <v>-4.2715548596881758E-2</v>
      </c>
      <c r="N65" s="3">
        <v>-8.8664779512484082E-2</v>
      </c>
      <c r="O65" s="3">
        <v>-5.5091160032729514E-2</v>
      </c>
      <c r="P65" s="3">
        <v>-5.4685916420903258E-2</v>
      </c>
      <c r="Q65" s="3">
        <v>-7.9435048628608285E-2</v>
      </c>
      <c r="R65" s="3">
        <v>-2.4253237599831001E-2</v>
      </c>
      <c r="S65" s="3">
        <v>-3.4020631045085237E-2</v>
      </c>
      <c r="T65" s="42">
        <v>-4.4312442043272227E-2</v>
      </c>
      <c r="V65" s="41">
        <v>2026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42">
        <v>0</v>
      </c>
    </row>
    <row r="66" spans="2:30">
      <c r="B66" s="41">
        <v>2027</v>
      </c>
      <c r="C66" s="3">
        <v>-4.2284086178082325E-2</v>
      </c>
      <c r="D66" s="3">
        <v>-8.8792153266460505E-2</v>
      </c>
      <c r="E66" s="3">
        <v>-5.4461835598412223E-2</v>
      </c>
      <c r="F66" s="3">
        <v>-5.4072340802027941E-2</v>
      </c>
      <c r="G66" s="3">
        <v>-7.8488376494771472E-2</v>
      </c>
      <c r="H66" s="3">
        <v>-2.3441988787507917E-2</v>
      </c>
      <c r="I66" s="3">
        <v>-3.3046840305106073E-2</v>
      </c>
      <c r="J66" s="42">
        <v>-4.460252655653385E-2</v>
      </c>
      <c r="L66" s="41">
        <v>2027</v>
      </c>
      <c r="M66" s="3">
        <v>-4.2284086178082325E-2</v>
      </c>
      <c r="N66" s="3">
        <v>-8.8792153266460505E-2</v>
      </c>
      <c r="O66" s="3">
        <v>-5.4461835598412223E-2</v>
      </c>
      <c r="P66" s="3">
        <v>-5.4072340802027941E-2</v>
      </c>
      <c r="Q66" s="3">
        <v>-7.8488376494771472E-2</v>
      </c>
      <c r="R66" s="3">
        <v>-2.3441988787507917E-2</v>
      </c>
      <c r="S66" s="3">
        <v>-3.3046840305106073E-2</v>
      </c>
      <c r="T66" s="42">
        <v>-4.460252655653385E-2</v>
      </c>
      <c r="V66" s="41">
        <v>2027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42">
        <v>0</v>
      </c>
    </row>
    <row r="67" spans="2:30">
      <c r="B67" s="41">
        <v>2028</v>
      </c>
      <c r="C67" s="3">
        <v>-4.3810584670802122E-2</v>
      </c>
      <c r="D67" s="3">
        <v>-9.1085401867850302E-2</v>
      </c>
      <c r="E67" s="3">
        <v>-5.6133301267109803E-2</v>
      </c>
      <c r="F67" s="3">
        <v>-5.6003395525418109E-2</v>
      </c>
      <c r="G67" s="3">
        <v>-7.9968018275146879E-2</v>
      </c>
      <c r="H67" s="3">
        <v>-2.5202973726829003E-2</v>
      </c>
      <c r="I67" s="3">
        <v>-3.487528437307541E-2</v>
      </c>
      <c r="J67" s="42">
        <v>-4.6959905062277207E-2</v>
      </c>
      <c r="L67" s="41">
        <v>2028</v>
      </c>
      <c r="M67" s="3">
        <v>-4.3810584670802122E-2</v>
      </c>
      <c r="N67" s="3">
        <v>-9.108540186785008E-2</v>
      </c>
      <c r="O67" s="3">
        <v>-5.6133301267109803E-2</v>
      </c>
      <c r="P67" s="3">
        <v>-5.6003395525418109E-2</v>
      </c>
      <c r="Q67" s="3">
        <v>-7.9968018275146879E-2</v>
      </c>
      <c r="R67" s="3">
        <v>-2.5202973726829003E-2</v>
      </c>
      <c r="S67" s="3">
        <v>-3.487528437307541E-2</v>
      </c>
      <c r="T67" s="42">
        <v>-4.6959905062277207E-2</v>
      </c>
      <c r="V67" s="41">
        <v>2028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42">
        <v>0</v>
      </c>
    </row>
    <row r="68" spans="2:30">
      <c r="B68" s="41">
        <v>2029</v>
      </c>
      <c r="C68" s="3">
        <v>-4.4098896208531246E-2</v>
      </c>
      <c r="D68" s="3">
        <v>-9.253322749291204E-2</v>
      </c>
      <c r="E68" s="3">
        <v>-5.6431701398984346E-2</v>
      </c>
      <c r="F68" s="3">
        <v>-5.6317201554529683E-2</v>
      </c>
      <c r="G68" s="3">
        <v>-7.9870985441019116E-2</v>
      </c>
      <c r="H68" s="3">
        <v>-2.5256699527545168E-2</v>
      </c>
      <c r="I68" s="3">
        <v>-3.4973816176833816E-2</v>
      </c>
      <c r="J68" s="42">
        <v>-4.8796937197292278E-2</v>
      </c>
      <c r="L68" s="41">
        <v>2029</v>
      </c>
      <c r="M68" s="3">
        <v>-4.4098896208531246E-2</v>
      </c>
      <c r="N68" s="3">
        <v>-9.2533227492912373E-2</v>
      </c>
      <c r="O68" s="3">
        <v>-5.6431701398984346E-2</v>
      </c>
      <c r="P68" s="3">
        <v>-5.6317201554529794E-2</v>
      </c>
      <c r="Q68" s="3">
        <v>-7.9870985441019116E-2</v>
      </c>
      <c r="R68" s="3">
        <v>-2.5256699527545168E-2</v>
      </c>
      <c r="S68" s="3">
        <v>-3.4973816176833927E-2</v>
      </c>
      <c r="T68" s="42">
        <v>-4.8796937197292278E-2</v>
      </c>
      <c r="V68" s="41">
        <v>2029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42">
        <v>0</v>
      </c>
    </row>
    <row r="69" spans="2:30">
      <c r="B69" s="41">
        <v>2030</v>
      </c>
      <c r="C69" s="3">
        <v>-3.7038640070031215E-2</v>
      </c>
      <c r="D69" s="3">
        <v>-8.7466318765335727E-2</v>
      </c>
      <c r="E69" s="3">
        <v>-4.8824559151330882E-2</v>
      </c>
      <c r="F69" s="3">
        <v>-4.7793164035541125E-2</v>
      </c>
      <c r="G69" s="3">
        <v>-7.1988701925506438E-2</v>
      </c>
      <c r="H69" s="3">
        <v>-1.6517733443805582E-2</v>
      </c>
      <c r="I69" s="3">
        <v>-2.5218421514050515E-2</v>
      </c>
      <c r="J69" s="42">
        <v>-4.1487936729018626E-2</v>
      </c>
      <c r="L69" s="41">
        <v>2030</v>
      </c>
      <c r="M69" s="3">
        <v>-3.7038640070030771E-2</v>
      </c>
      <c r="N69" s="3">
        <v>-8.7466318765335727E-2</v>
      </c>
      <c r="O69" s="3">
        <v>-4.8824559151330882E-2</v>
      </c>
      <c r="P69" s="3">
        <v>-4.7793164035541125E-2</v>
      </c>
      <c r="Q69" s="3">
        <v>-7.1988701925506438E-2</v>
      </c>
      <c r="R69" s="3">
        <v>-1.6517733443805582E-2</v>
      </c>
      <c r="S69" s="3">
        <v>-2.5218421514050515E-2</v>
      </c>
      <c r="T69" s="42">
        <v>-4.1487936729018626E-2</v>
      </c>
      <c r="V69" s="41">
        <v>2030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42">
        <v>0</v>
      </c>
    </row>
    <row r="70" spans="2:30">
      <c r="B70" s="41">
        <v>2031</v>
      </c>
      <c r="C70" s="3">
        <v>-3.6834864969526704E-2</v>
      </c>
      <c r="D70" s="3">
        <v>-9.0759813386927068E-2</v>
      </c>
      <c r="E70" s="3">
        <v>-5.1344301828391115E-2</v>
      </c>
      <c r="F70" s="3">
        <v>-5.0211646089835638E-2</v>
      </c>
      <c r="G70" s="3">
        <v>-7.4014422119117906E-2</v>
      </c>
      <c r="H70" s="3">
        <v>-1.875934304156468E-2</v>
      </c>
      <c r="I70" s="3">
        <v>-2.7612083876782711E-2</v>
      </c>
      <c r="J70" s="42">
        <v>-4.5179499676979984E-2</v>
      </c>
      <c r="L70" s="41">
        <v>2031</v>
      </c>
      <c r="M70" s="3">
        <v>-3.6834864969526704E-2</v>
      </c>
      <c r="N70" s="3">
        <v>-9.0759813386927402E-2</v>
      </c>
      <c r="O70" s="3">
        <v>-5.1344301828391448E-2</v>
      </c>
      <c r="P70" s="3">
        <v>-5.021164608983586E-2</v>
      </c>
      <c r="Q70" s="3">
        <v>-7.4014422119118239E-2</v>
      </c>
      <c r="R70" s="3">
        <v>-1.875934304156468E-2</v>
      </c>
      <c r="S70" s="3">
        <v>-2.7612083876782711E-2</v>
      </c>
      <c r="T70" s="42">
        <v>-4.5179499676979984E-2</v>
      </c>
      <c r="V70" s="41">
        <v>2031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42">
        <v>0</v>
      </c>
    </row>
    <row r="71" spans="2:30">
      <c r="B71" s="41">
        <v>2032</v>
      </c>
      <c r="C71" s="3">
        <v>-2.9261099531287638E-2</v>
      </c>
      <c r="D71" s="3">
        <v>-9.6993278492879753E-2</v>
      </c>
      <c r="E71" s="3">
        <v>-5.7482969464725531E-2</v>
      </c>
      <c r="F71" s="3">
        <v>-5.6488972574606611E-2</v>
      </c>
      <c r="G71" s="3">
        <v>-7.9794516294797613E-2</v>
      </c>
      <c r="H71" s="3">
        <v>-2.5066987283217435E-2</v>
      </c>
      <c r="I71" s="3">
        <v>-3.4025767301167797E-2</v>
      </c>
      <c r="J71" s="42">
        <v>-5.2320525850991007E-2</v>
      </c>
      <c r="L71" s="41">
        <v>2032</v>
      </c>
      <c r="M71" s="3">
        <v>-2.9261099531287638E-2</v>
      </c>
      <c r="N71" s="3">
        <v>-9.6993278492879753E-2</v>
      </c>
      <c r="O71" s="3">
        <v>-5.7482969464725531E-2</v>
      </c>
      <c r="P71" s="3">
        <v>-5.6488972574606611E-2</v>
      </c>
      <c r="Q71" s="3">
        <v>-7.9794516294797724E-2</v>
      </c>
      <c r="R71" s="3">
        <v>-2.5066987283217657E-2</v>
      </c>
      <c r="S71" s="3">
        <v>-3.4025767301167908E-2</v>
      </c>
      <c r="T71" s="42">
        <v>-5.2320525850991229E-2</v>
      </c>
      <c r="V71" s="41">
        <v>2032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42">
        <v>0</v>
      </c>
    </row>
    <row r="72" spans="2:30">
      <c r="B72" s="41">
        <v>2033</v>
      </c>
      <c r="C72" s="3">
        <v>-1.1181500518387621E-2</v>
      </c>
      <c r="D72" s="3">
        <v>-9.9219409641377876E-2</v>
      </c>
      <c r="E72" s="3">
        <v>-5.837449640285719E-2</v>
      </c>
      <c r="F72" s="3">
        <v>-5.6852177524214897E-2</v>
      </c>
      <c r="G72" s="3">
        <v>-8.0187690402246714E-2</v>
      </c>
      <c r="H72" s="3">
        <v>-2.5152684041198303E-2</v>
      </c>
      <c r="I72" s="3">
        <v>-3.3749952435829011E-2</v>
      </c>
      <c r="J72" s="42">
        <v>-5.421944864405448E-2</v>
      </c>
      <c r="L72" s="41">
        <v>2033</v>
      </c>
      <c r="M72" s="3">
        <v>-1.1181500518387621E-2</v>
      </c>
      <c r="N72" s="3">
        <v>-9.9219409641377876E-2</v>
      </c>
      <c r="O72" s="3">
        <v>-5.837449640285719E-2</v>
      </c>
      <c r="P72" s="3">
        <v>-5.6852177524214897E-2</v>
      </c>
      <c r="Q72" s="3">
        <v>-8.0187690402246825E-2</v>
      </c>
      <c r="R72" s="3">
        <v>-2.5152684041198303E-2</v>
      </c>
      <c r="S72" s="3">
        <v>-3.3749952435829123E-2</v>
      </c>
      <c r="T72" s="42">
        <v>-5.421944864405448E-2</v>
      </c>
      <c r="V72" s="41">
        <v>2033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42">
        <v>0</v>
      </c>
    </row>
    <row r="73" spans="2:30">
      <c r="B73" s="41">
        <v>2034</v>
      </c>
      <c r="C73" s="3">
        <v>-2.5745464882017677E-3</v>
      </c>
      <c r="D73" s="3">
        <v>-0.10022104483325933</v>
      </c>
      <c r="E73" s="3">
        <v>-5.8106040377607804E-2</v>
      </c>
      <c r="F73" s="3">
        <v>-5.6256899650280356E-2</v>
      </c>
      <c r="G73" s="3">
        <v>-7.9705978466479865E-2</v>
      </c>
      <c r="H73" s="3">
        <v>-1.767654679922892E-2</v>
      </c>
      <c r="I73" s="3">
        <v>-2.4911757289396097E-2</v>
      </c>
      <c r="J73" s="42">
        <v>-5.0182432907333929E-2</v>
      </c>
      <c r="L73" s="41">
        <v>2034</v>
      </c>
      <c r="M73" s="3">
        <v>-2.5745464882019897E-3</v>
      </c>
      <c r="N73" s="3">
        <v>-0.10022104483325933</v>
      </c>
      <c r="O73" s="3">
        <v>-5.8106040377607804E-2</v>
      </c>
      <c r="P73" s="3">
        <v>-5.6256899650280578E-2</v>
      </c>
      <c r="Q73" s="3">
        <v>-7.9705978466479976E-2</v>
      </c>
      <c r="R73" s="3">
        <v>-1.7676546799229031E-2</v>
      </c>
      <c r="S73" s="3">
        <v>-2.4911757289396097E-2</v>
      </c>
      <c r="T73" s="42">
        <v>-5.0182432907333929E-2</v>
      </c>
      <c r="V73" s="41">
        <v>2034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42">
        <v>0</v>
      </c>
    </row>
    <row r="74" spans="2:30">
      <c r="B74" s="41">
        <v>2035</v>
      </c>
      <c r="C74" s="3">
        <v>-6.6321520283429969E-4</v>
      </c>
      <c r="D74" s="3">
        <v>-9.9620262668089543E-2</v>
      </c>
      <c r="E74" s="3">
        <v>-5.6265008437899389E-2</v>
      </c>
      <c r="F74" s="3">
        <v>-5.4131045273483225E-2</v>
      </c>
      <c r="G74" s="3">
        <v>-7.7773321939978546E-2</v>
      </c>
      <c r="H74" s="3">
        <v>-8.6587658540249191E-3</v>
      </c>
      <c r="I74" s="3">
        <v>-1.3215119909077866E-2</v>
      </c>
      <c r="J74" s="42">
        <v>-2.2581023364825148E-2</v>
      </c>
      <c r="L74" s="41">
        <v>2035</v>
      </c>
      <c r="M74" s="3">
        <v>-6.6321520283429969E-4</v>
      </c>
      <c r="N74" s="3">
        <v>-9.9620262668089432E-2</v>
      </c>
      <c r="O74" s="3">
        <v>-5.6265008437899389E-2</v>
      </c>
      <c r="P74" s="3">
        <v>-5.4131045273483225E-2</v>
      </c>
      <c r="Q74" s="3">
        <v>-7.7773321939978546E-2</v>
      </c>
      <c r="R74" s="3">
        <v>-8.6587658540251411E-3</v>
      </c>
      <c r="S74" s="3">
        <v>-1.3215119909078088E-2</v>
      </c>
      <c r="T74" s="42">
        <v>-2.2581023364825259E-2</v>
      </c>
      <c r="V74" s="41">
        <v>2035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42">
        <v>0</v>
      </c>
    </row>
    <row r="75" spans="2:30">
      <c r="B75" s="41">
        <v>2036</v>
      </c>
      <c r="C75" s="3">
        <v>-2.3074069074632275E-3</v>
      </c>
      <c r="D75" s="3">
        <v>-0.10179089126915375</v>
      </c>
      <c r="E75" s="3">
        <v>-5.8136272808180012E-2</v>
      </c>
      <c r="F75" s="3">
        <v>-5.6176068634558707E-2</v>
      </c>
      <c r="G75" s="3">
        <v>-7.9710845185542945E-2</v>
      </c>
      <c r="H75" s="3">
        <v>-3.6872588017531349E-3</v>
      </c>
      <c r="I75" s="3">
        <v>-6.6925809842153239E-3</v>
      </c>
      <c r="J75" s="42">
        <v>-3.5466171671013624E-3</v>
      </c>
      <c r="L75" s="41">
        <v>2036</v>
      </c>
      <c r="M75" s="3">
        <v>-2.3074069074632275E-3</v>
      </c>
      <c r="N75" s="3">
        <v>-0.10179089126915397</v>
      </c>
      <c r="O75" s="3">
        <v>-5.8136272808180012E-2</v>
      </c>
      <c r="P75" s="3">
        <v>-5.6176068634558707E-2</v>
      </c>
      <c r="Q75" s="3">
        <v>-7.9710845185542945E-2</v>
      </c>
      <c r="R75" s="3">
        <v>-3.687258801753579E-3</v>
      </c>
      <c r="S75" s="3">
        <v>-6.6925809842153239E-3</v>
      </c>
      <c r="T75" s="42">
        <v>-3.5466171671013624E-3</v>
      </c>
      <c r="V75" s="41">
        <v>2036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42">
        <v>0</v>
      </c>
    </row>
    <row r="76" spans="2:30">
      <c r="B76" s="41">
        <v>2037</v>
      </c>
      <c r="C76" s="3">
        <v>-1.1448134937586119E-3</v>
      </c>
      <c r="D76" s="3">
        <v>-9.688157189804536E-2</v>
      </c>
      <c r="E76" s="3">
        <v>-4.733388718657594E-2</v>
      </c>
      <c r="F76" s="3">
        <v>-4.0910774067361322E-2</v>
      </c>
      <c r="G76" s="3">
        <v>-6.133787425758952E-2</v>
      </c>
      <c r="H76" s="3">
        <v>-2.1209798380436018E-3</v>
      </c>
      <c r="I76" s="3">
        <v>-3.1259048017138191E-3</v>
      </c>
      <c r="J76" s="42">
        <v>-1.9197267376296345E-3</v>
      </c>
      <c r="L76" s="41">
        <v>2037</v>
      </c>
      <c r="M76" s="3">
        <v>-1.1448134937586119E-3</v>
      </c>
      <c r="N76" s="3">
        <v>-9.6881571898045471E-2</v>
      </c>
      <c r="O76" s="3">
        <v>-4.733388718657594E-2</v>
      </c>
      <c r="P76" s="3">
        <v>-4.0910774067361322E-2</v>
      </c>
      <c r="Q76" s="3">
        <v>-6.1337874257589298E-2</v>
      </c>
      <c r="R76" s="3">
        <v>-2.1209798380436018E-3</v>
      </c>
      <c r="S76" s="3">
        <v>-3.1259048017138191E-3</v>
      </c>
      <c r="T76" s="42">
        <v>-1.9197267376296345E-3</v>
      </c>
      <c r="V76" s="41">
        <v>2037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42">
        <v>0</v>
      </c>
    </row>
    <row r="77" spans="2:30">
      <c r="B77" s="41">
        <v>2038</v>
      </c>
      <c r="C77" s="3">
        <v>-1.581549058492504E-4</v>
      </c>
      <c r="D77" s="3">
        <v>-6.536326504209844E-2</v>
      </c>
      <c r="E77" s="3">
        <v>-2.7525414869525533E-2</v>
      </c>
      <c r="F77" s="3">
        <v>-1.98910505835036E-2</v>
      </c>
      <c r="G77" s="3">
        <v>-3.3564894381449939E-2</v>
      </c>
      <c r="H77" s="3">
        <v>-6.1627391266938503E-4</v>
      </c>
      <c r="I77" s="3">
        <v>-1.1014276205153495E-3</v>
      </c>
      <c r="J77" s="42">
        <v>-4.7059506913282867E-4</v>
      </c>
      <c r="L77" s="41">
        <v>2038</v>
      </c>
      <c r="M77" s="3">
        <v>-1.581549058492504E-4</v>
      </c>
      <c r="N77" s="3">
        <v>-6.5363265042098995E-2</v>
      </c>
      <c r="O77" s="3">
        <v>-2.7525414869525533E-2</v>
      </c>
      <c r="P77" s="3">
        <v>-1.98910505835036E-2</v>
      </c>
      <c r="Q77" s="3">
        <v>-3.3564894381450272E-2</v>
      </c>
      <c r="R77" s="3">
        <v>-6.1627391266971809E-4</v>
      </c>
      <c r="S77" s="3">
        <v>-1.1014276205153495E-3</v>
      </c>
      <c r="T77" s="42">
        <v>-4.7059506913338378E-4</v>
      </c>
      <c r="V77" s="41">
        <v>2038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42">
        <v>0</v>
      </c>
    </row>
    <row r="78" spans="2:30">
      <c r="B78" s="41">
        <v>2039</v>
      </c>
      <c r="C78" s="3">
        <v>3.7934282022034083E-5</v>
      </c>
      <c r="D78" s="3">
        <v>-3.1681707104110779E-2</v>
      </c>
      <c r="E78" s="3">
        <v>-6.757022984286154E-3</v>
      </c>
      <c r="F78" s="3">
        <v>-7.4032148290825717E-5</v>
      </c>
      <c r="G78" s="3">
        <v>-3.8801844299827248E-3</v>
      </c>
      <c r="H78" s="3">
        <v>-5.8485903216221047E-5</v>
      </c>
      <c r="I78" s="3">
        <v>-1.6393936069358794E-4</v>
      </c>
      <c r="J78" s="42">
        <v>-2.2656530412001885E-5</v>
      </c>
      <c r="L78" s="41">
        <v>2039</v>
      </c>
      <c r="M78" s="3">
        <v>3.7934282022034083E-5</v>
      </c>
      <c r="N78" s="3">
        <v>-3.168170710411089E-2</v>
      </c>
      <c r="O78" s="3">
        <v>-6.757022984286154E-3</v>
      </c>
      <c r="P78" s="3">
        <v>-7.4032148290825717E-5</v>
      </c>
      <c r="Q78" s="3">
        <v>-3.8801844299827248E-3</v>
      </c>
      <c r="R78" s="3">
        <v>-5.8485903216221047E-5</v>
      </c>
      <c r="S78" s="3">
        <v>-1.6393936069358794E-4</v>
      </c>
      <c r="T78" s="42">
        <v>-2.2656530412334952E-5</v>
      </c>
      <c r="V78" s="41">
        <v>2039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42">
        <v>0</v>
      </c>
    </row>
    <row r="79" spans="2:30">
      <c r="B79" s="41">
        <v>2040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42">
        <v>0</v>
      </c>
      <c r="L79" s="41">
        <v>2040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42">
        <v>0</v>
      </c>
      <c r="V79" s="41">
        <v>2040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42">
        <v>0</v>
      </c>
    </row>
    <row r="80" spans="2:30" ht="15" thickBot="1">
      <c r="B80" s="59" t="s">
        <v>34</v>
      </c>
      <c r="C80" s="60">
        <v>-1.6750898253572344E-2</v>
      </c>
      <c r="D80" s="60">
        <v>-7.8686056257800341E-2</v>
      </c>
      <c r="E80" s="60">
        <v>-4.2217071428933051E-2</v>
      </c>
      <c r="F80" s="60">
        <v>-4.0054376579911954E-2</v>
      </c>
      <c r="G80" s="60">
        <v>-6.1034660901929771E-2</v>
      </c>
      <c r="H80" s="60">
        <v>-1.2194299249673191E-2</v>
      </c>
      <c r="I80" s="60">
        <v>-1.7501126798211364E-2</v>
      </c>
      <c r="J80" s="61">
        <v>-2.7451924653193127E-2</v>
      </c>
      <c r="L80" s="59" t="s">
        <v>34</v>
      </c>
      <c r="M80" s="60">
        <v>-1.6991910778728081E-2</v>
      </c>
      <c r="N80" s="60">
        <v>-7.887937914763854E-2</v>
      </c>
      <c r="O80" s="60">
        <v>-4.22703774359241E-2</v>
      </c>
      <c r="P80" s="60">
        <v>-3.9499981828439834E-2</v>
      </c>
      <c r="Q80" s="60">
        <v>-6.12249496433388E-2</v>
      </c>
      <c r="R80" s="60">
        <v>-1.2304634637471779E-2</v>
      </c>
      <c r="S80" s="60">
        <v>-1.7681158508387029E-2</v>
      </c>
      <c r="T80" s="61">
        <v>-2.7652053179925473E-2</v>
      </c>
      <c r="V80" s="59" t="s">
        <v>34</v>
      </c>
      <c r="W80" s="60">
        <v>-3.6574517064658085E-4</v>
      </c>
      <c r="X80" s="60">
        <v>-1.7573755275834824E-4</v>
      </c>
      <c r="Y80" s="60">
        <v>-1.7906313658941686E-2</v>
      </c>
      <c r="Z80" s="60">
        <v>-3.4109786961604716E-3</v>
      </c>
      <c r="AA80" s="60">
        <v>9.5608489816934039E-5</v>
      </c>
      <c r="AB80" s="60">
        <v>-2.5172133080499925E-3</v>
      </c>
      <c r="AC80" s="60">
        <v>-8.9797981521477777E-4</v>
      </c>
      <c r="AD80" s="61">
        <v>1.9519287504832228E-4</v>
      </c>
    </row>
    <row r="81" spans="2:30">
      <c r="B81" s="8"/>
      <c r="C81" s="11"/>
      <c r="D81" s="11"/>
      <c r="E81" s="1"/>
      <c r="F81" s="1"/>
      <c r="G81" s="1"/>
      <c r="H81" s="1"/>
      <c r="I81" s="1"/>
      <c r="J81" s="1"/>
      <c r="L81" s="8"/>
      <c r="M81" s="1"/>
      <c r="N81" s="1"/>
      <c r="O81" s="1"/>
      <c r="P81" s="1"/>
      <c r="Q81" s="1"/>
      <c r="R81" s="1"/>
      <c r="S81" s="1"/>
      <c r="T81" s="1"/>
      <c r="V81" s="8"/>
      <c r="W81" s="1"/>
      <c r="X81" s="1"/>
      <c r="Y81" s="1"/>
      <c r="Z81" s="1"/>
      <c r="AA81" s="1"/>
      <c r="AB81" s="1"/>
      <c r="AC81" s="1"/>
      <c r="AD81" s="1"/>
    </row>
    <row r="82" spans="2:30" ht="15" thickBot="1"/>
    <row r="83" spans="2:30">
      <c r="B83" s="80" t="s">
        <v>20</v>
      </c>
      <c r="C83" s="81"/>
      <c r="D83" s="81"/>
      <c r="E83" s="81"/>
      <c r="F83" s="81"/>
      <c r="G83" s="81"/>
      <c r="H83" s="81"/>
      <c r="I83" s="81"/>
      <c r="J83" s="82"/>
      <c r="L83" s="80" t="s">
        <v>20</v>
      </c>
      <c r="M83" s="81"/>
      <c r="N83" s="81"/>
      <c r="O83" s="81"/>
      <c r="P83" s="81"/>
      <c r="Q83" s="81"/>
      <c r="R83" s="81"/>
      <c r="S83" s="81"/>
      <c r="T83" s="82"/>
      <c r="V83" s="80" t="s">
        <v>20</v>
      </c>
      <c r="W83" s="81"/>
      <c r="X83" s="81"/>
      <c r="Y83" s="81"/>
      <c r="Z83" s="81"/>
      <c r="AA83" s="81"/>
      <c r="AB83" s="81"/>
      <c r="AC83" s="81"/>
      <c r="AD83" s="82"/>
    </row>
    <row r="84" spans="2:30" ht="29.1">
      <c r="B84" s="24"/>
      <c r="C84" s="23" t="s">
        <v>6</v>
      </c>
      <c r="D84" s="23" t="s">
        <v>7</v>
      </c>
      <c r="E84" s="23" t="s">
        <v>8</v>
      </c>
      <c r="F84" s="23" t="s">
        <v>9</v>
      </c>
      <c r="G84" s="23" t="s">
        <v>10</v>
      </c>
      <c r="H84" s="23" t="s">
        <v>11</v>
      </c>
      <c r="I84" s="23" t="s">
        <v>12</v>
      </c>
      <c r="J84" s="39" t="s">
        <v>13</v>
      </c>
      <c r="K84" s="17"/>
      <c r="L84" s="24"/>
      <c r="M84" s="23" t="s">
        <v>6</v>
      </c>
      <c r="N84" s="23" t="s">
        <v>7</v>
      </c>
      <c r="O84" s="23" t="s">
        <v>8</v>
      </c>
      <c r="P84" s="23" t="s">
        <v>9</v>
      </c>
      <c r="Q84" s="23" t="s">
        <v>10</v>
      </c>
      <c r="R84" s="23" t="s">
        <v>11</v>
      </c>
      <c r="S84" s="23" t="s">
        <v>12</v>
      </c>
      <c r="T84" s="39" t="s">
        <v>13</v>
      </c>
      <c r="U84" s="17"/>
      <c r="V84" s="24"/>
      <c r="W84" s="23" t="s">
        <v>6</v>
      </c>
      <c r="X84" s="23" t="s">
        <v>7</v>
      </c>
      <c r="Y84" s="23" t="s">
        <v>8</v>
      </c>
      <c r="Z84" s="23" t="s">
        <v>9</v>
      </c>
      <c r="AA84" s="23" t="s">
        <v>10</v>
      </c>
      <c r="AB84" s="23" t="s">
        <v>11</v>
      </c>
      <c r="AC84" s="23" t="s">
        <v>12</v>
      </c>
      <c r="AD84" s="39" t="s">
        <v>13</v>
      </c>
    </row>
    <row r="85" spans="2:30">
      <c r="B85" s="26">
        <v>2023</v>
      </c>
      <c r="C85" s="5">
        <v>3.1948236675625852E-2</v>
      </c>
      <c r="D85" s="5">
        <v>4.5472000641097576E-2</v>
      </c>
      <c r="E85" s="5">
        <v>3.7545706661913369E-2</v>
      </c>
      <c r="F85" s="5">
        <v>4.0292843807040013E-2</v>
      </c>
      <c r="G85" s="5">
        <v>4.3378733194103791E-2</v>
      </c>
      <c r="H85" s="5">
        <v>1.8853234371094318E-2</v>
      </c>
      <c r="I85" s="5">
        <v>2.5461404061742687E-2</v>
      </c>
      <c r="J85" s="40">
        <v>3.5775683508473932E-2</v>
      </c>
      <c r="L85" s="26">
        <v>2023</v>
      </c>
      <c r="M85" s="5">
        <v>3.1069120358953484E-2</v>
      </c>
      <c r="N85" s="5">
        <v>4.4751762559163577E-2</v>
      </c>
      <c r="O85" s="5">
        <v>3.6439469156623883E-2</v>
      </c>
      <c r="P85" s="5">
        <v>3.4363865452783582E-2</v>
      </c>
      <c r="Q85" s="5">
        <v>4.2729670141172571E-2</v>
      </c>
      <c r="R85" s="5">
        <v>1.7852832587596401E-2</v>
      </c>
      <c r="S85" s="5">
        <v>2.3780253197020595E-2</v>
      </c>
      <c r="T85" s="40">
        <v>3.5259342774544233E-2</v>
      </c>
      <c r="V85" s="26">
        <v>2023</v>
      </c>
      <c r="W85" s="5">
        <v>8.6463036345874045E-4</v>
      </c>
      <c r="X85" s="5">
        <v>7.0301086807478264E-4</v>
      </c>
      <c r="Y85" s="5">
        <v>1.0919805777473979E-3</v>
      </c>
      <c r="Z85" s="5">
        <v>5.9272267142600477E-3</v>
      </c>
      <c r="AA85" s="5">
        <v>6.3200034517651993E-4</v>
      </c>
      <c r="AB85" s="5">
        <v>9.9137813773331196E-4</v>
      </c>
      <c r="AC85" s="5">
        <v>1.6677976919790005E-3</v>
      </c>
      <c r="AD85" s="40">
        <v>5.0328062877191826E-4</v>
      </c>
    </row>
    <row r="86" spans="2:30">
      <c r="B86" s="41">
        <v>2024</v>
      </c>
      <c r="C86" s="3">
        <v>3.604016864083337E-2</v>
      </c>
      <c r="D86" s="3">
        <v>4.6401011913724588E-2</v>
      </c>
      <c r="E86" s="3">
        <v>3.7269978185179076E-2</v>
      </c>
      <c r="F86" s="3">
        <v>3.2405951106774245E-2</v>
      </c>
      <c r="G86" s="3">
        <v>4.5289254078215269E-2</v>
      </c>
      <c r="H86" s="3">
        <v>1.8028525676653917E-2</v>
      </c>
      <c r="I86" s="3">
        <v>2.2081160788038456E-2</v>
      </c>
      <c r="J86" s="42">
        <v>3.9044853187431672E-2</v>
      </c>
      <c r="L86" s="41">
        <v>2024</v>
      </c>
      <c r="M86" s="3">
        <v>3.3628120802073225E-2</v>
      </c>
      <c r="N86" s="3">
        <v>4.4786490785032607E-2</v>
      </c>
      <c r="O86" s="3">
        <v>3.5924143070562575E-2</v>
      </c>
      <c r="P86" s="3">
        <v>3.2916587925709395E-2</v>
      </c>
      <c r="Q86" s="3">
        <v>4.3794802223584783E-2</v>
      </c>
      <c r="R86" s="3">
        <v>1.698166040794602E-2</v>
      </c>
      <c r="S86" s="3">
        <v>2.0370135819582025E-2</v>
      </c>
      <c r="T86" s="42">
        <v>3.7929608389416281E-2</v>
      </c>
      <c r="V86" s="41">
        <v>2024</v>
      </c>
      <c r="W86" s="3">
        <v>2.3436146189501628E-3</v>
      </c>
      <c r="X86" s="3">
        <v>1.5372562090418818E-3</v>
      </c>
      <c r="Y86" s="3">
        <v>1.3066633712919273E-3</v>
      </c>
      <c r="Z86" s="3">
        <v>-1.9161573613568628E-4</v>
      </c>
      <c r="AA86" s="3">
        <v>1.4166650165421402E-3</v>
      </c>
      <c r="AB86" s="3">
        <v>1.0091879865277154E-3</v>
      </c>
      <c r="AC86" s="3">
        <v>1.6667519879265402E-3</v>
      </c>
      <c r="AD86" s="42">
        <v>1.0588526148249677E-3</v>
      </c>
    </row>
    <row r="87" spans="2:30">
      <c r="B87" s="41">
        <v>2025</v>
      </c>
      <c r="C87" s="3">
        <v>3.8703644854881425E-2</v>
      </c>
      <c r="D87" s="3">
        <v>4.7147538229130426E-2</v>
      </c>
      <c r="E87" s="3">
        <v>3.7516162413136822E-2</v>
      </c>
      <c r="F87" s="3">
        <v>3.468213202948589E-2</v>
      </c>
      <c r="G87" s="3">
        <v>4.7061378278698163E-2</v>
      </c>
      <c r="H87" s="3">
        <v>1.6914320689440654E-2</v>
      </c>
      <c r="I87" s="3">
        <v>1.9327704080084773E-2</v>
      </c>
      <c r="J87" s="42">
        <v>4.3088995815511177E-2</v>
      </c>
      <c r="L87" s="41">
        <v>2025</v>
      </c>
      <c r="M87" s="3">
        <v>3.6228428026146897E-2</v>
      </c>
      <c r="N87" s="3">
        <v>4.5267792798851847E-2</v>
      </c>
      <c r="O87" s="3">
        <v>3.5675019045402045E-2</v>
      </c>
      <c r="P87" s="3">
        <v>3.1948652455221493E-2</v>
      </c>
      <c r="Q87" s="3">
        <v>4.5132673375434917E-2</v>
      </c>
      <c r="R87" s="3">
        <v>1.5346980404360222E-2</v>
      </c>
      <c r="S87" s="3">
        <v>1.6902812926164357E-2</v>
      </c>
      <c r="T87" s="42">
        <v>4.1519836371638474E-2</v>
      </c>
      <c r="V87" s="41">
        <v>2025</v>
      </c>
      <c r="W87" s="3">
        <v>2.3701230107289195E-3</v>
      </c>
      <c r="X87" s="3">
        <v>1.7294940697647476E-3</v>
      </c>
      <c r="Y87" s="3">
        <v>1.7494149937027359E-3</v>
      </c>
      <c r="Z87" s="3">
        <v>3.1771340948472115E-3</v>
      </c>
      <c r="AA87" s="3">
        <v>1.7678981475717226E-3</v>
      </c>
      <c r="AB87" s="3">
        <v>1.4669159583247104E-3</v>
      </c>
      <c r="AC87" s="3">
        <v>2.3068590769015351E-3</v>
      </c>
      <c r="AD87" s="42">
        <v>1.4494356306635758E-3</v>
      </c>
    </row>
    <row r="88" spans="2:30">
      <c r="B88" s="41">
        <v>2026</v>
      </c>
      <c r="C88" s="3">
        <v>2.0371583915181901E-3</v>
      </c>
      <c r="D88" s="3">
        <v>-1.8140831739721364E-4</v>
      </c>
      <c r="E88" s="3">
        <v>-3.8931616409240144E-3</v>
      </c>
      <c r="F88" s="3">
        <v>-6.6697032344900098E-3</v>
      </c>
      <c r="G88" s="3">
        <v>1.7485829482530857E-3</v>
      </c>
      <c r="H88" s="3">
        <v>-3.9988859684283451E-3</v>
      </c>
      <c r="I88" s="3">
        <v>-9.2395260531945578E-3</v>
      </c>
      <c r="J88" s="42">
        <v>3.1807181347900393E-3</v>
      </c>
      <c r="L88" s="41">
        <v>2026</v>
      </c>
      <c r="M88" s="3">
        <v>2.0371583915179681E-3</v>
      </c>
      <c r="N88" s="3">
        <v>-1.8140831739721364E-4</v>
      </c>
      <c r="O88" s="3">
        <v>-3.8931616409240144E-3</v>
      </c>
      <c r="P88" s="3">
        <v>-6.6697032344902318E-3</v>
      </c>
      <c r="Q88" s="3">
        <v>1.7485829482530857E-3</v>
      </c>
      <c r="R88" s="3">
        <v>-3.9988859684283451E-3</v>
      </c>
      <c r="S88" s="3">
        <v>-9.2395260531945578E-3</v>
      </c>
      <c r="T88" s="42">
        <v>3.1807181347900393E-3</v>
      </c>
      <c r="V88" s="41">
        <v>2026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0</v>
      </c>
      <c r="AD88" s="42">
        <v>0</v>
      </c>
    </row>
    <row r="89" spans="2:30">
      <c r="B89" s="41">
        <v>2027</v>
      </c>
      <c r="C89" s="3">
        <v>2.9227657708610355E-3</v>
      </c>
      <c r="D89" s="3">
        <v>6.6846579190560362E-4</v>
      </c>
      <c r="E89" s="3">
        <v>-3.0191192117368093E-3</v>
      </c>
      <c r="F89" s="3">
        <v>-5.7410482799474805E-3</v>
      </c>
      <c r="G89" s="3">
        <v>2.5927702137753528E-3</v>
      </c>
      <c r="H89" s="3">
        <v>-3.0920827384731675E-3</v>
      </c>
      <c r="I89" s="3">
        <v>-8.1680575106508613E-3</v>
      </c>
      <c r="J89" s="42">
        <v>4.2620231652943374E-3</v>
      </c>
      <c r="L89" s="41">
        <v>2027</v>
      </c>
      <c r="M89" s="3">
        <v>2.9227657708610355E-3</v>
      </c>
      <c r="N89" s="3">
        <v>6.6846579190560362E-4</v>
      </c>
      <c r="O89" s="3">
        <v>-3.0191192117368093E-3</v>
      </c>
      <c r="P89" s="3">
        <v>-5.7410482799474805E-3</v>
      </c>
      <c r="Q89" s="3">
        <v>2.5927702137753528E-3</v>
      </c>
      <c r="R89" s="3">
        <v>-3.0920827384731675E-3</v>
      </c>
      <c r="S89" s="3">
        <v>-8.1680575106508613E-3</v>
      </c>
      <c r="T89" s="42">
        <v>4.2620231652943374E-3</v>
      </c>
      <c r="V89" s="41">
        <v>2027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42">
        <v>0</v>
      </c>
    </row>
    <row r="90" spans="2:30">
      <c r="B90" s="41">
        <v>2028</v>
      </c>
      <c r="C90" s="3">
        <v>1.550157344066827E-3</v>
      </c>
      <c r="D90" s="3">
        <v>-6.9261728518066334E-4</v>
      </c>
      <c r="E90" s="3">
        <v>-4.6746217865083484E-3</v>
      </c>
      <c r="F90" s="3">
        <v>-7.4433809737508572E-3</v>
      </c>
      <c r="G90" s="3">
        <v>9.0554366837114486E-4</v>
      </c>
      <c r="H90" s="3">
        <v>-4.7900192956330523E-3</v>
      </c>
      <c r="I90" s="3">
        <v>-9.9534766983019329E-3</v>
      </c>
      <c r="J90" s="42">
        <v>3.1764539429819383E-3</v>
      </c>
      <c r="L90" s="41">
        <v>2028</v>
      </c>
      <c r="M90" s="3">
        <v>1.550157344066605E-3</v>
      </c>
      <c r="N90" s="3">
        <v>-6.926172851804413E-4</v>
      </c>
      <c r="O90" s="3">
        <v>-4.6746217865083484E-3</v>
      </c>
      <c r="P90" s="3">
        <v>-7.4433809737508572E-3</v>
      </c>
      <c r="Q90" s="3">
        <v>9.0554366837114486E-4</v>
      </c>
      <c r="R90" s="3">
        <v>-4.7900192956330523E-3</v>
      </c>
      <c r="S90" s="3">
        <v>-9.9534766983019329E-3</v>
      </c>
      <c r="T90" s="42">
        <v>3.1764539429819383E-3</v>
      </c>
      <c r="V90" s="41">
        <v>2028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42">
        <v>0</v>
      </c>
    </row>
    <row r="91" spans="2:30">
      <c r="B91" s="41">
        <v>2029</v>
      </c>
      <c r="C91" s="3">
        <v>1.7503412679689134E-3</v>
      </c>
      <c r="D91" s="3">
        <v>-5.0847489157357373E-4</v>
      </c>
      <c r="E91" s="3">
        <v>-4.6306666369912985E-3</v>
      </c>
      <c r="F91" s="3">
        <v>-7.4882641906183212E-3</v>
      </c>
      <c r="G91" s="3">
        <v>9.3079090660141972E-4</v>
      </c>
      <c r="H91" s="3">
        <v>-4.7857998899628607E-3</v>
      </c>
      <c r="I91" s="3">
        <v>-9.9563826562150126E-3</v>
      </c>
      <c r="J91" s="42">
        <v>2.8872405212492236E-3</v>
      </c>
      <c r="L91" s="41">
        <v>2029</v>
      </c>
      <c r="M91" s="3">
        <v>1.7503412679689134E-3</v>
      </c>
      <c r="N91" s="3">
        <v>-5.0847489157368475E-4</v>
      </c>
      <c r="O91" s="3">
        <v>-4.6306666369912985E-3</v>
      </c>
      <c r="P91" s="3">
        <v>-7.4882641906184322E-3</v>
      </c>
      <c r="Q91" s="3">
        <v>9.3079090660141972E-4</v>
      </c>
      <c r="R91" s="3">
        <v>-4.7857998899628607E-3</v>
      </c>
      <c r="S91" s="3">
        <v>-9.9563826562154567E-3</v>
      </c>
      <c r="T91" s="42">
        <v>2.8872405212492236E-3</v>
      </c>
      <c r="V91" s="41">
        <v>2029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0</v>
      </c>
      <c r="AD91" s="42">
        <v>0</v>
      </c>
    </row>
    <row r="92" spans="2:30">
      <c r="B92" s="41">
        <v>2030</v>
      </c>
      <c r="C92" s="3">
        <v>9.3867580893693958E-3</v>
      </c>
      <c r="D92" s="3">
        <v>7.0783675888490549E-3</v>
      </c>
      <c r="E92" s="3">
        <v>3.9433920884599516E-3</v>
      </c>
      <c r="F92" s="3">
        <v>1.7630496464804413E-3</v>
      </c>
      <c r="G92" s="3">
        <v>9.4655748634344672E-3</v>
      </c>
      <c r="H92" s="3">
        <v>4.1590417887471531E-3</v>
      </c>
      <c r="I92" s="3">
        <v>1.5336816989641733E-4</v>
      </c>
      <c r="J92" s="42">
        <v>1.2261795567483302E-2</v>
      </c>
      <c r="L92" s="41">
        <v>2030</v>
      </c>
      <c r="M92" s="3">
        <v>9.3867580893696179E-3</v>
      </c>
      <c r="N92" s="3">
        <v>7.0783675888490549E-3</v>
      </c>
      <c r="O92" s="3">
        <v>3.9433920884599516E-3</v>
      </c>
      <c r="P92" s="3">
        <v>1.7630496464804413E-3</v>
      </c>
      <c r="Q92" s="3">
        <v>9.4655748634344672E-3</v>
      </c>
      <c r="R92" s="3">
        <v>4.1590417887471531E-3</v>
      </c>
      <c r="S92" s="3">
        <v>1.5336816989641733E-4</v>
      </c>
      <c r="T92" s="42">
        <v>1.2261795567483302E-2</v>
      </c>
      <c r="V92" s="41">
        <v>2030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0</v>
      </c>
      <c r="AD92" s="42">
        <v>0</v>
      </c>
    </row>
    <row r="93" spans="2:30">
      <c r="B93" s="41">
        <v>2031</v>
      </c>
      <c r="C93" s="3">
        <v>7.3002928034653358E-3</v>
      </c>
      <c r="D93" s="3">
        <v>5.2234042980852102E-3</v>
      </c>
      <c r="E93" s="3">
        <v>1.7290179834297259E-3</v>
      </c>
      <c r="F93" s="3">
        <v>-5.0947568657666586E-4</v>
      </c>
      <c r="G93" s="3">
        <v>7.2255606442062081E-3</v>
      </c>
      <c r="H93" s="3">
        <v>1.8934437881945598E-3</v>
      </c>
      <c r="I93" s="3">
        <v>-2.2065697865042422E-3</v>
      </c>
      <c r="J93" s="42">
        <v>1.0076893052626046E-2</v>
      </c>
      <c r="L93" s="41">
        <v>2031</v>
      </c>
      <c r="M93" s="3">
        <v>7.3002928034651138E-3</v>
      </c>
      <c r="N93" s="3">
        <v>5.2234042980847661E-3</v>
      </c>
      <c r="O93" s="3">
        <v>1.7290179834295039E-3</v>
      </c>
      <c r="P93" s="3">
        <v>-5.0947568657699893E-4</v>
      </c>
      <c r="Q93" s="3">
        <v>7.2255606442059861E-3</v>
      </c>
      <c r="R93" s="3">
        <v>1.8934437881943378E-3</v>
      </c>
      <c r="S93" s="3">
        <v>-2.2065697865042422E-3</v>
      </c>
      <c r="T93" s="42">
        <v>1.0076893052626046E-2</v>
      </c>
      <c r="V93" s="41">
        <v>2031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42">
        <v>0</v>
      </c>
    </row>
    <row r="94" spans="2:30">
      <c r="B94" s="41">
        <v>2032</v>
      </c>
      <c r="C94" s="3">
        <v>9.0063331887657583E-5</v>
      </c>
      <c r="D94" s="3">
        <v>-3.4444833853286561E-4</v>
      </c>
      <c r="E94" s="3">
        <v>-4.5672166132562086E-3</v>
      </c>
      <c r="F94" s="3">
        <v>-6.8495712990035429E-3</v>
      </c>
      <c r="G94" s="3">
        <v>9.1452279912096479E-4</v>
      </c>
      <c r="H94" s="3">
        <v>-4.480465461358607E-3</v>
      </c>
      <c r="I94" s="3">
        <v>-8.694265481836716E-3</v>
      </c>
      <c r="J94" s="42">
        <v>4.0300020373538192E-3</v>
      </c>
      <c r="L94" s="41">
        <v>2032</v>
      </c>
      <c r="M94" s="3">
        <v>9.0063331887657583E-5</v>
      </c>
      <c r="N94" s="3">
        <v>-3.4444833853286561E-4</v>
      </c>
      <c r="O94" s="3">
        <v>-4.5672166132562086E-3</v>
      </c>
      <c r="P94" s="3">
        <v>-6.8495712990035429E-3</v>
      </c>
      <c r="Q94" s="3">
        <v>9.1452279912074275E-4</v>
      </c>
      <c r="R94" s="3">
        <v>-4.480465461358607E-3</v>
      </c>
      <c r="S94" s="3">
        <v>-8.694265481836827E-3</v>
      </c>
      <c r="T94" s="42">
        <v>4.0300020373538192E-3</v>
      </c>
      <c r="V94" s="41">
        <v>2032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42">
        <v>0</v>
      </c>
    </row>
    <row r="95" spans="2:30">
      <c r="B95" s="41">
        <v>2033</v>
      </c>
      <c r="C95" s="3">
        <v>-2.4659014559614834E-3</v>
      </c>
      <c r="D95" s="3">
        <v>-8.6496067697483525E-4</v>
      </c>
      <c r="E95" s="3">
        <v>-5.0349650808020341E-3</v>
      </c>
      <c r="F95" s="3">
        <v>-6.9828628106967106E-3</v>
      </c>
      <c r="G95" s="3">
        <v>4.4604386524693673E-4</v>
      </c>
      <c r="H95" s="3">
        <v>-4.7861340647625816E-3</v>
      </c>
      <c r="I95" s="3">
        <v>-8.3237637507745932E-3</v>
      </c>
      <c r="J95" s="42">
        <v>3.9910098199078536E-3</v>
      </c>
      <c r="L95" s="41">
        <v>2033</v>
      </c>
      <c r="M95" s="3">
        <v>-2.4659014559614834E-3</v>
      </c>
      <c r="N95" s="3">
        <v>-8.6496067697483525E-4</v>
      </c>
      <c r="O95" s="3">
        <v>-5.0349650808020341E-3</v>
      </c>
      <c r="P95" s="3">
        <v>-6.9828628106967106E-3</v>
      </c>
      <c r="Q95" s="3">
        <v>4.4604386524671469E-4</v>
      </c>
      <c r="R95" s="3">
        <v>-4.7861340647625816E-3</v>
      </c>
      <c r="S95" s="3">
        <v>-8.3237637507750373E-3</v>
      </c>
      <c r="T95" s="42">
        <v>3.9910098199078536E-3</v>
      </c>
      <c r="V95" s="41">
        <v>2033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  <c r="AD95" s="42">
        <v>0</v>
      </c>
    </row>
    <row r="96" spans="2:30">
      <c r="B96" s="41">
        <v>2034</v>
      </c>
      <c r="C96" s="3">
        <v>-2.5745464882017677E-3</v>
      </c>
      <c r="D96" s="3">
        <v>-4.5680976522355365E-4</v>
      </c>
      <c r="E96" s="3">
        <v>-4.5082766359224591E-3</v>
      </c>
      <c r="F96" s="3">
        <v>-6.1008270283793298E-3</v>
      </c>
      <c r="G96" s="3">
        <v>9.3402689850363707E-4</v>
      </c>
      <c r="H96" s="3">
        <v>-4.0682370589871786E-3</v>
      </c>
      <c r="I96" s="3">
        <v>-6.7426304554587535E-3</v>
      </c>
      <c r="J96" s="42">
        <v>3.2431486877189108E-3</v>
      </c>
      <c r="L96" s="41">
        <v>2034</v>
      </c>
      <c r="M96" s="3">
        <v>-2.5745464882019897E-3</v>
      </c>
      <c r="N96" s="3">
        <v>-4.5680976522355365E-4</v>
      </c>
      <c r="O96" s="3">
        <v>-4.5082766359224591E-3</v>
      </c>
      <c r="P96" s="3">
        <v>-6.1008270283795518E-3</v>
      </c>
      <c r="Q96" s="3">
        <v>9.3402689850341503E-4</v>
      </c>
      <c r="R96" s="3">
        <v>-4.0682370589874006E-3</v>
      </c>
      <c r="S96" s="3">
        <v>-6.7426304554587535E-3</v>
      </c>
      <c r="T96" s="42">
        <v>3.2431486877189108E-3</v>
      </c>
      <c r="V96" s="41">
        <v>2034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42">
        <v>0</v>
      </c>
    </row>
    <row r="97" spans="2:30">
      <c r="B97" s="41">
        <v>2035</v>
      </c>
      <c r="C97" s="3">
        <v>-6.6321520283429969E-4</v>
      </c>
      <c r="D97" s="3">
        <v>1.3675770314098834E-3</v>
      </c>
      <c r="E97" s="3">
        <v>-2.4070481243169128E-3</v>
      </c>
      <c r="F97" s="3">
        <v>-3.6125837929810167E-3</v>
      </c>
      <c r="G97" s="3">
        <v>2.9882122975890546E-3</v>
      </c>
      <c r="H97" s="3">
        <v>-1.7302282245069689E-3</v>
      </c>
      <c r="I97" s="3">
        <v>-3.5392901825150869E-3</v>
      </c>
      <c r="J97" s="42">
        <v>2.8054234003438427E-3</v>
      </c>
      <c r="L97" s="41">
        <v>2035</v>
      </c>
      <c r="M97" s="3">
        <v>-6.6321520283429969E-4</v>
      </c>
      <c r="N97" s="3">
        <v>1.3675770314098834E-3</v>
      </c>
      <c r="O97" s="3">
        <v>-2.4070481243169128E-3</v>
      </c>
      <c r="P97" s="3">
        <v>-3.6125837929810167E-3</v>
      </c>
      <c r="Q97" s="3">
        <v>2.9882122975890546E-3</v>
      </c>
      <c r="R97" s="3">
        <v>-1.7302282245071909E-3</v>
      </c>
      <c r="S97" s="3">
        <v>-3.5392901825153089E-3</v>
      </c>
      <c r="T97" s="42">
        <v>2.8054234003438427E-3</v>
      </c>
      <c r="V97" s="41">
        <v>2035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42">
        <v>0</v>
      </c>
    </row>
    <row r="98" spans="2:30">
      <c r="B98" s="41">
        <v>2036</v>
      </c>
      <c r="C98" s="3">
        <v>-2.3074069074632275E-3</v>
      </c>
      <c r="D98" s="3">
        <v>-4.7079403659999741E-4</v>
      </c>
      <c r="E98" s="3">
        <v>-4.4844502762728666E-3</v>
      </c>
      <c r="F98" s="3">
        <v>-5.51001110781979E-3</v>
      </c>
      <c r="G98" s="3">
        <v>8.3641535951017865E-4</v>
      </c>
      <c r="H98" s="3">
        <v>-3.6872588017531349E-3</v>
      </c>
      <c r="I98" s="3">
        <v>-5.1764560212700372E-3</v>
      </c>
      <c r="J98" s="42">
        <v>-3.5466171671013624E-3</v>
      </c>
      <c r="L98" s="41">
        <v>2036</v>
      </c>
      <c r="M98" s="3">
        <v>-2.3074069074632275E-3</v>
      </c>
      <c r="N98" s="3">
        <v>-4.707940366004415E-4</v>
      </c>
      <c r="O98" s="3">
        <v>-4.4844502762728666E-3</v>
      </c>
      <c r="P98" s="3">
        <v>-5.51001110781979E-3</v>
      </c>
      <c r="Q98" s="3">
        <v>8.3641535951017865E-4</v>
      </c>
      <c r="R98" s="3">
        <v>-3.687258801753579E-3</v>
      </c>
      <c r="S98" s="3">
        <v>-5.1764560212700372E-3</v>
      </c>
      <c r="T98" s="42">
        <v>-3.5466171671013624E-3</v>
      </c>
      <c r="V98" s="41">
        <v>2036</v>
      </c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0</v>
      </c>
      <c r="AC98" s="3">
        <v>0</v>
      </c>
      <c r="AD98" s="42">
        <v>0</v>
      </c>
    </row>
    <row r="99" spans="2:30">
      <c r="B99" s="41">
        <v>2037</v>
      </c>
      <c r="C99" s="3">
        <v>-1.1448134937586119E-3</v>
      </c>
      <c r="D99" s="3">
        <v>5.7200229239717792E-4</v>
      </c>
      <c r="E99" s="3">
        <v>-2.885446256631119E-3</v>
      </c>
      <c r="F99" s="3">
        <v>-3.3834438571067604E-3</v>
      </c>
      <c r="G99" s="3">
        <v>1.2738336301281183E-3</v>
      </c>
      <c r="H99" s="3">
        <v>-2.1209798380436018E-3</v>
      </c>
      <c r="I99" s="3">
        <v>-3.1259048017138191E-3</v>
      </c>
      <c r="J99" s="42">
        <v>-1.9197267376296345E-3</v>
      </c>
      <c r="L99" s="41">
        <v>2037</v>
      </c>
      <c r="M99" s="3">
        <v>-1.1448134937586119E-3</v>
      </c>
      <c r="N99" s="3">
        <v>5.7200229239695588E-4</v>
      </c>
      <c r="O99" s="3">
        <v>-2.885446256631119E-3</v>
      </c>
      <c r="P99" s="3">
        <v>-3.3834438571067604E-3</v>
      </c>
      <c r="Q99" s="3">
        <v>1.2738336301283404E-3</v>
      </c>
      <c r="R99" s="3">
        <v>-2.1209798380436018E-3</v>
      </c>
      <c r="S99" s="3">
        <v>-3.1259048017138191E-3</v>
      </c>
      <c r="T99" s="42">
        <v>-1.9197267376296345E-3</v>
      </c>
      <c r="V99" s="41">
        <v>2037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  <c r="AD99" s="42">
        <v>0</v>
      </c>
    </row>
    <row r="100" spans="2:30">
      <c r="B100" s="41">
        <v>2038</v>
      </c>
      <c r="C100" s="3">
        <v>-1.581549058492504E-4</v>
      </c>
      <c r="D100" s="3">
        <v>9.5745159624138765E-4</v>
      </c>
      <c r="E100" s="3">
        <v>-1.1414379859234769E-3</v>
      </c>
      <c r="F100" s="3">
        <v>-1.1870483554152766E-3</v>
      </c>
      <c r="G100" s="3">
        <v>1.1780791968420967E-3</v>
      </c>
      <c r="H100" s="3">
        <v>-6.1627391266938503E-4</v>
      </c>
      <c r="I100" s="3">
        <v>-1.1014276205153495E-3</v>
      </c>
      <c r="J100" s="42">
        <v>-4.7059506913282867E-4</v>
      </c>
      <c r="L100" s="41">
        <v>2038</v>
      </c>
      <c r="M100" s="3">
        <v>-1.581549058492504E-4</v>
      </c>
      <c r="N100" s="3">
        <v>9.5745159624094356E-4</v>
      </c>
      <c r="O100" s="3">
        <v>-1.1414379859234769E-3</v>
      </c>
      <c r="P100" s="3">
        <v>-1.1870483554152766E-3</v>
      </c>
      <c r="Q100" s="3">
        <v>1.1780791968418747E-3</v>
      </c>
      <c r="R100" s="3">
        <v>-6.1627391266971809E-4</v>
      </c>
      <c r="S100" s="3">
        <v>-1.1014276205153495E-3</v>
      </c>
      <c r="T100" s="42">
        <v>-4.7059506913338378E-4</v>
      </c>
      <c r="V100" s="41">
        <v>2038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42">
        <v>0</v>
      </c>
    </row>
    <row r="101" spans="2:30">
      <c r="B101" s="41">
        <v>2039</v>
      </c>
      <c r="C101" s="3">
        <v>3.7934282022034083E-5</v>
      </c>
      <c r="D101" s="3">
        <v>5.8673086022120735E-4</v>
      </c>
      <c r="E101" s="3">
        <v>-2.0440157373258216E-4</v>
      </c>
      <c r="F101" s="3">
        <v>-7.4032148290825717E-5</v>
      </c>
      <c r="G101" s="3">
        <v>1.542046459503954E-4</v>
      </c>
      <c r="H101" s="3">
        <v>-5.8485903216221047E-5</v>
      </c>
      <c r="I101" s="3">
        <v>-1.6393936069358794E-4</v>
      </c>
      <c r="J101" s="42">
        <v>-2.2656530412001885E-5</v>
      </c>
      <c r="L101" s="41">
        <v>2039</v>
      </c>
      <c r="M101" s="3">
        <v>3.7934282022034083E-5</v>
      </c>
      <c r="N101" s="3">
        <v>5.8673086022098531E-4</v>
      </c>
      <c r="O101" s="3">
        <v>-2.0440157373258216E-4</v>
      </c>
      <c r="P101" s="3">
        <v>-7.4032148290825717E-5</v>
      </c>
      <c r="Q101" s="3">
        <v>1.542046459503954E-4</v>
      </c>
      <c r="R101" s="3">
        <v>-5.8485903216221047E-5</v>
      </c>
      <c r="S101" s="3">
        <v>-1.6393936069358794E-4</v>
      </c>
      <c r="T101" s="42">
        <v>-2.2656530412334952E-5</v>
      </c>
      <c r="V101" s="41">
        <v>2039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42">
        <v>0</v>
      </c>
    </row>
    <row r="102" spans="2:30">
      <c r="B102" s="43">
        <v>2040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44">
        <v>0</v>
      </c>
      <c r="K102" s="16"/>
      <c r="L102" s="43">
        <v>2040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44">
        <v>0</v>
      </c>
      <c r="U102" s="16"/>
      <c r="V102" s="43">
        <v>2040</v>
      </c>
      <c r="W102" s="15">
        <v>0</v>
      </c>
      <c r="X102" s="15">
        <v>0</v>
      </c>
      <c r="Y102" s="15">
        <v>0</v>
      </c>
      <c r="Z102" s="15">
        <v>0</v>
      </c>
      <c r="AA102" s="15">
        <v>0</v>
      </c>
      <c r="AB102" s="15">
        <v>0</v>
      </c>
      <c r="AC102" s="15">
        <v>0</v>
      </c>
      <c r="AD102" s="44">
        <v>0</v>
      </c>
    </row>
    <row r="103" spans="2:30" ht="15" thickBot="1">
      <c r="B103" s="59" t="s">
        <v>34</v>
      </c>
      <c r="C103" s="60">
        <v>6.2418470823739636E-3</v>
      </c>
      <c r="D103" s="60">
        <v>8.3694995731413702E-3</v>
      </c>
      <c r="E103" s="60">
        <v>3.7971616554792753E-3</v>
      </c>
      <c r="F103" s="60">
        <v>2.1242095105358239E-3</v>
      </c>
      <c r="G103" s="60">
        <v>8.7645727454368494E-3</v>
      </c>
      <c r="H103" s="60">
        <v>9.0089366650492053E-4</v>
      </c>
      <c r="I103" s="60">
        <v>-1.1130889836634683E-3</v>
      </c>
      <c r="J103" s="61">
        <v>1.0403766462371067E-2</v>
      </c>
      <c r="L103" s="59" t="s">
        <v>34</v>
      </c>
      <c r="M103" s="60">
        <v>5.9463194600291036E-3</v>
      </c>
      <c r="N103" s="60">
        <v>8.1363756440040458E-3</v>
      </c>
      <c r="O103" s="60">
        <v>3.5684193902518757E-3</v>
      </c>
      <c r="P103" s="60">
        <v>1.7001530994729119E-3</v>
      </c>
      <c r="Q103" s="60">
        <v>8.5551913862831341E-3</v>
      </c>
      <c r="R103" s="60">
        <v>7.1012893318478376E-4</v>
      </c>
      <c r="S103" s="60">
        <v>-1.4137326268099937E-3</v>
      </c>
      <c r="T103" s="61">
        <v>1.0196130926661606E-2</v>
      </c>
      <c r="V103" s="59" t="s">
        <v>34</v>
      </c>
      <c r="W103" s="60">
        <v>2.8584437958012465E-4</v>
      </c>
      <c r="X103" s="60">
        <v>2.194330279710055E-4</v>
      </c>
      <c r="Y103" s="60">
        <v>2.2090803584084995E-4</v>
      </c>
      <c r="Z103" s="60">
        <v>4.6562475594846831E-4</v>
      </c>
      <c r="AA103" s="60">
        <v>1.9608415893190845E-4</v>
      </c>
      <c r="AB103" s="60">
        <v>1.8287540786676715E-4</v>
      </c>
      <c r="AC103" s="60">
        <v>2.913005392826129E-4</v>
      </c>
      <c r="AD103" s="61">
        <v>1.9519287504832228E-4</v>
      </c>
    </row>
    <row r="108" spans="2:30" ht="57.6" customHeight="1"/>
    <row r="109" spans="2:30">
      <c r="L109" s="72" t="s">
        <v>22</v>
      </c>
      <c r="M109" s="72"/>
      <c r="N109" s="72"/>
      <c r="O109" s="72"/>
      <c r="P109" s="72"/>
      <c r="Q109" s="72"/>
      <c r="R109" s="72"/>
      <c r="S109" s="72"/>
      <c r="T109" s="72"/>
    </row>
    <row r="110" spans="2:30">
      <c r="L110" t="s">
        <v>38</v>
      </c>
    </row>
    <row r="111" spans="2:30">
      <c r="L111" t="s">
        <v>24</v>
      </c>
    </row>
    <row r="113" spans="12:15">
      <c r="L113" s="2" t="s">
        <v>25</v>
      </c>
      <c r="M113" s="2">
        <v>2023</v>
      </c>
      <c r="N113" s="2">
        <v>2024</v>
      </c>
      <c r="O113" s="2">
        <v>2025</v>
      </c>
    </row>
    <row r="114" spans="12:15">
      <c r="L114" s="4" t="s">
        <v>6</v>
      </c>
      <c r="M114" s="10">
        <v>141705.65868520731</v>
      </c>
      <c r="N114" s="10">
        <v>304242.42440985003</v>
      </c>
      <c r="O114" s="10">
        <v>386854.11623346235</v>
      </c>
    </row>
    <row r="115" spans="12:15">
      <c r="L115" s="4" t="s">
        <v>7</v>
      </c>
      <c r="M115" s="10">
        <v>8083.9957587567396</v>
      </c>
      <c r="N115" s="10">
        <v>12288.258053210577</v>
      </c>
      <c r="O115" s="10">
        <v>15641.192365871962</v>
      </c>
    </row>
    <row r="116" spans="12:15">
      <c r="L116" s="4" t="s">
        <v>8</v>
      </c>
      <c r="M116" s="10">
        <v>6075.6232267095784</v>
      </c>
      <c r="N116" s="10">
        <v>8336.1175907671459</v>
      </c>
      <c r="O116" s="10">
        <v>9851.3529711822466</v>
      </c>
    </row>
    <row r="117" spans="12:15">
      <c r="L117" s="4" t="s">
        <v>9</v>
      </c>
      <c r="M117" s="10">
        <v>20</v>
      </c>
      <c r="N117" s="10">
        <v>20</v>
      </c>
      <c r="O117" s="10">
        <v>20</v>
      </c>
    </row>
    <row r="118" spans="12:15">
      <c r="L118" s="4" t="s">
        <v>10</v>
      </c>
      <c r="M118" s="10">
        <v>889.56302799583113</v>
      </c>
      <c r="N118" s="10">
        <v>1226.0348315666474</v>
      </c>
      <c r="O118" s="10">
        <v>1459.3043094256109</v>
      </c>
    </row>
    <row r="119" spans="12:15">
      <c r="L119" s="4" t="s">
        <v>11</v>
      </c>
      <c r="M119" s="10">
        <v>177.75</v>
      </c>
      <c r="N119" s="10">
        <v>177.75</v>
      </c>
      <c r="O119" s="10">
        <v>177.75</v>
      </c>
    </row>
    <row r="120" spans="12:15">
      <c r="L120" s="4" t="s">
        <v>12</v>
      </c>
      <c r="M120" s="10">
        <v>35</v>
      </c>
      <c r="N120" s="10">
        <v>35</v>
      </c>
      <c r="O120" s="10">
        <v>35</v>
      </c>
    </row>
    <row r="121" spans="12:15">
      <c r="L121" s="4" t="s">
        <v>13</v>
      </c>
      <c r="M121" s="10">
        <v>5</v>
      </c>
      <c r="N121" s="10">
        <v>5</v>
      </c>
      <c r="O121" s="10">
        <v>5</v>
      </c>
    </row>
  </sheetData>
  <mergeCells count="19">
    <mergeCell ref="B60:J60"/>
    <mergeCell ref="B37:J37"/>
    <mergeCell ref="L83:T83"/>
    <mergeCell ref="B83:J83"/>
    <mergeCell ref="V60:AD60"/>
    <mergeCell ref="V37:AD37"/>
    <mergeCell ref="V83:AD83"/>
    <mergeCell ref="B5:J5"/>
    <mergeCell ref="B3:J3"/>
    <mergeCell ref="B12:J12"/>
    <mergeCell ref="V12:AD12"/>
    <mergeCell ref="L12:T12"/>
    <mergeCell ref="L109:T109"/>
    <mergeCell ref="L5:T5"/>
    <mergeCell ref="L3:T3"/>
    <mergeCell ref="V3:AD3"/>
    <mergeCell ref="V5:AD5"/>
    <mergeCell ref="L37:T37"/>
    <mergeCell ref="L60:T60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4BD9A-B9E5-4D1A-8A33-A32964B30F14}">
  <dimension ref="B1:AD121"/>
  <sheetViews>
    <sheetView tabSelected="1" topLeftCell="E3" zoomScale="90" zoomScaleNormal="90" workbookViewId="0">
      <selection activeCell="C57" sqref="C57"/>
    </sheetView>
  </sheetViews>
  <sheetFormatPr defaultRowHeight="14.45"/>
  <cols>
    <col min="1" max="1" width="4.28515625" customWidth="1"/>
    <col min="2" max="2" width="26" customWidth="1"/>
    <col min="3" max="10" width="11.85546875" customWidth="1"/>
    <col min="12" max="12" width="25.5703125" customWidth="1"/>
    <col min="13" max="20" width="11.85546875" customWidth="1"/>
    <col min="22" max="22" width="26.7109375" customWidth="1"/>
    <col min="23" max="30" width="11.85546875" customWidth="1"/>
  </cols>
  <sheetData>
    <row r="1" spans="2:30" ht="18.600000000000001">
      <c r="B1" s="71" t="s">
        <v>0</v>
      </c>
    </row>
    <row r="2" spans="2:30" ht="31.15" customHeight="1">
      <c r="B2" s="14" t="s">
        <v>39</v>
      </c>
    </row>
    <row r="3" spans="2:30" ht="21">
      <c r="B3" s="73" t="s">
        <v>27</v>
      </c>
      <c r="C3" s="73"/>
      <c r="D3" s="73"/>
      <c r="E3" s="73"/>
      <c r="F3" s="73"/>
      <c r="G3" s="73"/>
      <c r="H3" s="73"/>
      <c r="I3" s="73"/>
      <c r="J3" s="73"/>
      <c r="L3" s="73" t="s">
        <v>3</v>
      </c>
      <c r="M3" s="73"/>
      <c r="N3" s="73"/>
      <c r="O3" s="73"/>
      <c r="P3" s="73"/>
      <c r="Q3" s="73"/>
      <c r="R3" s="73"/>
      <c r="S3" s="73"/>
      <c r="T3" s="73"/>
      <c r="V3" s="73" t="s">
        <v>4</v>
      </c>
      <c r="W3" s="73"/>
      <c r="X3" s="73"/>
      <c r="Y3" s="73"/>
      <c r="Z3" s="73"/>
      <c r="AA3" s="73"/>
      <c r="AB3" s="73"/>
      <c r="AC3" s="73"/>
      <c r="AD3" s="73"/>
    </row>
    <row r="4" spans="2:30" ht="21.6" thickBot="1">
      <c r="B4" s="9"/>
      <c r="C4" s="9"/>
      <c r="D4" s="9"/>
      <c r="E4" s="9"/>
      <c r="F4" s="9"/>
      <c r="G4" s="9"/>
      <c r="H4" s="9"/>
      <c r="I4" s="9"/>
      <c r="J4" s="9"/>
      <c r="L4" s="9"/>
      <c r="M4" s="9"/>
      <c r="N4" s="9"/>
      <c r="O4" s="9"/>
      <c r="P4" s="9"/>
      <c r="Q4" s="9"/>
      <c r="R4" s="9"/>
      <c r="S4" s="9"/>
      <c r="T4" s="9"/>
      <c r="V4" s="9"/>
      <c r="W4" s="9"/>
      <c r="X4" s="9"/>
      <c r="Y4" s="9"/>
      <c r="Z4" s="9"/>
      <c r="AA4" s="9"/>
      <c r="AB4" s="9"/>
      <c r="AC4" s="9"/>
      <c r="AD4" s="9"/>
    </row>
    <row r="5" spans="2:30">
      <c r="B5" s="77" t="s">
        <v>28</v>
      </c>
      <c r="C5" s="78"/>
      <c r="D5" s="78"/>
      <c r="E5" s="78"/>
      <c r="F5" s="78"/>
      <c r="G5" s="78"/>
      <c r="H5" s="78"/>
      <c r="I5" s="78"/>
      <c r="J5" s="79"/>
      <c r="L5" s="77" t="s">
        <v>28</v>
      </c>
      <c r="M5" s="78"/>
      <c r="N5" s="78"/>
      <c r="O5" s="78"/>
      <c r="P5" s="78"/>
      <c r="Q5" s="78"/>
      <c r="R5" s="78"/>
      <c r="S5" s="78"/>
      <c r="T5" s="79"/>
      <c r="V5" s="77" t="s">
        <v>28</v>
      </c>
      <c r="W5" s="78"/>
      <c r="X5" s="78"/>
      <c r="Y5" s="78"/>
      <c r="Z5" s="78"/>
      <c r="AA5" s="78"/>
      <c r="AB5" s="78"/>
      <c r="AC5" s="78"/>
      <c r="AD5" s="79"/>
    </row>
    <row r="6" spans="2:30" ht="26.1">
      <c r="B6" s="62" t="s">
        <v>29</v>
      </c>
      <c r="C6" s="19" t="s">
        <v>6</v>
      </c>
      <c r="D6" s="19" t="s">
        <v>7</v>
      </c>
      <c r="E6" s="19" t="s">
        <v>8</v>
      </c>
      <c r="F6" s="19" t="s">
        <v>9</v>
      </c>
      <c r="G6" s="19" t="s">
        <v>10</v>
      </c>
      <c r="H6" s="19" t="s">
        <v>11</v>
      </c>
      <c r="I6" s="19" t="s">
        <v>12</v>
      </c>
      <c r="J6" s="33" t="s">
        <v>13</v>
      </c>
      <c r="L6" s="24" t="s">
        <v>29</v>
      </c>
      <c r="M6" s="19" t="s">
        <v>6</v>
      </c>
      <c r="N6" s="19" t="s">
        <v>7</v>
      </c>
      <c r="O6" s="19" t="s">
        <v>8</v>
      </c>
      <c r="P6" s="19" t="s">
        <v>9</v>
      </c>
      <c r="Q6" s="19" t="s">
        <v>10</v>
      </c>
      <c r="R6" s="19" t="s">
        <v>11</v>
      </c>
      <c r="S6" s="19" t="s">
        <v>12</v>
      </c>
      <c r="T6" s="33" t="s">
        <v>13</v>
      </c>
      <c r="V6" s="24" t="s">
        <v>29</v>
      </c>
      <c r="W6" s="19" t="s">
        <v>6</v>
      </c>
      <c r="X6" s="19" t="s">
        <v>7</v>
      </c>
      <c r="Y6" s="19" t="s">
        <v>8</v>
      </c>
      <c r="Z6" s="19" t="s">
        <v>9</v>
      </c>
      <c r="AA6" s="19" t="s">
        <v>10</v>
      </c>
      <c r="AB6" s="19" t="s">
        <v>11</v>
      </c>
      <c r="AC6" s="19" t="s">
        <v>12</v>
      </c>
      <c r="AD6" s="33" t="s">
        <v>13</v>
      </c>
    </row>
    <row r="7" spans="2:30">
      <c r="B7" s="34" t="s">
        <v>30</v>
      </c>
      <c r="C7" s="32">
        <f>C32</f>
        <v>6.2497146066215386E-3</v>
      </c>
      <c r="D7" s="32">
        <f t="shared" ref="D7:J7" si="0">D32</f>
        <v>9.7382819994455833E-3</v>
      </c>
      <c r="E7" s="32">
        <f t="shared" si="0"/>
        <v>4.5381001045198136E-3</v>
      </c>
      <c r="F7" s="32">
        <f t="shared" si="0"/>
        <v>2.8517363245060038E-3</v>
      </c>
      <c r="G7" s="32">
        <f t="shared" si="0"/>
        <v>9.836295072916449E-3</v>
      </c>
      <c r="H7" s="32">
        <f t="shared" si="0"/>
        <v>1.2295616657536743E-3</v>
      </c>
      <c r="I7" s="32">
        <f t="shared" si="0"/>
        <v>2.1263185628125412E-4</v>
      </c>
      <c r="J7" s="35">
        <f t="shared" si="0"/>
        <v>7.2896633596066405E-3</v>
      </c>
      <c r="L7" s="34" t="s">
        <v>30</v>
      </c>
      <c r="M7" s="32">
        <f>M32</f>
        <v>6.0347138517343546E-3</v>
      </c>
      <c r="N7" s="32">
        <f t="shared" ref="N7:T7" si="1">N32</f>
        <v>9.5812851197802779E-3</v>
      </c>
      <c r="O7" s="32">
        <f t="shared" si="1"/>
        <v>4.3721813845072413E-3</v>
      </c>
      <c r="P7" s="32">
        <f t="shared" si="1"/>
        <v>2.3595301506915169E-3</v>
      </c>
      <c r="Q7" s="32">
        <f t="shared" si="1"/>
        <v>9.7023354878711388E-3</v>
      </c>
      <c r="R7" s="32">
        <f t="shared" si="1"/>
        <v>1.0986219811977658E-3</v>
      </c>
      <c r="S7" s="32">
        <f t="shared" si="1"/>
        <v>3.1184707193928696E-6</v>
      </c>
      <c r="T7" s="35">
        <f t="shared" si="1"/>
        <v>7.1873369555177846E-3</v>
      </c>
      <c r="V7" s="34" t="s">
        <v>30</v>
      </c>
      <c r="W7" s="32">
        <f>W32</f>
        <v>2.0909094911277204E-4</v>
      </c>
      <c r="X7" s="32">
        <f t="shared" ref="X7:AD7" si="2">X32</f>
        <v>1.4929715463534951E-4</v>
      </c>
      <c r="Y7" s="32">
        <f t="shared" si="2"/>
        <v>1.6124893268938922E-4</v>
      </c>
      <c r="Z7" s="32">
        <f t="shared" si="2"/>
        <v>5.0716331723523486E-4</v>
      </c>
      <c r="AA7" s="32">
        <f t="shared" si="2"/>
        <v>1.2677852940191832E-4</v>
      </c>
      <c r="AB7" s="32">
        <f t="shared" si="2"/>
        <v>1.2692108541224797E-4</v>
      </c>
      <c r="AC7" s="32">
        <f t="shared" si="2"/>
        <v>2.0432284018397328E-4</v>
      </c>
      <c r="AD7" s="35">
        <f t="shared" si="2"/>
        <v>9.7189203686496564E-5</v>
      </c>
    </row>
    <row r="8" spans="2:30">
      <c r="B8" s="34" t="s">
        <v>31</v>
      </c>
      <c r="C8" s="32">
        <f>C80</f>
        <v>-1.7692504478664328E-2</v>
      </c>
      <c r="D8" s="32">
        <f t="shared" ref="D8:J8" si="3">D80</f>
        <v>-8.0852458034081143E-2</v>
      </c>
      <c r="E8" s="32">
        <f t="shared" si="3"/>
        <v>-4.276876231240212E-2</v>
      </c>
      <c r="F8" s="32">
        <f t="shared" si="3"/>
        <v>-3.8632445356774903E-2</v>
      </c>
      <c r="G8" s="32">
        <f t="shared" si="3"/>
        <v>-6.1952098987339776E-2</v>
      </c>
      <c r="H8" s="32">
        <f t="shared" si="3"/>
        <v>-1.2014502360944479E-2</v>
      </c>
      <c r="I8" s="32">
        <f t="shared" si="3"/>
        <v>-1.6759092633791939E-2</v>
      </c>
      <c r="J8" s="35">
        <f t="shared" si="3"/>
        <v>-2.8370578278665515E-2</v>
      </c>
      <c r="L8" s="34" t="s">
        <v>31</v>
      </c>
      <c r="M8" s="32">
        <f>M80</f>
        <v>-1.7841780651628891E-2</v>
      </c>
      <c r="N8" s="32">
        <f t="shared" ref="N8:T8" si="4">N80</f>
        <v>-8.096996062485684E-2</v>
      </c>
      <c r="O8" s="32">
        <f t="shared" si="4"/>
        <v>-4.2851084420308938E-2</v>
      </c>
      <c r="P8" s="32">
        <f t="shared" si="4"/>
        <v>-3.8712904140641324E-2</v>
      </c>
      <c r="Q8" s="32">
        <f t="shared" si="4"/>
        <v>-6.2059019225210399E-2</v>
      </c>
      <c r="R8" s="32">
        <f t="shared" si="4"/>
        <v>-1.2102305873788022E-2</v>
      </c>
      <c r="S8" s="32">
        <f t="shared" si="4"/>
        <v>-1.6897205344524102E-2</v>
      </c>
      <c r="T8" s="35">
        <f t="shared" si="4"/>
        <v>-2.8478509725073597E-2</v>
      </c>
      <c r="V8" s="34" t="s">
        <v>31</v>
      </c>
      <c r="W8" s="32">
        <f>W80</f>
        <v>-8.204659249986257E-4</v>
      </c>
      <c r="X8" s="32">
        <f t="shared" ref="X8:AD8" si="5">X80</f>
        <v>-1.4985342714857186E-4</v>
      </c>
      <c r="Y8" s="32">
        <f t="shared" si="5"/>
        <v>-1.4754642542021079E-2</v>
      </c>
      <c r="Z8" s="32">
        <f t="shared" si="5"/>
        <v>-2.2754704701819506E-3</v>
      </c>
      <c r="AA8" s="32">
        <f t="shared" si="5"/>
        <v>4.0542812784760685E-5</v>
      </c>
      <c r="AB8" s="32">
        <f t="shared" si="5"/>
        <v>-1.4890110599732331E-3</v>
      </c>
      <c r="AC8" s="32">
        <f t="shared" si="5"/>
        <v>-9.9947352765816788E-4</v>
      </c>
      <c r="AD8" s="35">
        <f t="shared" si="5"/>
        <v>1.0579569214530515E-4</v>
      </c>
    </row>
    <row r="9" spans="2:30">
      <c r="B9" s="34" t="s">
        <v>32</v>
      </c>
      <c r="C9" s="32">
        <f>C103</f>
        <v>4.9761876656773119E-3</v>
      </c>
      <c r="D9" s="32">
        <f t="shared" ref="D9:J9" si="6">D103</f>
        <v>8.4566626450437443E-3</v>
      </c>
      <c r="E9" s="32">
        <f t="shared" si="6"/>
        <v>3.8254278128166952E-3</v>
      </c>
      <c r="F9" s="32">
        <f t="shared" si="6"/>
        <v>2.1488544870025272E-3</v>
      </c>
      <c r="G9" s="32">
        <f t="shared" si="6"/>
        <v>8.757713266265954E-3</v>
      </c>
      <c r="H9" s="32">
        <f t="shared" si="6"/>
        <v>8.6073057248681195E-4</v>
      </c>
      <c r="I9" s="32">
        <f t="shared" si="6"/>
        <v>-4.0273930509582279E-4</v>
      </c>
      <c r="J9" s="35">
        <f t="shared" si="6"/>
        <v>7.8987899713207632E-3</v>
      </c>
      <c r="L9" s="34" t="s">
        <v>32</v>
      </c>
      <c r="M9" s="32">
        <f>M103</f>
        <v>4.8031868573354952E-3</v>
      </c>
      <c r="N9" s="32">
        <f t="shared" ref="N9:T9" si="7">N103</f>
        <v>8.3202838576967864E-3</v>
      </c>
      <c r="O9" s="32">
        <f t="shared" si="7"/>
        <v>3.6760458809501628E-3</v>
      </c>
      <c r="P9" s="32">
        <f t="shared" si="7"/>
        <v>1.7161032882384575E-3</v>
      </c>
      <c r="Q9" s="32">
        <f t="shared" si="7"/>
        <v>8.6411358294005147E-3</v>
      </c>
      <c r="R9" s="32">
        <f t="shared" si="7"/>
        <v>7.4412449194682928E-4</v>
      </c>
      <c r="S9" s="32">
        <f t="shared" si="7"/>
        <v>-5.8466130884760048E-4</v>
      </c>
      <c r="T9" s="35">
        <f t="shared" si="7"/>
        <v>7.7873060240123415E-3</v>
      </c>
      <c r="V9" s="34" t="s">
        <v>32</v>
      </c>
      <c r="W9" s="32">
        <f>W103</f>
        <v>1.6821286716539596E-4</v>
      </c>
      <c r="X9" s="32">
        <f t="shared" ref="X9:AD9" si="8">X103</f>
        <v>1.2959532525735895E-4</v>
      </c>
      <c r="Y9" s="32">
        <f t="shared" si="8"/>
        <v>1.4511941517070248E-4</v>
      </c>
      <c r="Z9" s="32">
        <f t="shared" si="8"/>
        <v>4.4673590997335033E-4</v>
      </c>
      <c r="AA9" s="32">
        <f t="shared" si="8"/>
        <v>1.1024245990332027E-4</v>
      </c>
      <c r="AB9" s="32">
        <f t="shared" si="8"/>
        <v>1.1295641581687832E-4</v>
      </c>
      <c r="AC9" s="32">
        <f t="shared" si="8"/>
        <v>1.7726157414488242E-4</v>
      </c>
      <c r="AD9" s="35">
        <f t="shared" si="8"/>
        <v>1.0579569214530515E-4</v>
      </c>
    </row>
    <row r="10" spans="2:30" ht="15" thickBot="1">
      <c r="B10" s="36" t="s">
        <v>33</v>
      </c>
      <c r="C10" s="37">
        <f>C57</f>
        <v>-9.936441996675982E-3</v>
      </c>
      <c r="D10" s="37">
        <f t="shared" ref="D10:J10" si="9">D57</f>
        <v>-3.5703226967905621E-2</v>
      </c>
      <c r="E10" s="37">
        <f t="shared" si="9"/>
        <v>-3.6197803116111649E-2</v>
      </c>
      <c r="F10" s="37">
        <f t="shared" si="9"/>
        <v>-3.8671371725449211E-2</v>
      </c>
      <c r="G10" s="37">
        <f t="shared" si="9"/>
        <v>-3.7208840538816568E-2</v>
      </c>
      <c r="H10" s="37">
        <f t="shared" si="9"/>
        <v>-1.2015367324398118E-2</v>
      </c>
      <c r="I10" s="37">
        <f t="shared" si="9"/>
        <v>-1.6764022411035806E-2</v>
      </c>
      <c r="J10" s="38">
        <f t="shared" si="9"/>
        <v>-2.8370578278665515E-2</v>
      </c>
      <c r="L10" s="36" t="s">
        <v>33</v>
      </c>
      <c r="M10" s="37">
        <f>M57</f>
        <v>-1.0099142929817395E-2</v>
      </c>
      <c r="N10" s="37">
        <f t="shared" ref="N10:T10" si="10">N57</f>
        <v>-3.5832140378280752E-2</v>
      </c>
      <c r="O10" s="37">
        <f t="shared" si="10"/>
        <v>-3.6309566622277023E-2</v>
      </c>
      <c r="P10" s="37">
        <f t="shared" si="10"/>
        <v>-3.8712904140641102E-2</v>
      </c>
      <c r="Q10" s="37">
        <f t="shared" si="10"/>
        <v>-3.7319956369054386E-2</v>
      </c>
      <c r="R10" s="37">
        <f t="shared" si="10"/>
        <v>-1.2102305873788022E-2</v>
      </c>
      <c r="S10" s="37">
        <f t="shared" si="10"/>
        <v>-1.6897205344524102E-2</v>
      </c>
      <c r="T10" s="38">
        <f t="shared" si="10"/>
        <v>-2.8478509725073597E-2</v>
      </c>
      <c r="V10" s="36" t="s">
        <v>33</v>
      </c>
      <c r="W10" s="37">
        <f>W57</f>
        <v>1.6167607677086693E-4</v>
      </c>
      <c r="X10" s="37">
        <f t="shared" ref="X10:AD10" si="11">X57</f>
        <v>1.2746641513805557E-4</v>
      </c>
      <c r="Y10" s="37">
        <f t="shared" si="11"/>
        <v>1.1204051842339524E-4</v>
      </c>
      <c r="Z10" s="37">
        <f t="shared" si="11"/>
        <v>6.6280816350516858E-5</v>
      </c>
      <c r="AA10" s="37">
        <f t="shared" si="11"/>
        <v>1.0958493647494905E-4</v>
      </c>
      <c r="AB10" s="37">
        <f t="shared" si="11"/>
        <v>8.4838642538942466E-5</v>
      </c>
      <c r="AC10" s="37">
        <f t="shared" si="11"/>
        <v>1.3185815819216629E-4</v>
      </c>
      <c r="AD10" s="38">
        <f t="shared" si="11"/>
        <v>1.0579569214530515E-4</v>
      </c>
    </row>
    <row r="11" spans="2:30" ht="169.5" customHeight="1" thickBot="1"/>
    <row r="12" spans="2:30">
      <c r="B12" s="80" t="s">
        <v>5</v>
      </c>
      <c r="C12" s="81"/>
      <c r="D12" s="81"/>
      <c r="E12" s="81"/>
      <c r="F12" s="81"/>
      <c r="G12" s="81"/>
      <c r="H12" s="81"/>
      <c r="I12" s="81"/>
      <c r="J12" s="82"/>
      <c r="L12" s="80" t="s">
        <v>5</v>
      </c>
      <c r="M12" s="81"/>
      <c r="N12" s="81"/>
      <c r="O12" s="81"/>
      <c r="P12" s="81"/>
      <c r="Q12" s="81"/>
      <c r="R12" s="81"/>
      <c r="S12" s="81"/>
      <c r="T12" s="82"/>
      <c r="V12" s="80" t="s">
        <v>5</v>
      </c>
      <c r="W12" s="81"/>
      <c r="X12" s="81"/>
      <c r="Y12" s="81"/>
      <c r="Z12" s="81"/>
      <c r="AA12" s="81"/>
      <c r="AB12" s="81"/>
      <c r="AC12" s="81"/>
      <c r="AD12" s="82"/>
    </row>
    <row r="13" spans="2:30" ht="29.1">
      <c r="B13" s="26"/>
      <c r="C13" s="23" t="s">
        <v>6</v>
      </c>
      <c r="D13" s="23" t="s">
        <v>7</v>
      </c>
      <c r="E13" s="23" t="s">
        <v>8</v>
      </c>
      <c r="F13" s="23" t="s">
        <v>9</v>
      </c>
      <c r="G13" s="23" t="s">
        <v>10</v>
      </c>
      <c r="H13" s="23" t="s">
        <v>11</v>
      </c>
      <c r="I13" s="23" t="s">
        <v>12</v>
      </c>
      <c r="J13" s="39" t="s">
        <v>13</v>
      </c>
      <c r="K13" s="17"/>
      <c r="L13" s="24"/>
      <c r="M13" s="23" t="s">
        <v>6</v>
      </c>
      <c r="N13" s="23" t="s">
        <v>7</v>
      </c>
      <c r="O13" s="23" t="s">
        <v>8</v>
      </c>
      <c r="P13" s="23" t="s">
        <v>9</v>
      </c>
      <c r="Q13" s="23" t="s">
        <v>10</v>
      </c>
      <c r="R13" s="23" t="s">
        <v>11</v>
      </c>
      <c r="S13" s="23" t="s">
        <v>12</v>
      </c>
      <c r="T13" s="39" t="s">
        <v>13</v>
      </c>
      <c r="U13" s="17"/>
      <c r="V13" s="24"/>
      <c r="W13" s="23" t="s">
        <v>6</v>
      </c>
      <c r="X13" s="23" t="s">
        <v>7</v>
      </c>
      <c r="Y13" s="23" t="s">
        <v>8</v>
      </c>
      <c r="Z13" s="23" t="s">
        <v>9</v>
      </c>
      <c r="AA13" s="23" t="s">
        <v>10</v>
      </c>
      <c r="AB13" s="23" t="s">
        <v>11</v>
      </c>
      <c r="AC13" s="23" t="s">
        <v>12</v>
      </c>
      <c r="AD13" s="39" t="s">
        <v>13</v>
      </c>
    </row>
    <row r="14" spans="2:30">
      <c r="B14" s="26">
        <v>2023</v>
      </c>
      <c r="C14" s="5">
        <v>3.1407723946629496E-2</v>
      </c>
      <c r="D14" s="5">
        <v>5.0618957871516823E-2</v>
      </c>
      <c r="E14" s="5">
        <v>3.8327917069850503E-2</v>
      </c>
      <c r="F14" s="5">
        <v>4.0812451871344635E-2</v>
      </c>
      <c r="G14" s="5">
        <v>4.3968244935428169E-2</v>
      </c>
      <c r="H14" s="5">
        <v>1.8765218562760921E-2</v>
      </c>
      <c r="I14" s="5">
        <v>2.7733013015749597E-2</v>
      </c>
      <c r="J14" s="40">
        <v>3.3614184536070013E-2</v>
      </c>
      <c r="L14" s="26">
        <v>2023</v>
      </c>
      <c r="M14" s="5">
        <v>3.0541652881407755E-2</v>
      </c>
      <c r="N14" s="5">
        <v>5.0009520052262557E-2</v>
      </c>
      <c r="O14" s="5">
        <v>3.732659207757405E-2</v>
      </c>
      <c r="P14" s="5">
        <v>3.4640401431835555E-2</v>
      </c>
      <c r="Q14" s="5">
        <v>4.3478344773644428E-2</v>
      </c>
      <c r="R14" s="5">
        <v>1.7863742476604827E-2</v>
      </c>
      <c r="S14" s="5">
        <v>2.6265876168540148E-2</v>
      </c>
      <c r="T14" s="40">
        <v>3.3215211787280374E-2</v>
      </c>
      <c r="V14" s="26">
        <v>2023</v>
      </c>
      <c r="W14" s="5">
        <v>8.552177104099723E-4</v>
      </c>
      <c r="X14" s="5">
        <v>5.9728845799877917E-4</v>
      </c>
      <c r="Y14" s="5">
        <v>9.8814801842705968E-4</v>
      </c>
      <c r="Z14" s="5">
        <v>6.1191890498197843E-3</v>
      </c>
      <c r="AA14" s="5">
        <v>4.7929142415381598E-4</v>
      </c>
      <c r="AB14" s="5">
        <v>8.9376190792522792E-4</v>
      </c>
      <c r="AC14" s="5">
        <v>1.4538917490871661E-3</v>
      </c>
      <c r="AD14" s="40">
        <v>3.9108393880393777E-4</v>
      </c>
    </row>
    <row r="15" spans="2:30">
      <c r="B15" s="41">
        <v>2024</v>
      </c>
      <c r="C15" s="3">
        <v>3.3172110654272169E-2</v>
      </c>
      <c r="D15" s="3">
        <v>5.0711452506090993E-2</v>
      </c>
      <c r="E15" s="3">
        <v>3.7516181458569164E-2</v>
      </c>
      <c r="F15" s="3">
        <v>3.2944118986713455E-2</v>
      </c>
      <c r="G15" s="3">
        <v>4.5304279301723094E-2</v>
      </c>
      <c r="H15" s="3">
        <v>1.7535356492557108E-2</v>
      </c>
      <c r="I15" s="3">
        <v>2.4507414869607835E-2</v>
      </c>
      <c r="J15" s="42">
        <v>3.4888427912316944E-2</v>
      </c>
      <c r="L15" s="41">
        <v>2024</v>
      </c>
      <c r="M15" s="3">
        <v>3.1889272914190414E-2</v>
      </c>
      <c r="N15" s="3">
        <v>4.9712289698586876E-2</v>
      </c>
      <c r="O15" s="3">
        <v>3.6730246996490967E-2</v>
      </c>
      <c r="P15" s="3">
        <v>3.3002638774004334E-2</v>
      </c>
      <c r="Q15" s="3">
        <v>4.4495798365235428E-2</v>
      </c>
      <c r="R15" s="3">
        <v>1.7005075857132734E-2</v>
      </c>
      <c r="S15" s="3">
        <v>2.3628779741172501E-2</v>
      </c>
      <c r="T15" s="42">
        <v>3.4336577003887037E-2</v>
      </c>
      <c r="V15" s="41">
        <v>2024</v>
      </c>
      <c r="W15" s="3">
        <v>1.2501691426443085E-3</v>
      </c>
      <c r="X15" s="3">
        <v>9.5536058530143464E-4</v>
      </c>
      <c r="Y15" s="3">
        <v>7.6465887508025965E-4</v>
      </c>
      <c r="Z15" s="3">
        <v>8.6597669148869016E-5</v>
      </c>
      <c r="AA15" s="3">
        <v>7.6991099757961479E-4</v>
      </c>
      <c r="AB15" s="3">
        <v>5.1333326238101051E-4</v>
      </c>
      <c r="AC15" s="3">
        <v>8.5740032453607284E-4</v>
      </c>
      <c r="AD15" s="42">
        <v>5.2620521621782324E-4</v>
      </c>
    </row>
    <row r="16" spans="2:30">
      <c r="B16" s="41">
        <v>2025</v>
      </c>
      <c r="C16" s="3">
        <v>3.4349310751130124E-2</v>
      </c>
      <c r="D16" s="3">
        <v>5.001523121446505E-2</v>
      </c>
      <c r="E16" s="3">
        <v>3.6535544519713303E-2</v>
      </c>
      <c r="F16" s="3">
        <v>3.3101195322810861E-2</v>
      </c>
      <c r="G16" s="3">
        <v>4.5659503648382671E-2</v>
      </c>
      <c r="H16" s="3">
        <v>1.6004221677889063E-2</v>
      </c>
      <c r="I16" s="3">
        <v>2.1719168444529702E-2</v>
      </c>
      <c r="J16" s="42">
        <v>3.6566319103592537E-2</v>
      </c>
      <c r="L16" s="41">
        <v>2025</v>
      </c>
      <c r="M16" s="3">
        <v>3.2843206723353058E-2</v>
      </c>
      <c r="N16" s="3">
        <v>4.8954884886914352E-2</v>
      </c>
      <c r="O16" s="3">
        <v>3.5502185733855551E-2</v>
      </c>
      <c r="P16" s="3">
        <v>3.0847221020184445E-2</v>
      </c>
      <c r="Q16" s="3">
        <v>4.4680571800883584E-2</v>
      </c>
      <c r="R16" s="3">
        <v>1.5210003762020197E-2</v>
      </c>
      <c r="S16" s="3">
        <v>2.0503212865624842E-2</v>
      </c>
      <c r="T16" s="42">
        <v>3.5777593891302084E-2</v>
      </c>
      <c r="V16" s="41">
        <v>2025</v>
      </c>
      <c r="W16" s="3">
        <v>1.449159281862844E-3</v>
      </c>
      <c r="X16" s="3">
        <v>9.8540258550072757E-4</v>
      </c>
      <c r="Y16" s="3">
        <v>9.8842496221229759E-4</v>
      </c>
      <c r="Z16" s="3">
        <v>2.4159896740303388E-3</v>
      </c>
      <c r="AA16" s="3">
        <v>9.060325780991807E-4</v>
      </c>
      <c r="AB16" s="3">
        <v>7.5056328170197695E-4</v>
      </c>
      <c r="AC16" s="3">
        <v>1.162196209504307E-3</v>
      </c>
      <c r="AD16" s="42">
        <v>7.3492730764868064E-4</v>
      </c>
    </row>
    <row r="17" spans="2:30">
      <c r="B17" s="41">
        <v>2026</v>
      </c>
      <c r="C17" s="3">
        <v>7.2222177795433495E-4</v>
      </c>
      <c r="D17" s="3">
        <v>7.5910495296760416E-5</v>
      </c>
      <c r="E17" s="3">
        <v>-3.5373502046476268E-3</v>
      </c>
      <c r="F17" s="3">
        <v>-6.1313648215741701E-3</v>
      </c>
      <c r="G17" s="3">
        <v>2.1331049618096287E-3</v>
      </c>
      <c r="H17" s="3">
        <v>-3.5665902901974578E-3</v>
      </c>
      <c r="I17" s="3">
        <v>-8.1480506144113729E-3</v>
      </c>
      <c r="J17" s="42">
        <v>8.2419564533697809E-4</v>
      </c>
      <c r="L17" s="41">
        <v>2026</v>
      </c>
      <c r="M17" s="3">
        <v>7.2222177795433495E-4</v>
      </c>
      <c r="N17" s="3">
        <v>7.5910495296538372E-5</v>
      </c>
      <c r="O17" s="3">
        <v>-3.5373502046476268E-3</v>
      </c>
      <c r="P17" s="3">
        <v>-6.1313648215745031E-3</v>
      </c>
      <c r="Q17" s="3">
        <v>2.1331049618096287E-3</v>
      </c>
      <c r="R17" s="3">
        <v>-3.5665902901974578E-3</v>
      </c>
      <c r="S17" s="3">
        <v>-8.1480506144113729E-3</v>
      </c>
      <c r="T17" s="42">
        <v>8.2419564533675604E-4</v>
      </c>
      <c r="V17" s="41">
        <v>2026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42">
        <v>0</v>
      </c>
    </row>
    <row r="18" spans="2:30">
      <c r="B18" s="41">
        <v>2027</v>
      </c>
      <c r="C18" s="3">
        <v>1.5386854007222173E-3</v>
      </c>
      <c r="D18" s="3">
        <v>8.8569962035833782E-4</v>
      </c>
      <c r="E18" s="3">
        <v>-2.7711980342732812E-3</v>
      </c>
      <c r="F18" s="3">
        <v>-5.317375774628097E-3</v>
      </c>
      <c r="G18" s="3">
        <v>2.871611460949941E-3</v>
      </c>
      <c r="H18" s="3">
        <v>-2.7712457592518058E-3</v>
      </c>
      <c r="I18" s="3">
        <v>-7.1979396543921936E-3</v>
      </c>
      <c r="J18" s="42">
        <v>1.702630915273895E-3</v>
      </c>
      <c r="L18" s="41">
        <v>2027</v>
      </c>
      <c r="M18" s="3">
        <v>1.5386854007222173E-3</v>
      </c>
      <c r="N18" s="3">
        <v>8.8569962035833782E-4</v>
      </c>
      <c r="O18" s="3">
        <v>-2.7711980342732812E-3</v>
      </c>
      <c r="P18" s="3">
        <v>-5.317375774628097E-3</v>
      </c>
      <c r="Q18" s="3">
        <v>2.871611460949941E-3</v>
      </c>
      <c r="R18" s="3">
        <v>-2.7712457592518058E-3</v>
      </c>
      <c r="S18" s="3">
        <v>-7.1979396543921936E-3</v>
      </c>
      <c r="T18" s="42">
        <v>1.702630915273895E-3</v>
      </c>
      <c r="V18" s="41">
        <v>2027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42">
        <v>0</v>
      </c>
    </row>
    <row r="19" spans="2:30">
      <c r="B19" s="41">
        <v>2028</v>
      </c>
      <c r="C19" s="3">
        <v>1.5309176631972399E-4</v>
      </c>
      <c r="D19" s="3">
        <v>-4.8066073203467674E-4</v>
      </c>
      <c r="E19" s="3">
        <v>-4.3259433439227779E-3</v>
      </c>
      <c r="F19" s="3">
        <v>-6.9144490206788367E-3</v>
      </c>
      <c r="G19" s="3">
        <v>1.2867922384693919E-3</v>
      </c>
      <c r="H19" s="3">
        <v>-4.3639766633322141E-3</v>
      </c>
      <c r="I19" s="3">
        <v>-8.8696972014524755E-3</v>
      </c>
      <c r="J19" s="42">
        <v>6.1835265206799939E-4</v>
      </c>
      <c r="L19" s="41">
        <v>2028</v>
      </c>
      <c r="M19" s="3">
        <v>1.530917663192799E-4</v>
      </c>
      <c r="N19" s="3">
        <v>-4.806607320344547E-4</v>
      </c>
      <c r="O19" s="3">
        <v>-4.3259433439228889E-3</v>
      </c>
      <c r="P19" s="3">
        <v>-6.9144490206788367E-3</v>
      </c>
      <c r="Q19" s="3">
        <v>1.2867922384693919E-3</v>
      </c>
      <c r="R19" s="3">
        <v>-4.3639766633322141E-3</v>
      </c>
      <c r="S19" s="3">
        <v>-8.8696972014528086E-3</v>
      </c>
      <c r="T19" s="42">
        <v>6.1835265206799939E-4</v>
      </c>
      <c r="V19" s="41">
        <v>2028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42">
        <v>0</v>
      </c>
    </row>
    <row r="20" spans="2:30">
      <c r="B20" s="41">
        <v>2029</v>
      </c>
      <c r="C20" s="3">
        <v>3.2095314075397674E-4</v>
      </c>
      <c r="D20" s="3">
        <v>-2.8911208431281477E-4</v>
      </c>
      <c r="E20" s="3">
        <v>-4.2867036575996442E-3</v>
      </c>
      <c r="F20" s="3">
        <v>-6.9606526365911803E-3</v>
      </c>
      <c r="G20" s="3">
        <v>1.3090602822360964E-3</v>
      </c>
      <c r="H20" s="3">
        <v>-4.3633340585494951E-3</v>
      </c>
      <c r="I20" s="3">
        <v>-8.8711982541335166E-3</v>
      </c>
      <c r="J20" s="42">
        <v>2.6070009084611101E-4</v>
      </c>
      <c r="L20" s="41">
        <v>2029</v>
      </c>
      <c r="M20" s="3">
        <v>3.2095314075397674E-4</v>
      </c>
      <c r="N20" s="3">
        <v>-2.8911208431303681E-4</v>
      </c>
      <c r="O20" s="3">
        <v>-4.2867036576000883E-3</v>
      </c>
      <c r="P20" s="3">
        <v>-6.9606526365916244E-3</v>
      </c>
      <c r="Q20" s="3">
        <v>1.3090602822360964E-3</v>
      </c>
      <c r="R20" s="3">
        <v>-4.3633340585497171E-3</v>
      </c>
      <c r="S20" s="3">
        <v>-8.8711982541338497E-3</v>
      </c>
      <c r="T20" s="42">
        <v>2.6070009084566692E-4</v>
      </c>
      <c r="V20" s="41">
        <v>2029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42">
        <v>0</v>
      </c>
    </row>
    <row r="21" spans="2:30">
      <c r="B21" s="41">
        <v>2030</v>
      </c>
      <c r="C21" s="3">
        <v>7.7609701061214231E-3</v>
      </c>
      <c r="D21" s="3">
        <v>7.1638666711923982E-3</v>
      </c>
      <c r="E21" s="3">
        <v>3.5593211720976736E-3</v>
      </c>
      <c r="F21" s="3">
        <v>1.5082901356968659E-3</v>
      </c>
      <c r="G21" s="3">
        <v>9.1187401916279498E-3</v>
      </c>
      <c r="H21" s="3">
        <v>3.8234433215889041E-3</v>
      </c>
      <c r="I21" s="3">
        <v>3.9887047809039622E-4</v>
      </c>
      <c r="J21" s="42">
        <v>8.7102567726793367E-3</v>
      </c>
      <c r="L21" s="41">
        <v>2030</v>
      </c>
      <c r="M21" s="3">
        <v>7.7609701061216452E-3</v>
      </c>
      <c r="N21" s="3">
        <v>7.1638666711921761E-3</v>
      </c>
      <c r="O21" s="3">
        <v>3.5593211720976736E-3</v>
      </c>
      <c r="P21" s="3">
        <v>1.5082901356968659E-3</v>
      </c>
      <c r="Q21" s="3">
        <v>9.1187401916281718E-3</v>
      </c>
      <c r="R21" s="3">
        <v>3.8234433215891261E-3</v>
      </c>
      <c r="S21" s="3">
        <v>3.9887047809039622E-4</v>
      </c>
      <c r="T21" s="42">
        <v>8.7102567726797808E-3</v>
      </c>
      <c r="V21" s="41">
        <v>2030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42">
        <v>0</v>
      </c>
    </row>
    <row r="22" spans="2:30">
      <c r="B22" s="41">
        <v>2031</v>
      </c>
      <c r="C22" s="3">
        <v>6.0153321857840947E-3</v>
      </c>
      <c r="D22" s="3">
        <v>5.4049351437479576E-3</v>
      </c>
      <c r="E22" s="3">
        <v>1.5664743218479771E-3</v>
      </c>
      <c r="F22" s="3">
        <v>-5.645603999894222E-4</v>
      </c>
      <c r="G22" s="3">
        <v>7.0961600304095818E-3</v>
      </c>
      <c r="H22" s="3">
        <v>1.7709722176673104E-3</v>
      </c>
      <c r="I22" s="3">
        <v>-1.8000105329443183E-3</v>
      </c>
      <c r="J22" s="42">
        <v>6.6710314531195358E-3</v>
      </c>
      <c r="L22" s="41">
        <v>2031</v>
      </c>
      <c r="M22" s="3">
        <v>6.0153321857840947E-3</v>
      </c>
      <c r="N22" s="3">
        <v>5.4049351437477355E-3</v>
      </c>
      <c r="O22" s="3">
        <v>1.5664743218479771E-3</v>
      </c>
      <c r="P22" s="3">
        <v>-5.645603999894222E-4</v>
      </c>
      <c r="Q22" s="3">
        <v>7.0961600304095818E-3</v>
      </c>
      <c r="R22" s="3">
        <v>1.7709722176673104E-3</v>
      </c>
      <c r="S22" s="3">
        <v>-1.8000105329442073E-3</v>
      </c>
      <c r="T22" s="42">
        <v>6.6710314531195358E-3</v>
      </c>
      <c r="V22" s="41">
        <v>2031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42">
        <v>0</v>
      </c>
    </row>
    <row r="23" spans="2:30">
      <c r="B23" s="41">
        <v>2032</v>
      </c>
      <c r="C23" s="3">
        <v>-1.8969064282248205E-4</v>
      </c>
      <c r="D23" s="3">
        <v>-3.6148167430605227E-4</v>
      </c>
      <c r="E23" s="3">
        <v>-4.6252200380237918E-3</v>
      </c>
      <c r="F23" s="3">
        <v>-6.9409236105615335E-3</v>
      </c>
      <c r="G23" s="3">
        <v>8.6656841314369792E-4</v>
      </c>
      <c r="H23" s="3">
        <v>-4.5695713659101855E-3</v>
      </c>
      <c r="I23" s="3">
        <v>-8.5614956983138812E-3</v>
      </c>
      <c r="J23" s="42">
        <v>6.2641704511157137E-4</v>
      </c>
      <c r="L23" s="41">
        <v>2032</v>
      </c>
      <c r="M23" s="3">
        <v>-1.8969064282270409E-4</v>
      </c>
      <c r="N23" s="3">
        <v>-3.6148167430605227E-4</v>
      </c>
      <c r="O23" s="3">
        <v>-4.6252200380240138E-3</v>
      </c>
      <c r="P23" s="3">
        <v>-6.9409236105615335E-3</v>
      </c>
      <c r="Q23" s="3">
        <v>8.6656841314369792E-4</v>
      </c>
      <c r="R23" s="3">
        <v>-4.5695713659101855E-3</v>
      </c>
      <c r="S23" s="3">
        <v>-8.5614956983138812E-3</v>
      </c>
      <c r="T23" s="42">
        <v>6.2641704511157137E-4</v>
      </c>
      <c r="V23" s="41">
        <v>2032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42">
        <v>0</v>
      </c>
    </row>
    <row r="24" spans="2:30">
      <c r="B24" s="41">
        <v>2033</v>
      </c>
      <c r="C24" s="3">
        <v>-2.0739222085297548E-3</v>
      </c>
      <c r="D24" s="3">
        <v>-1.1746276617579099E-3</v>
      </c>
      <c r="E24" s="3">
        <v>-5.487452218959632E-3</v>
      </c>
      <c r="F24" s="3">
        <v>-7.6393757589442446E-3</v>
      </c>
      <c r="G24" s="3">
        <v>-1.3484767367621942E-5</v>
      </c>
      <c r="H24" s="3">
        <v>-5.361584278118503E-3</v>
      </c>
      <c r="I24" s="3">
        <v>-8.8142293336309629E-3</v>
      </c>
      <c r="J24" s="42">
        <v>-2.7755920714800375E-5</v>
      </c>
      <c r="L24" s="41">
        <v>2033</v>
      </c>
      <c r="M24" s="3">
        <v>-2.0739222085298659E-3</v>
      </c>
      <c r="N24" s="3">
        <v>-1.1746276617574658E-3</v>
      </c>
      <c r="O24" s="3">
        <v>-5.4874522189594099E-3</v>
      </c>
      <c r="P24" s="3">
        <v>-7.6393757589442446E-3</v>
      </c>
      <c r="Q24" s="3">
        <v>-1.3484767367621942E-5</v>
      </c>
      <c r="R24" s="3">
        <v>-5.361584278118281E-3</v>
      </c>
      <c r="S24" s="3">
        <v>-8.8142293336309629E-3</v>
      </c>
      <c r="T24" s="42">
        <v>-2.775592071457833E-5</v>
      </c>
      <c r="V24" s="41">
        <v>2033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42">
        <v>0</v>
      </c>
    </row>
    <row r="25" spans="2:30">
      <c r="B25" s="41">
        <v>2034</v>
      </c>
      <c r="C25" s="3">
        <v>-2.602945623417896E-3</v>
      </c>
      <c r="D25" s="3">
        <v>-3.94454311559711E-4</v>
      </c>
      <c r="E25" s="3">
        <v>-4.4377231982638543E-3</v>
      </c>
      <c r="F25" s="3">
        <v>-6.0234113291438574E-3</v>
      </c>
      <c r="G25" s="3">
        <v>1.0103232582332478E-3</v>
      </c>
      <c r="H25" s="3">
        <v>-4.0105874935602026E-3</v>
      </c>
      <c r="I25" s="3">
        <v>-6.1886913369951779E-3</v>
      </c>
      <c r="J25" s="42">
        <v>1.2206033612258693E-3</v>
      </c>
      <c r="L25" s="41">
        <v>2034</v>
      </c>
      <c r="M25" s="3">
        <v>-2.6029456234181181E-3</v>
      </c>
      <c r="N25" s="3">
        <v>-3.9445431155982202E-4</v>
      </c>
      <c r="O25" s="3">
        <v>-4.4377231982638543E-3</v>
      </c>
      <c r="P25" s="3">
        <v>-6.0234113291443014E-3</v>
      </c>
      <c r="Q25" s="3">
        <v>1.0103232582332478E-3</v>
      </c>
      <c r="R25" s="3">
        <v>-4.0105874935606467E-3</v>
      </c>
      <c r="S25" s="3">
        <v>-6.188691336995622E-3</v>
      </c>
      <c r="T25" s="42">
        <v>1.2206033612258693E-3</v>
      </c>
      <c r="V25" s="41">
        <v>2034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42">
        <v>0</v>
      </c>
    </row>
    <row r="26" spans="2:30">
      <c r="B26" s="41">
        <v>2035</v>
      </c>
      <c r="C26" s="3">
        <v>-5.960700469109792E-4</v>
      </c>
      <c r="D26" s="3">
        <v>1.578933609004185E-3</v>
      </c>
      <c r="E26" s="3">
        <v>-2.2775081502528494E-3</v>
      </c>
      <c r="F26" s="3">
        <v>-3.4364367666532836E-3</v>
      </c>
      <c r="G26" s="3">
        <v>3.1247748762814886E-3</v>
      </c>
      <c r="H26" s="3">
        <v>-1.593406889108584E-3</v>
      </c>
      <c r="I26" s="3">
        <v>-2.9234809697047393E-3</v>
      </c>
      <c r="J26" s="42">
        <v>2.3780560841366594E-3</v>
      </c>
      <c r="L26" s="41">
        <v>2035</v>
      </c>
      <c r="M26" s="3">
        <v>-5.9607004691131227E-4</v>
      </c>
      <c r="N26" s="3">
        <v>1.578933609004185E-3</v>
      </c>
      <c r="O26" s="3">
        <v>-2.2775081502530714E-3</v>
      </c>
      <c r="P26" s="3">
        <v>-3.4364367666535056E-3</v>
      </c>
      <c r="Q26" s="3">
        <v>3.1247748762814886E-3</v>
      </c>
      <c r="R26" s="3">
        <v>-1.593406889108584E-3</v>
      </c>
      <c r="S26" s="3">
        <v>-2.9234809697048503E-3</v>
      </c>
      <c r="T26" s="42">
        <v>2.3780560841364373E-3</v>
      </c>
      <c r="V26" s="41">
        <v>2035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42">
        <v>0</v>
      </c>
    </row>
    <row r="27" spans="2:30">
      <c r="B27" s="41">
        <v>2036</v>
      </c>
      <c r="C27" s="3">
        <v>-2.407840409627271E-3</v>
      </c>
      <c r="D27" s="3">
        <v>-4.6217933604852934E-4</v>
      </c>
      <c r="E27" s="3">
        <v>-4.4378103326886409E-3</v>
      </c>
      <c r="F27" s="3">
        <v>-5.4301646003864779E-3</v>
      </c>
      <c r="G27" s="3">
        <v>8.889178263942199E-4</v>
      </c>
      <c r="H27" s="3">
        <v>-3.6411190563501172E-3</v>
      </c>
      <c r="I27" s="3">
        <v>-5.0495535666715829E-3</v>
      </c>
      <c r="J27" s="42">
        <v>-1.7465837401547946E-3</v>
      </c>
      <c r="L27" s="41">
        <v>2036</v>
      </c>
      <c r="M27" s="3">
        <v>-2.4078404096277151E-3</v>
      </c>
      <c r="N27" s="3">
        <v>-4.6217933604886241E-4</v>
      </c>
      <c r="O27" s="3">
        <v>-4.437810332688974E-3</v>
      </c>
      <c r="P27" s="3">
        <v>-5.4301646003864779E-3</v>
      </c>
      <c r="Q27" s="3">
        <v>8.889178263942199E-4</v>
      </c>
      <c r="R27" s="3">
        <v>-3.6411190563503393E-3</v>
      </c>
      <c r="S27" s="3">
        <v>-5.0495535666715829E-3</v>
      </c>
      <c r="T27" s="42">
        <v>-1.7465837401547946E-3</v>
      </c>
      <c r="V27" s="41">
        <v>2036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42">
        <v>0</v>
      </c>
    </row>
    <row r="28" spans="2:30">
      <c r="B28" s="41">
        <v>2037</v>
      </c>
      <c r="C28" s="3">
        <v>-1.1965922303739385E-3</v>
      </c>
      <c r="D28" s="3">
        <v>6.2756390275442442E-4</v>
      </c>
      <c r="E28" s="3">
        <v>-2.8577900571045145E-3</v>
      </c>
      <c r="F28" s="3">
        <v>-3.3260610486658404E-3</v>
      </c>
      <c r="G28" s="3">
        <v>1.2937665031389489E-3</v>
      </c>
      <c r="H28" s="3">
        <v>-2.0968154175269316E-3</v>
      </c>
      <c r="I28" s="3">
        <v>-3.08916461349662E-3</v>
      </c>
      <c r="J28" s="42">
        <v>-1.8984090271192411E-3</v>
      </c>
      <c r="L28" s="41">
        <v>2037</v>
      </c>
      <c r="M28" s="3">
        <v>-1.1965922303739385E-3</v>
      </c>
      <c r="N28" s="3">
        <v>6.2756390275398033E-4</v>
      </c>
      <c r="O28" s="3">
        <v>-2.8577900571047365E-3</v>
      </c>
      <c r="P28" s="3">
        <v>-3.3260610486658404E-3</v>
      </c>
      <c r="Q28" s="3">
        <v>1.2937665031389489E-3</v>
      </c>
      <c r="R28" s="3">
        <v>-2.0968154175273757E-3</v>
      </c>
      <c r="S28" s="3">
        <v>-3.089164613496842E-3</v>
      </c>
      <c r="T28" s="42">
        <v>-1.8984090271192411E-3</v>
      </c>
      <c r="V28" s="41">
        <v>2037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42">
        <v>0</v>
      </c>
    </row>
    <row r="29" spans="2:30">
      <c r="B29" s="41">
        <v>2038</v>
      </c>
      <c r="C29" s="3">
        <v>-1.6454262999121561E-4</v>
      </c>
      <c r="D29" s="3">
        <v>1.0207785640521383E-3</v>
      </c>
      <c r="E29" s="3">
        <v>-1.1227977921917098E-3</v>
      </c>
      <c r="F29" s="3">
        <v>-1.1322791023309353E-3</v>
      </c>
      <c r="G29" s="3">
        <v>1.1771816131274093E-3</v>
      </c>
      <c r="H29" s="3">
        <v>-6.0346307038527947E-4</v>
      </c>
      <c r="I29" s="3">
        <v>-1.0772332810325969E-3</v>
      </c>
      <c r="J29" s="42">
        <v>-4.6203049771353921E-4</v>
      </c>
      <c r="L29" s="41">
        <v>2038</v>
      </c>
      <c r="M29" s="3">
        <v>-1.6454262999121561E-4</v>
      </c>
      <c r="N29" s="3">
        <v>1.0207785640519162E-3</v>
      </c>
      <c r="O29" s="3">
        <v>-1.1227977921919319E-3</v>
      </c>
      <c r="P29" s="3">
        <v>-1.1322791023313794E-3</v>
      </c>
      <c r="Q29" s="3">
        <v>1.1771816131271873E-3</v>
      </c>
      <c r="R29" s="3">
        <v>-6.0346307038550151E-4</v>
      </c>
      <c r="S29" s="3">
        <v>-1.0772332810329299E-3</v>
      </c>
      <c r="T29" s="42">
        <v>-4.6203049771387228E-4</v>
      </c>
      <c r="V29" s="41">
        <v>2038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42">
        <v>0</v>
      </c>
    </row>
    <row r="30" spans="2:30">
      <c r="B30" s="41">
        <v>2039</v>
      </c>
      <c r="C30" s="3">
        <v>3.6352374552128808E-5</v>
      </c>
      <c r="D30" s="3">
        <v>6.0998019211555565E-4</v>
      </c>
      <c r="E30" s="3">
        <v>-1.9023973731346899E-4</v>
      </c>
      <c r="F30" s="3">
        <v>-6.9483929815872258E-5</v>
      </c>
      <c r="G30" s="3">
        <v>1.2147146559171595E-4</v>
      </c>
      <c r="H30" s="3">
        <v>-5.4969612360067366E-5</v>
      </c>
      <c r="I30" s="3">
        <v>-1.5298019401677188E-4</v>
      </c>
      <c r="J30" s="42">
        <v>-2.2119272762188835E-5</v>
      </c>
      <c r="L30" s="41">
        <v>2039</v>
      </c>
      <c r="M30" s="3">
        <v>3.6352374552128808E-5</v>
      </c>
      <c r="N30" s="3">
        <v>6.099801921157777E-4</v>
      </c>
      <c r="O30" s="3">
        <v>-1.9023973731324695E-4</v>
      </c>
      <c r="P30" s="3">
        <v>-6.9483929815650214E-5</v>
      </c>
      <c r="Q30" s="3">
        <v>1.21471465591938E-4</v>
      </c>
      <c r="R30" s="3">
        <v>-5.4969612360067366E-5</v>
      </c>
      <c r="S30" s="3">
        <v>-1.5298019401710494E-4</v>
      </c>
      <c r="T30" s="42">
        <v>-2.2119272762188835E-5</v>
      </c>
      <c r="V30" s="41">
        <v>2039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42">
        <v>0</v>
      </c>
    </row>
    <row r="31" spans="2:30">
      <c r="B31" s="43">
        <v>2040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44">
        <v>0</v>
      </c>
      <c r="K31" s="16"/>
      <c r="L31" s="43">
        <v>2040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44">
        <v>0</v>
      </c>
      <c r="U31" s="16"/>
      <c r="V31" s="43">
        <v>2040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44">
        <v>0</v>
      </c>
    </row>
    <row r="32" spans="2:30">
      <c r="B32" s="45" t="s">
        <v>34</v>
      </c>
      <c r="C32" s="22">
        <v>6.2497146066215386E-3</v>
      </c>
      <c r="D32" s="22">
        <v>9.7382819994455833E-3</v>
      </c>
      <c r="E32" s="22">
        <v>4.5381001045198136E-3</v>
      </c>
      <c r="F32" s="22">
        <v>2.8517363245060038E-3</v>
      </c>
      <c r="G32" s="22">
        <v>9.836295072916449E-3</v>
      </c>
      <c r="H32" s="22">
        <v>1.2295616657536743E-3</v>
      </c>
      <c r="I32" s="22">
        <v>2.1263185628125412E-4</v>
      </c>
      <c r="J32" s="46">
        <v>7.2896633596066405E-3</v>
      </c>
      <c r="L32" s="45" t="s">
        <v>34</v>
      </c>
      <c r="M32" s="22">
        <v>6.0347138517343546E-3</v>
      </c>
      <c r="N32" s="22">
        <v>9.5812851197802779E-3</v>
      </c>
      <c r="O32" s="22">
        <v>4.3721813845072413E-3</v>
      </c>
      <c r="P32" s="22">
        <v>2.3595301506915169E-3</v>
      </c>
      <c r="Q32" s="22">
        <v>9.7023354878711388E-3</v>
      </c>
      <c r="R32" s="22">
        <v>1.0986219811977658E-3</v>
      </c>
      <c r="S32" s="22">
        <v>3.1184707193928696E-6</v>
      </c>
      <c r="T32" s="46">
        <v>7.1873369555177846E-3</v>
      </c>
      <c r="V32" s="45" t="s">
        <v>34</v>
      </c>
      <c r="W32" s="22">
        <v>2.0909094911277204E-4</v>
      </c>
      <c r="X32" s="22">
        <v>1.4929715463534951E-4</v>
      </c>
      <c r="Y32" s="22">
        <v>1.6124893268938922E-4</v>
      </c>
      <c r="Z32" s="22">
        <v>5.0716331723523486E-4</v>
      </c>
      <c r="AA32" s="22">
        <v>1.2677852940191832E-4</v>
      </c>
      <c r="AB32" s="22">
        <v>1.2692108541224797E-4</v>
      </c>
      <c r="AC32" s="22">
        <v>2.0432284018397328E-4</v>
      </c>
      <c r="AD32" s="46">
        <v>9.7189203686496564E-5</v>
      </c>
    </row>
    <row r="33" spans="2:30">
      <c r="B33" s="47" t="s">
        <v>35</v>
      </c>
      <c r="C33" s="5">
        <v>3.2976381784010599E-2</v>
      </c>
      <c r="D33" s="5">
        <v>5.044854719735762E-2</v>
      </c>
      <c r="E33" s="5">
        <v>3.7459881016044326E-2</v>
      </c>
      <c r="F33" s="5">
        <v>3.5619255393622984E-2</v>
      </c>
      <c r="G33" s="5">
        <v>4.4977342628511309E-2</v>
      </c>
      <c r="H33" s="5">
        <v>1.7434932244402363E-2</v>
      </c>
      <c r="I33" s="5">
        <v>2.4653198776629043E-2</v>
      </c>
      <c r="J33" s="40">
        <v>3.5022977183993165E-2</v>
      </c>
      <c r="L33" s="47" t="s">
        <v>35</v>
      </c>
      <c r="M33" s="5">
        <v>3.1758044172983745E-2</v>
      </c>
      <c r="N33" s="5">
        <v>4.955889821258793E-2</v>
      </c>
      <c r="O33" s="5">
        <v>3.6519674935973523E-2</v>
      </c>
      <c r="P33" s="5">
        <v>3.2830087075341442E-2</v>
      </c>
      <c r="Q33" s="5">
        <v>4.4218238313254478E-2</v>
      </c>
      <c r="R33" s="5">
        <v>1.6692940698585918E-2</v>
      </c>
      <c r="S33" s="5">
        <v>2.346595625844583E-2</v>
      </c>
      <c r="T33" s="40">
        <v>3.4443127560823163E-2</v>
      </c>
      <c r="V33" s="47" t="s">
        <v>35</v>
      </c>
      <c r="W33" s="5">
        <v>1.1848487116390416E-3</v>
      </c>
      <c r="X33" s="5">
        <v>8.4601720960031379E-4</v>
      </c>
      <c r="Y33" s="5">
        <v>9.1374395190653901E-4</v>
      </c>
      <c r="Z33" s="5">
        <v>2.8739254643329972E-3</v>
      </c>
      <c r="AA33" s="5">
        <v>7.1841166661087052E-4</v>
      </c>
      <c r="AB33" s="5">
        <v>7.192194840027385E-4</v>
      </c>
      <c r="AC33" s="5">
        <v>1.1578294277091821E-3</v>
      </c>
      <c r="AD33" s="40">
        <v>5.5073882089014725E-4</v>
      </c>
    </row>
    <row r="34" spans="2:30" ht="15" thickBot="1">
      <c r="B34" s="48" t="s">
        <v>36</v>
      </c>
      <c r="C34" s="28">
        <v>5.2257164003816873E-4</v>
      </c>
      <c r="D34" s="28">
        <v>1.0146537427501473E-3</v>
      </c>
      <c r="E34" s="28">
        <v>-2.51656723366401E-3</v>
      </c>
      <c r="F34" s="28">
        <v>-4.1698749045904916E-3</v>
      </c>
      <c r="G34" s="28">
        <v>2.3060705967175498E-3</v>
      </c>
      <c r="H34" s="28">
        <v>-2.2430177439567594E-3</v>
      </c>
      <c r="I34" s="28">
        <v>-5.0246324837932722E-3</v>
      </c>
      <c r="J34" s="49">
        <v>1.3468103972380993E-3</v>
      </c>
      <c r="L34" s="48" t="s">
        <v>36</v>
      </c>
      <c r="M34" s="28">
        <v>5.225716400380577E-4</v>
      </c>
      <c r="N34" s="28">
        <v>1.0146537427500682E-3</v>
      </c>
      <c r="O34" s="28">
        <v>-2.5165672336641054E-3</v>
      </c>
      <c r="P34" s="28">
        <v>-4.1698749045906104E-3</v>
      </c>
      <c r="Q34" s="28">
        <v>2.3060705967175655E-3</v>
      </c>
      <c r="R34" s="28">
        <v>-2.2430177439568383E-3</v>
      </c>
      <c r="S34" s="28">
        <v>-5.0246324837934153E-3</v>
      </c>
      <c r="T34" s="49">
        <v>1.3468103972380599E-3</v>
      </c>
      <c r="V34" s="48" t="s">
        <v>36</v>
      </c>
      <c r="W34" s="28">
        <v>0</v>
      </c>
      <c r="X34" s="28">
        <v>0</v>
      </c>
      <c r="Y34" s="28">
        <v>0</v>
      </c>
      <c r="Z34" s="28">
        <v>0</v>
      </c>
      <c r="AA34" s="28">
        <v>0</v>
      </c>
      <c r="AB34" s="28">
        <v>0</v>
      </c>
      <c r="AC34" s="28">
        <v>0</v>
      </c>
      <c r="AD34" s="49">
        <v>0</v>
      </c>
    </row>
    <row r="35" spans="2:30">
      <c r="B35" s="12"/>
      <c r="C35" s="1"/>
      <c r="D35" s="1"/>
      <c r="E35" s="1"/>
      <c r="F35" s="1"/>
      <c r="G35" s="1"/>
      <c r="H35" s="1"/>
      <c r="I35" s="1"/>
      <c r="J35" s="1"/>
    </row>
    <row r="36" spans="2:30" ht="15" thickBot="1"/>
    <row r="37" spans="2:30">
      <c r="B37" s="80" t="s">
        <v>40</v>
      </c>
      <c r="C37" s="81"/>
      <c r="D37" s="81"/>
      <c r="E37" s="81"/>
      <c r="F37" s="81"/>
      <c r="G37" s="81"/>
      <c r="H37" s="81"/>
      <c r="I37" s="81"/>
      <c r="J37" s="82"/>
      <c r="L37" s="80" t="s">
        <v>40</v>
      </c>
      <c r="M37" s="81"/>
      <c r="N37" s="81"/>
      <c r="O37" s="81"/>
      <c r="P37" s="81"/>
      <c r="Q37" s="81"/>
      <c r="R37" s="81"/>
      <c r="S37" s="81"/>
      <c r="T37" s="82"/>
      <c r="V37" s="80" t="s">
        <v>40</v>
      </c>
      <c r="W37" s="81"/>
      <c r="X37" s="81"/>
      <c r="Y37" s="81"/>
      <c r="Z37" s="81"/>
      <c r="AA37" s="81"/>
      <c r="AB37" s="81"/>
      <c r="AC37" s="81"/>
      <c r="AD37" s="82"/>
    </row>
    <row r="38" spans="2:30" ht="29.1">
      <c r="B38" s="24"/>
      <c r="C38" s="23" t="s">
        <v>6</v>
      </c>
      <c r="D38" s="23" t="s">
        <v>7</v>
      </c>
      <c r="E38" s="23" t="s">
        <v>8</v>
      </c>
      <c r="F38" s="23" t="s">
        <v>9</v>
      </c>
      <c r="G38" s="23" t="s">
        <v>10</v>
      </c>
      <c r="H38" s="23" t="s">
        <v>11</v>
      </c>
      <c r="I38" s="23" t="s">
        <v>12</v>
      </c>
      <c r="J38" s="39" t="s">
        <v>13</v>
      </c>
      <c r="K38" s="17"/>
      <c r="L38" s="24"/>
      <c r="M38" s="23" t="s">
        <v>6</v>
      </c>
      <c r="N38" s="23" t="s">
        <v>7</v>
      </c>
      <c r="O38" s="23" t="s">
        <v>8</v>
      </c>
      <c r="P38" s="23" t="s">
        <v>9</v>
      </c>
      <c r="Q38" s="23" t="s">
        <v>10</v>
      </c>
      <c r="R38" s="23" t="s">
        <v>11</v>
      </c>
      <c r="S38" s="23" t="s">
        <v>12</v>
      </c>
      <c r="T38" s="39" t="s">
        <v>13</v>
      </c>
      <c r="U38" s="17"/>
      <c r="V38" s="24"/>
      <c r="W38" s="23" t="s">
        <v>6</v>
      </c>
      <c r="X38" s="23" t="s">
        <v>7</v>
      </c>
      <c r="Y38" s="23" t="s">
        <v>8</v>
      </c>
      <c r="Z38" s="23" t="s">
        <v>9</v>
      </c>
      <c r="AA38" s="23" t="s">
        <v>10</v>
      </c>
      <c r="AB38" s="23" t="s">
        <v>11</v>
      </c>
      <c r="AC38" s="23" t="s">
        <v>12</v>
      </c>
      <c r="AD38" s="39" t="s">
        <v>13</v>
      </c>
    </row>
    <row r="39" spans="2:30">
      <c r="B39" s="41">
        <v>2023</v>
      </c>
      <c r="C39" s="5">
        <v>2.0925968453264332E-2</v>
      </c>
      <c r="D39" s="3">
        <v>2.8686649658512753E-2</v>
      </c>
      <c r="E39" s="3">
        <v>2.2724410236685477E-2</v>
      </c>
      <c r="F39" s="3">
        <v>2.3317345097102482E-2</v>
      </c>
      <c r="G39" s="3">
        <v>2.42848505601585E-2</v>
      </c>
      <c r="H39" s="3">
        <v>1.1822474316049547E-2</v>
      </c>
      <c r="I39" s="3">
        <v>1.7771642695597611E-2</v>
      </c>
      <c r="J39" s="42">
        <v>1.9327191083305717E-2</v>
      </c>
      <c r="L39" s="41">
        <v>2023</v>
      </c>
      <c r="M39" s="5">
        <v>2.0132371156287077E-2</v>
      </c>
      <c r="N39" s="3">
        <v>2.8134473747327915E-2</v>
      </c>
      <c r="O39" s="3">
        <v>2.1807057945995911E-2</v>
      </c>
      <c r="P39" s="3">
        <v>1.8088762298094307E-2</v>
      </c>
      <c r="Q39" s="3">
        <v>2.3804400890788502E-2</v>
      </c>
      <c r="R39" s="3">
        <v>1.1003037189695197E-2</v>
      </c>
      <c r="S39" s="3">
        <v>1.6452530750995287E-2</v>
      </c>
      <c r="T39" s="42">
        <v>1.8933733081831994E-2</v>
      </c>
      <c r="V39" s="41">
        <v>2023</v>
      </c>
      <c r="W39" s="5">
        <v>7.9040102287541991E-4</v>
      </c>
      <c r="X39" s="3">
        <v>5.5144013797070457E-4</v>
      </c>
      <c r="Y39" s="3">
        <v>9.1915622787941409E-4</v>
      </c>
      <c r="Z39" s="3">
        <v>5.2744586628117318E-3</v>
      </c>
      <c r="AA39" s="3">
        <v>4.7907760477605699E-4</v>
      </c>
      <c r="AB39" s="3">
        <v>8.1779916588442525E-4</v>
      </c>
      <c r="AC39" s="3">
        <v>1.3198958822209228E-3</v>
      </c>
      <c r="AD39" s="42">
        <v>3.9108393880415981E-4</v>
      </c>
    </row>
    <row r="40" spans="2:30">
      <c r="B40" s="41">
        <v>2024</v>
      </c>
      <c r="C40" s="5">
        <v>1.1952799859545449E-2</v>
      </c>
      <c r="D40" s="3">
        <v>1.2025412770333421E-2</v>
      </c>
      <c r="E40" s="3">
        <v>6.517813775495318E-3</v>
      </c>
      <c r="F40" s="3">
        <v>-1.6107296349086031E-3</v>
      </c>
      <c r="G40" s="3">
        <v>6.6738342926440097E-3</v>
      </c>
      <c r="H40" s="3">
        <v>3.7075822170242745E-3</v>
      </c>
      <c r="I40" s="3">
        <v>5.2621203627853941E-3</v>
      </c>
      <c r="J40" s="42">
        <v>5.555867051900254E-3</v>
      </c>
      <c r="L40" s="41">
        <v>2024</v>
      </c>
      <c r="M40" s="5">
        <v>1.0806289140738556E-2</v>
      </c>
      <c r="N40" s="3">
        <v>1.1138434013303833E-2</v>
      </c>
      <c r="O40" s="3">
        <v>5.9261560743011366E-3</v>
      </c>
      <c r="P40" s="3">
        <v>4.5556568555293886E-4</v>
      </c>
      <c r="Q40" s="3">
        <v>5.8983394109519693E-3</v>
      </c>
      <c r="R40" s="3">
        <v>3.3628246735717404E-3</v>
      </c>
      <c r="S40" s="3">
        <v>4.7096696957511508E-3</v>
      </c>
      <c r="T40" s="42">
        <v>5.0196576367182999E-3</v>
      </c>
      <c r="V40" s="41">
        <v>2024</v>
      </c>
      <c r="W40" s="5">
        <v>1.1395520948824789E-3</v>
      </c>
      <c r="X40" s="3">
        <v>8.7963771750820818E-4</v>
      </c>
      <c r="Y40" s="3">
        <v>5.9373437646326188E-4</v>
      </c>
      <c r="Z40" s="3">
        <v>-1.9230216616296092E-3</v>
      </c>
      <c r="AA40" s="3">
        <v>7.6680089806280272E-4</v>
      </c>
      <c r="AB40" s="3">
        <v>3.3492343050833817E-4</v>
      </c>
      <c r="AC40" s="3">
        <v>5.4745514344234358E-4</v>
      </c>
      <c r="AD40" s="42">
        <v>5.2620521621782324E-4</v>
      </c>
    </row>
    <row r="41" spans="2:30">
      <c r="B41" s="41">
        <v>2025</v>
      </c>
      <c r="C41" s="5">
        <v>2.2545916844061153E-3</v>
      </c>
      <c r="D41" s="3">
        <v>-5.0470671517863774E-3</v>
      </c>
      <c r="E41" s="3">
        <v>-1.0281213284330293E-2</v>
      </c>
      <c r="F41" s="3">
        <v>-1.9879185536195165E-2</v>
      </c>
      <c r="G41" s="3">
        <v>-1.1602409759160714E-2</v>
      </c>
      <c r="H41" s="3">
        <v>-4.7429620523238292E-3</v>
      </c>
      <c r="I41" s="3">
        <v>-6.8436038936289245E-3</v>
      </c>
      <c r="J41" s="42">
        <v>-7.3668590227854436E-3</v>
      </c>
      <c r="L41" s="41">
        <v>2025</v>
      </c>
      <c r="M41" s="5">
        <v>1.0011833537322268E-3</v>
      </c>
      <c r="N41" s="3">
        <v>-5.9506054937675801E-3</v>
      </c>
      <c r="O41" s="3">
        <v>-1.0894217778356086E-2</v>
      </c>
      <c r="P41" s="3">
        <v>-1.7841497848771759E-2</v>
      </c>
      <c r="Q41" s="3">
        <v>-1.251851529005632E-2</v>
      </c>
      <c r="R41" s="3">
        <v>-5.2465547803933754E-3</v>
      </c>
      <c r="S41" s="3">
        <v>-7.6044286191245813E-3</v>
      </c>
      <c r="T41" s="42">
        <v>-8.1221553993074957E-3</v>
      </c>
      <c r="V41" s="41">
        <v>2025</v>
      </c>
      <c r="W41" s="5">
        <v>1.2435328154196679E-3</v>
      </c>
      <c r="X41" s="3">
        <v>8.8587182553157007E-4</v>
      </c>
      <c r="Y41" s="3">
        <v>6.1437103735406673E-4</v>
      </c>
      <c r="Z41" s="3">
        <v>-1.7692131638576969E-3</v>
      </c>
      <c r="AA41" s="3">
        <v>8.9680542808534547E-4</v>
      </c>
      <c r="AB41" s="3">
        <v>4.7594164511965964E-4</v>
      </c>
      <c r="AC41" s="3">
        <v>7.4055632706127028E-4</v>
      </c>
      <c r="AD41" s="42">
        <v>7.3492730764868064E-4</v>
      </c>
    </row>
    <row r="42" spans="2:30">
      <c r="B42" s="41">
        <v>2026</v>
      </c>
      <c r="C42" s="5">
        <v>-2.80333169530117E-2</v>
      </c>
      <c r="D42" s="3">
        <v>-4.8868899291751311E-2</v>
      </c>
      <c r="E42" s="3">
        <v>-4.8589392492292771E-2</v>
      </c>
      <c r="F42" s="3">
        <v>-5.3340920965943783E-2</v>
      </c>
      <c r="G42" s="3">
        <v>-5.2542505786773885E-2</v>
      </c>
      <c r="H42" s="3">
        <v>-2.3644100517700051E-2</v>
      </c>
      <c r="I42" s="3">
        <v>-3.5435519700320883E-2</v>
      </c>
      <c r="J42" s="42">
        <v>-4.2737785172462517E-2</v>
      </c>
      <c r="L42" s="41">
        <v>2026</v>
      </c>
      <c r="M42" s="5">
        <v>-2.80333169530117E-2</v>
      </c>
      <c r="N42" s="3">
        <v>-4.8868899291751422E-2</v>
      </c>
      <c r="O42" s="3">
        <v>-4.8589392492292771E-2</v>
      </c>
      <c r="P42" s="3">
        <v>-5.3340920965944005E-2</v>
      </c>
      <c r="Q42" s="3">
        <v>-5.2542505786773885E-2</v>
      </c>
      <c r="R42" s="3">
        <v>-2.3644100517700051E-2</v>
      </c>
      <c r="S42" s="3">
        <v>-3.5435519700320883E-2</v>
      </c>
      <c r="T42" s="42">
        <v>-4.2737785172462739E-2</v>
      </c>
      <c r="V42" s="41">
        <v>2026</v>
      </c>
      <c r="W42" s="5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42">
        <v>0</v>
      </c>
    </row>
    <row r="43" spans="2:30">
      <c r="B43" s="41">
        <v>2027</v>
      </c>
      <c r="C43" s="5">
        <v>-2.7424568099278401E-2</v>
      </c>
      <c r="D43" s="3">
        <v>-4.818227585092727E-2</v>
      </c>
      <c r="E43" s="3">
        <v>-4.8259210163170252E-2</v>
      </c>
      <c r="F43" s="3">
        <v>-5.2831451798728835E-2</v>
      </c>
      <c r="G43" s="3">
        <v>-5.1729130606684048E-2</v>
      </c>
      <c r="H43" s="3">
        <v>-2.2941228379210643E-2</v>
      </c>
      <c r="I43" s="3">
        <v>-3.4589384214632424E-2</v>
      </c>
      <c r="J43" s="42">
        <v>-4.3130924739057219E-2</v>
      </c>
      <c r="L43" s="41">
        <v>2027</v>
      </c>
      <c r="M43" s="5">
        <v>-2.7424568099278401E-2</v>
      </c>
      <c r="N43" s="3">
        <v>-4.818227585092727E-2</v>
      </c>
      <c r="O43" s="3">
        <v>-4.8259210163170141E-2</v>
      </c>
      <c r="P43" s="3">
        <v>-5.283145179872839E-2</v>
      </c>
      <c r="Q43" s="3">
        <v>-5.1729130606684048E-2</v>
      </c>
      <c r="R43" s="3">
        <v>-2.2941228379210643E-2</v>
      </c>
      <c r="S43" s="3">
        <v>-3.4589384214632424E-2</v>
      </c>
      <c r="T43" s="42">
        <v>-4.3130924739057219E-2</v>
      </c>
      <c r="V43" s="41">
        <v>2027</v>
      </c>
      <c r="W43" s="5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42">
        <v>0</v>
      </c>
    </row>
    <row r="44" spans="2:30">
      <c r="B44" s="41">
        <v>2028</v>
      </c>
      <c r="C44" s="5">
        <v>-2.8688044061078388E-2</v>
      </c>
      <c r="D44" s="3">
        <v>-4.9482445851633861E-2</v>
      </c>
      <c r="E44" s="3">
        <v>-5.0027271212631064E-2</v>
      </c>
      <c r="F44" s="3">
        <v>-5.4658747943762465E-2</v>
      </c>
      <c r="G44" s="3">
        <v>-5.3179725098184139E-2</v>
      </c>
      <c r="H44" s="3">
        <v>-2.4598618034439523E-2</v>
      </c>
      <c r="I44" s="3">
        <v>-3.631145790761392E-2</v>
      </c>
      <c r="J44" s="42">
        <v>-4.5405407411911902E-2</v>
      </c>
      <c r="L44" s="41">
        <v>2028</v>
      </c>
      <c r="M44" s="5">
        <v>-2.8688044061078499E-2</v>
      </c>
      <c r="N44" s="3">
        <v>-4.9482445851633861E-2</v>
      </c>
      <c r="O44" s="3">
        <v>-5.0027271212631175E-2</v>
      </c>
      <c r="P44" s="3">
        <v>-5.4658747943762465E-2</v>
      </c>
      <c r="Q44" s="3">
        <v>-5.3179725098184139E-2</v>
      </c>
      <c r="R44" s="3">
        <v>-2.4598618034439523E-2</v>
      </c>
      <c r="S44" s="3">
        <v>-3.6311457907614364E-2</v>
      </c>
      <c r="T44" s="42">
        <v>-4.5405407411911902E-2</v>
      </c>
      <c r="V44" s="41">
        <v>2028</v>
      </c>
      <c r="W44" s="5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42">
        <v>0</v>
      </c>
    </row>
    <row r="45" spans="2:30">
      <c r="B45" s="41">
        <v>2029</v>
      </c>
      <c r="C45" s="5">
        <v>-2.8722087220821702E-2</v>
      </c>
      <c r="D45" s="3">
        <v>-4.9588831673599953E-2</v>
      </c>
      <c r="E45" s="3">
        <v>-5.0363240104047358E-2</v>
      </c>
      <c r="F45" s="3">
        <v>-5.4969533151369543E-2</v>
      </c>
      <c r="G45" s="3">
        <v>-5.3108915989331984E-2</v>
      </c>
      <c r="H45" s="3">
        <v>-2.4655352564372679E-2</v>
      </c>
      <c r="I45" s="3">
        <v>-3.6418020187489075E-2</v>
      </c>
      <c r="J45" s="42">
        <v>-4.7209094597309487E-2</v>
      </c>
      <c r="L45" s="41">
        <v>2029</v>
      </c>
      <c r="M45" s="5">
        <v>-2.8722087220821702E-2</v>
      </c>
      <c r="N45" s="3">
        <v>-4.9588831673600064E-2</v>
      </c>
      <c r="O45" s="3">
        <v>-5.0363240104047913E-2</v>
      </c>
      <c r="P45" s="3">
        <v>-5.4969533151369987E-2</v>
      </c>
      <c r="Q45" s="3">
        <v>-5.3108915989331984E-2</v>
      </c>
      <c r="R45" s="3">
        <v>-2.4655352564372679E-2</v>
      </c>
      <c r="S45" s="3">
        <v>-3.6418020187489297E-2</v>
      </c>
      <c r="T45" s="42">
        <v>-4.7209094597309931E-2</v>
      </c>
      <c r="V45" s="41">
        <v>2029</v>
      </c>
      <c r="W45" s="5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42">
        <v>0</v>
      </c>
    </row>
    <row r="46" spans="2:30">
      <c r="B46" s="41">
        <v>2030</v>
      </c>
      <c r="C46" s="5">
        <v>-2.200535402624948E-2</v>
      </c>
      <c r="D46" s="3">
        <v>-4.3319176600223885E-2</v>
      </c>
      <c r="E46" s="3">
        <v>-4.3373243237505577E-2</v>
      </c>
      <c r="F46" s="3">
        <v>-4.7177621380466328E-2</v>
      </c>
      <c r="G46" s="3">
        <v>-4.5699098015238748E-2</v>
      </c>
      <c r="H46" s="3">
        <v>-1.6657112038697242E-2</v>
      </c>
      <c r="I46" s="3">
        <v>-2.7514113826252129E-2</v>
      </c>
      <c r="J46" s="42">
        <v>-4.0642348607485279E-2</v>
      </c>
      <c r="L46" s="41">
        <v>2030</v>
      </c>
      <c r="M46" s="5">
        <v>-2.2005354026249369E-2</v>
      </c>
      <c r="N46" s="3">
        <v>-4.3319176600224218E-2</v>
      </c>
      <c r="O46" s="3">
        <v>-4.3373243237505799E-2</v>
      </c>
      <c r="P46" s="3">
        <v>-4.7177621380466217E-2</v>
      </c>
      <c r="Q46" s="3">
        <v>-4.5699098015238637E-2</v>
      </c>
      <c r="R46" s="3">
        <v>-1.665711203869702E-2</v>
      </c>
      <c r="S46" s="3">
        <v>-2.7514113826252129E-2</v>
      </c>
      <c r="T46" s="42">
        <v>-4.0642348607484946E-2</v>
      </c>
      <c r="V46" s="41">
        <v>2030</v>
      </c>
      <c r="W46" s="5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42">
        <v>0</v>
      </c>
    </row>
    <row r="47" spans="2:30">
      <c r="B47" s="41">
        <v>2031</v>
      </c>
      <c r="C47" s="5">
        <v>-2.3436175638757661E-2</v>
      </c>
      <c r="D47" s="3">
        <v>-4.5139549981143556E-2</v>
      </c>
      <c r="E47" s="3">
        <v>-4.5725853934919125E-2</v>
      </c>
      <c r="F47" s="3">
        <v>-4.9403824494048565E-2</v>
      </c>
      <c r="G47" s="3">
        <v>-4.7589210713003705E-2</v>
      </c>
      <c r="H47" s="3">
        <v>-1.869016435763593E-2</v>
      </c>
      <c r="I47" s="3">
        <v>-2.9754354917547632E-2</v>
      </c>
      <c r="J47" s="42">
        <v>-4.4103367932329829E-2</v>
      </c>
      <c r="L47" s="41">
        <v>2031</v>
      </c>
      <c r="M47" s="5">
        <v>-2.3436175638757661E-2</v>
      </c>
      <c r="N47" s="3">
        <v>-4.5139549981143889E-2</v>
      </c>
      <c r="O47" s="3">
        <v>-4.5725853934919125E-2</v>
      </c>
      <c r="P47" s="3">
        <v>-4.9403824494048565E-2</v>
      </c>
      <c r="Q47" s="3">
        <v>-4.7589210713003705E-2</v>
      </c>
      <c r="R47" s="3">
        <v>-1.8690164357636152E-2</v>
      </c>
      <c r="S47" s="3">
        <v>-2.9754354917547632E-2</v>
      </c>
      <c r="T47" s="42">
        <v>-4.4103367932329829E-2</v>
      </c>
      <c r="V47" s="41">
        <v>2031</v>
      </c>
      <c r="W47" s="5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42">
        <v>0</v>
      </c>
    </row>
    <row r="48" spans="2:30">
      <c r="B48" s="41">
        <v>2032</v>
      </c>
      <c r="C48" s="5">
        <v>-2.5015062785416653E-2</v>
      </c>
      <c r="D48" s="3">
        <v>-5.0312453179992889E-2</v>
      </c>
      <c r="E48" s="3">
        <v>-5.1872711002846961E-2</v>
      </c>
      <c r="F48" s="3">
        <v>-5.5716935704004711E-2</v>
      </c>
      <c r="G48" s="3">
        <v>-5.3465773891823831E-2</v>
      </c>
      <c r="H48" s="3">
        <v>-2.4965738016140659E-2</v>
      </c>
      <c r="I48" s="3">
        <v>-3.6426518996713675E-2</v>
      </c>
      <c r="J48" s="42">
        <v>-5.1180782995809082E-2</v>
      </c>
      <c r="L48" s="41">
        <v>2032</v>
      </c>
      <c r="M48" s="5">
        <v>-2.5015062785416986E-2</v>
      </c>
      <c r="N48" s="3">
        <v>-5.0312453179992889E-2</v>
      </c>
      <c r="O48" s="3">
        <v>-5.1872711002847405E-2</v>
      </c>
      <c r="P48" s="3">
        <v>-5.5716935704004711E-2</v>
      </c>
      <c r="Q48" s="3">
        <v>-5.3465773891823831E-2</v>
      </c>
      <c r="R48" s="3">
        <v>-2.4965738016140659E-2</v>
      </c>
      <c r="S48" s="3">
        <v>-3.6426518996713675E-2</v>
      </c>
      <c r="T48" s="42">
        <v>-5.1180782995809082E-2</v>
      </c>
      <c r="V48" s="41">
        <v>2032</v>
      </c>
      <c r="W48" s="5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42">
        <v>0</v>
      </c>
    </row>
    <row r="49" spans="2:30">
      <c r="B49" s="41">
        <v>2033</v>
      </c>
      <c r="C49" s="5">
        <v>-1.8531306874878473E-2</v>
      </c>
      <c r="D49" s="3">
        <v>-5.1381356130047684E-2</v>
      </c>
      <c r="E49" s="3">
        <v>-5.3186254695571145E-2</v>
      </c>
      <c r="F49" s="3">
        <v>-5.6613622984538092E-2</v>
      </c>
      <c r="G49" s="3">
        <v>-5.4272782964924549E-2</v>
      </c>
      <c r="H49" s="3">
        <v>-2.5403317409205539E-2</v>
      </c>
      <c r="I49" s="3">
        <v>-3.1377969060040534E-2</v>
      </c>
      <c r="J49" s="42">
        <v>-5.3550315587503339E-2</v>
      </c>
      <c r="L49" s="41">
        <v>2033</v>
      </c>
      <c r="M49" s="5">
        <v>-1.8531306874878806E-2</v>
      </c>
      <c r="N49" s="3">
        <v>-5.138135613004724E-2</v>
      </c>
      <c r="O49" s="3">
        <v>-5.3186254695571034E-2</v>
      </c>
      <c r="P49" s="3">
        <v>-5.6613622984538203E-2</v>
      </c>
      <c r="Q49" s="3">
        <v>-5.4272782964924549E-2</v>
      </c>
      <c r="R49" s="3">
        <v>-2.5403317409205539E-2</v>
      </c>
      <c r="S49" s="3">
        <v>-3.1377969060040423E-2</v>
      </c>
      <c r="T49" s="42">
        <v>-5.3550315587503228E-2</v>
      </c>
      <c r="V49" s="41">
        <v>2033</v>
      </c>
      <c r="W49" s="5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42">
        <v>0</v>
      </c>
    </row>
    <row r="50" spans="2:30">
      <c r="B50" s="41">
        <v>2034</v>
      </c>
      <c r="C50" s="5">
        <v>-4.2006589524068438E-3</v>
      </c>
      <c r="D50" s="3">
        <v>-5.0841430918328934E-2</v>
      </c>
      <c r="E50" s="3">
        <v>-5.2494056472296102E-2</v>
      </c>
      <c r="F50" s="3">
        <v>-5.5315913837088004E-2</v>
      </c>
      <c r="G50" s="3">
        <v>-5.328225436113454E-2</v>
      </c>
      <c r="H50" s="3">
        <v>-1.7332853542611049E-2</v>
      </c>
      <c r="I50" s="3">
        <v>-1.7794403342702769E-2</v>
      </c>
      <c r="J50" s="42">
        <v>-5.3969558704378473E-2</v>
      </c>
      <c r="L50" s="41">
        <v>2034</v>
      </c>
      <c r="M50" s="5">
        <v>-4.2006589524069549E-3</v>
      </c>
      <c r="N50" s="3">
        <v>-5.0841430918329156E-2</v>
      </c>
      <c r="O50" s="3">
        <v>-5.2494056472296102E-2</v>
      </c>
      <c r="P50" s="3">
        <v>-5.5315913837088448E-2</v>
      </c>
      <c r="Q50" s="3">
        <v>-5.3282254361134651E-2</v>
      </c>
      <c r="R50" s="3">
        <v>-1.7332853542611493E-2</v>
      </c>
      <c r="S50" s="3">
        <v>-1.7794403342703213E-2</v>
      </c>
      <c r="T50" s="42">
        <v>-5.3969558704378473E-2</v>
      </c>
      <c r="V50" s="41">
        <v>2034</v>
      </c>
      <c r="W50" s="5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42">
        <v>0</v>
      </c>
    </row>
    <row r="51" spans="2:30">
      <c r="B51" s="41">
        <v>2035</v>
      </c>
      <c r="C51" s="5">
        <v>-5.6145320983302938E-4</v>
      </c>
      <c r="D51" s="3">
        <v>-4.906714584675187E-2</v>
      </c>
      <c r="E51" s="3">
        <v>-5.0663374403181138E-2</v>
      </c>
      <c r="F51" s="3">
        <v>-5.3090213204989412E-2</v>
      </c>
      <c r="G51" s="3">
        <v>-5.1252863655883774E-2</v>
      </c>
      <c r="H51" s="3">
        <v>-7.8843639909679242E-3</v>
      </c>
      <c r="I51" s="3">
        <v>-3.0544138059082071E-3</v>
      </c>
      <c r="J51" s="42">
        <v>-3.6610575172022708E-2</v>
      </c>
      <c r="L51" s="41">
        <v>2035</v>
      </c>
      <c r="M51" s="5">
        <v>-5.6145320983336244E-4</v>
      </c>
      <c r="N51" s="3">
        <v>-4.9067145846751981E-2</v>
      </c>
      <c r="O51" s="3">
        <v>-5.0663374403181916E-2</v>
      </c>
      <c r="P51" s="3">
        <v>-5.3090213204989634E-2</v>
      </c>
      <c r="Q51" s="3">
        <v>-5.1252863655883774E-2</v>
      </c>
      <c r="R51" s="3">
        <v>-7.8843639909679242E-3</v>
      </c>
      <c r="S51" s="3">
        <v>-3.0544138059082071E-3</v>
      </c>
      <c r="T51" s="42">
        <v>-3.661057517202293E-2</v>
      </c>
      <c r="V51" s="41">
        <v>2035</v>
      </c>
      <c r="W51" s="5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42">
        <v>0</v>
      </c>
    </row>
    <row r="52" spans="2:30">
      <c r="B52" s="41">
        <v>2036</v>
      </c>
      <c r="C52" s="5">
        <v>-2.2742270799862574E-3</v>
      </c>
      <c r="D52" s="3">
        <v>-5.0595207142187681E-2</v>
      </c>
      <c r="E52" s="3">
        <v>-5.2723318212421932E-2</v>
      </c>
      <c r="F52" s="3">
        <v>-5.5224428551461369E-2</v>
      </c>
      <c r="G52" s="3">
        <v>-5.3339891210342549E-2</v>
      </c>
      <c r="H52" s="3">
        <v>-3.6411190563502283E-3</v>
      </c>
      <c r="I52" s="3">
        <v>-5.0495535666715829E-3</v>
      </c>
      <c r="J52" s="42">
        <v>-1.150490542564242E-2</v>
      </c>
      <c r="L52" s="41">
        <v>2036</v>
      </c>
      <c r="M52" s="5">
        <v>-2.2742270799867015E-3</v>
      </c>
      <c r="N52" s="3">
        <v>-5.0595207142188015E-2</v>
      </c>
      <c r="O52" s="3">
        <v>-5.2723318212421932E-2</v>
      </c>
      <c r="P52" s="3">
        <v>-5.5224428551461147E-2</v>
      </c>
      <c r="Q52" s="3">
        <v>-5.3339891210342327E-2</v>
      </c>
      <c r="R52" s="3">
        <v>-3.6411190563504503E-3</v>
      </c>
      <c r="S52" s="3">
        <v>-5.0495535666715829E-3</v>
      </c>
      <c r="T52" s="42">
        <v>-1.150490542564242E-2</v>
      </c>
      <c r="V52" s="41">
        <v>2036</v>
      </c>
      <c r="W52" s="5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42">
        <v>0</v>
      </c>
    </row>
    <row r="53" spans="2:30">
      <c r="B53" s="41">
        <v>2037</v>
      </c>
      <c r="C53" s="5">
        <v>-1.1327021787111979E-3</v>
      </c>
      <c r="D53" s="3">
        <v>-4.7041371431157497E-2</v>
      </c>
      <c r="E53" s="3">
        <v>-4.2786332277004346E-2</v>
      </c>
      <c r="F53" s="3">
        <v>-3.9966647415624168E-2</v>
      </c>
      <c r="G53" s="3">
        <v>-4.0668603102397505E-2</v>
      </c>
      <c r="H53" s="3">
        <v>-2.0968154175268205E-3</v>
      </c>
      <c r="I53" s="3">
        <v>-3.08916461349662E-3</v>
      </c>
      <c r="J53" s="42">
        <v>-1.8984090271193521E-3</v>
      </c>
      <c r="L53" s="41">
        <v>2037</v>
      </c>
      <c r="M53" s="5">
        <v>-1.1327021787111979E-3</v>
      </c>
      <c r="N53" s="3">
        <v>-4.7041371431157608E-2</v>
      </c>
      <c r="O53" s="3">
        <v>-4.2786332277004346E-2</v>
      </c>
      <c r="P53" s="3">
        <v>-3.9966647415624168E-2</v>
      </c>
      <c r="Q53" s="3">
        <v>-4.0668603102397505E-2</v>
      </c>
      <c r="R53" s="3">
        <v>-2.0968154175270426E-3</v>
      </c>
      <c r="S53" s="3">
        <v>-3.089164613496731E-3</v>
      </c>
      <c r="T53" s="42">
        <v>-1.8984090271193521E-3</v>
      </c>
      <c r="V53" s="41">
        <v>2037</v>
      </c>
      <c r="W53" s="5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42">
        <v>0</v>
      </c>
    </row>
    <row r="54" spans="2:30">
      <c r="B54" s="41">
        <v>2038</v>
      </c>
      <c r="C54" s="5">
        <v>-1.5610443952918107E-4</v>
      </c>
      <c r="D54" s="3">
        <v>-3.0946824561712161E-2</v>
      </c>
      <c r="E54" s="3">
        <v>-2.4637558525321457E-2</v>
      </c>
      <c r="F54" s="3">
        <v>-1.8506518115708359E-2</v>
      </c>
      <c r="G54" s="3">
        <v>-2.1834286350732257E-2</v>
      </c>
      <c r="H54" s="3">
        <v>-6.0346307038505742E-4</v>
      </c>
      <c r="I54" s="3">
        <v>-1.0772332810325969E-3</v>
      </c>
      <c r="J54" s="42">
        <v>-4.6203049771342819E-4</v>
      </c>
      <c r="L54" s="41">
        <v>2038</v>
      </c>
      <c r="M54" s="5">
        <v>-1.5610443952918107E-4</v>
      </c>
      <c r="N54" s="3">
        <v>-3.0946824561712494E-2</v>
      </c>
      <c r="O54" s="3">
        <v>-2.4637558525321568E-2</v>
      </c>
      <c r="P54" s="3">
        <v>-1.8506518115708581E-2</v>
      </c>
      <c r="Q54" s="3">
        <v>-2.1834286350732701E-2</v>
      </c>
      <c r="R54" s="3">
        <v>-6.0346307038527947E-4</v>
      </c>
      <c r="S54" s="3">
        <v>-1.0772332810328189E-3</v>
      </c>
      <c r="T54" s="42">
        <v>-4.620304977139833E-4</v>
      </c>
      <c r="V54" s="41">
        <v>2038</v>
      </c>
      <c r="W54" s="5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42">
        <v>0</v>
      </c>
    </row>
    <row r="55" spans="2:30">
      <c r="B55" s="41">
        <v>2039</v>
      </c>
      <c r="C55" s="5">
        <v>3.4559333096151335E-5</v>
      </c>
      <c r="D55" s="3">
        <v>-1.4561691361040796E-2</v>
      </c>
      <c r="E55" s="3">
        <v>-5.6890716718880352E-3</v>
      </c>
      <c r="F55" s="3">
        <v>-6.9483929815539192E-5</v>
      </c>
      <c r="G55" s="3">
        <v>-2.0643394025717798E-3</v>
      </c>
      <c r="H55" s="3">
        <v>-5.4969612360067366E-5</v>
      </c>
      <c r="I55" s="3">
        <v>-1.5298019401643881E-4</v>
      </c>
      <c r="J55" s="42">
        <v>-2.2119272762188835E-5</v>
      </c>
      <c r="L55" s="41">
        <v>2039</v>
      </c>
      <c r="M55" s="5">
        <v>3.4559333096151335E-5</v>
      </c>
      <c r="N55" s="3">
        <v>-1.4561691361040796E-2</v>
      </c>
      <c r="O55" s="3">
        <v>-5.6890716718878132E-3</v>
      </c>
      <c r="P55" s="3">
        <v>-6.9483929815317147E-5</v>
      </c>
      <c r="Q55" s="3">
        <v>-2.0643394025715578E-3</v>
      </c>
      <c r="R55" s="3">
        <v>-5.4969612360067366E-5</v>
      </c>
      <c r="S55" s="3">
        <v>-1.5298019401710494E-4</v>
      </c>
      <c r="T55" s="42">
        <v>-2.2119272762188835E-5</v>
      </c>
      <c r="V55" s="41">
        <v>2039</v>
      </c>
      <c r="W55" s="5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42">
        <v>0</v>
      </c>
    </row>
    <row r="56" spans="2:30">
      <c r="B56" s="43">
        <v>2040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44">
        <v>0</v>
      </c>
      <c r="K56" s="16"/>
      <c r="L56" s="43">
        <v>2040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44">
        <v>0</v>
      </c>
      <c r="U56" s="16"/>
      <c r="V56" s="43">
        <v>2040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44">
        <v>0</v>
      </c>
    </row>
    <row r="57" spans="2:30" ht="15" thickBot="1">
      <c r="B57" s="50" t="s">
        <v>34</v>
      </c>
      <c r="C57" s="51">
        <v>-9.936441996675982E-3</v>
      </c>
      <c r="D57" s="51">
        <v>-3.5703226967905621E-2</v>
      </c>
      <c r="E57" s="51">
        <v>-3.6197803116111649E-2</v>
      </c>
      <c r="F57" s="51">
        <v>-3.8671371725449211E-2</v>
      </c>
      <c r="G57" s="51">
        <v>-3.7208840538816568E-2</v>
      </c>
      <c r="H57" s="51">
        <v>-1.2015367324398118E-2</v>
      </c>
      <c r="I57" s="51">
        <v>-1.6764022411035806E-2</v>
      </c>
      <c r="J57" s="52">
        <v>-2.8370578278665515E-2</v>
      </c>
      <c r="L57" s="50" t="s">
        <v>34</v>
      </c>
      <c r="M57" s="51">
        <v>-1.0099142929817395E-2</v>
      </c>
      <c r="N57" s="51">
        <v>-3.5832140378280752E-2</v>
      </c>
      <c r="O57" s="51">
        <v>-3.6309566622277023E-2</v>
      </c>
      <c r="P57" s="51">
        <v>-3.8712904140641102E-2</v>
      </c>
      <c r="Q57" s="51">
        <v>-3.7319956369054386E-2</v>
      </c>
      <c r="R57" s="51">
        <v>-1.2102305873788022E-2</v>
      </c>
      <c r="S57" s="51">
        <v>-1.6897205344524102E-2</v>
      </c>
      <c r="T57" s="52">
        <v>-2.8478509725073597E-2</v>
      </c>
      <c r="V57" s="50" t="s">
        <v>34</v>
      </c>
      <c r="W57" s="51">
        <v>1.6167607677086693E-4</v>
      </c>
      <c r="X57" s="51">
        <v>1.2746641513805557E-4</v>
      </c>
      <c r="Y57" s="51">
        <v>1.1204051842339524E-4</v>
      </c>
      <c r="Z57" s="51">
        <v>6.6280816350516858E-5</v>
      </c>
      <c r="AA57" s="51">
        <v>1.0958493647494905E-4</v>
      </c>
      <c r="AB57" s="51">
        <v>8.4838642538942466E-5</v>
      </c>
      <c r="AC57" s="51">
        <v>1.3185815819216629E-4</v>
      </c>
      <c r="AD57" s="52">
        <v>1.0579569214530515E-4</v>
      </c>
    </row>
    <row r="58" spans="2:30">
      <c r="B58" s="6"/>
      <c r="C58" s="7"/>
      <c r="D58" s="7"/>
      <c r="E58" s="7"/>
      <c r="F58" s="7"/>
      <c r="G58" s="7"/>
      <c r="H58" s="7"/>
      <c r="I58" s="7"/>
      <c r="J58" s="7"/>
      <c r="L58" s="6"/>
      <c r="M58" s="7"/>
      <c r="N58" s="7"/>
      <c r="O58" s="7"/>
      <c r="P58" s="7"/>
      <c r="Q58" s="7"/>
      <c r="R58" s="7"/>
      <c r="S58" s="7"/>
      <c r="T58" s="7"/>
      <c r="V58" s="6"/>
      <c r="W58" s="7"/>
      <c r="X58" s="7"/>
      <c r="Y58" s="7"/>
      <c r="Z58" s="7"/>
      <c r="AA58" s="7"/>
      <c r="AB58" s="7"/>
      <c r="AC58" s="7"/>
      <c r="AD58" s="7"/>
    </row>
    <row r="59" spans="2:30" ht="15" thickBot="1"/>
    <row r="60" spans="2:30">
      <c r="B60" s="80" t="s">
        <v>19</v>
      </c>
      <c r="C60" s="81"/>
      <c r="D60" s="81"/>
      <c r="E60" s="81"/>
      <c r="F60" s="81"/>
      <c r="G60" s="81"/>
      <c r="H60" s="81"/>
      <c r="I60" s="81"/>
      <c r="J60" s="82"/>
      <c r="L60" s="80" t="s">
        <v>19</v>
      </c>
      <c r="M60" s="81"/>
      <c r="N60" s="81"/>
      <c r="O60" s="81"/>
      <c r="P60" s="81"/>
      <c r="Q60" s="81"/>
      <c r="R60" s="81"/>
      <c r="S60" s="81"/>
      <c r="T60" s="82"/>
      <c r="V60" s="80" t="s">
        <v>19</v>
      </c>
      <c r="W60" s="81"/>
      <c r="X60" s="81"/>
      <c r="Y60" s="81"/>
      <c r="Z60" s="81"/>
      <c r="AA60" s="81"/>
      <c r="AB60" s="81"/>
      <c r="AC60" s="81"/>
      <c r="AD60" s="82"/>
    </row>
    <row r="61" spans="2:30" ht="29.1">
      <c r="B61" s="57"/>
      <c r="C61" s="18" t="s">
        <v>6</v>
      </c>
      <c r="D61" s="18" t="s">
        <v>7</v>
      </c>
      <c r="E61" s="18" t="s">
        <v>8</v>
      </c>
      <c r="F61" s="18" t="s">
        <v>9</v>
      </c>
      <c r="G61" s="18" t="s">
        <v>10</v>
      </c>
      <c r="H61" s="18" t="s">
        <v>11</v>
      </c>
      <c r="I61" s="18" t="s">
        <v>12</v>
      </c>
      <c r="J61" s="58" t="s">
        <v>13</v>
      </c>
      <c r="K61" s="17"/>
      <c r="L61" s="57"/>
      <c r="M61" s="23" t="s">
        <v>6</v>
      </c>
      <c r="N61" s="23" t="s">
        <v>7</v>
      </c>
      <c r="O61" s="23" t="s">
        <v>8</v>
      </c>
      <c r="P61" s="23" t="s">
        <v>9</v>
      </c>
      <c r="Q61" s="23" t="s">
        <v>10</v>
      </c>
      <c r="R61" s="23" t="s">
        <v>11</v>
      </c>
      <c r="S61" s="23" t="s">
        <v>12</v>
      </c>
      <c r="T61" s="39" t="s">
        <v>13</v>
      </c>
      <c r="U61" s="17"/>
      <c r="V61" s="57"/>
      <c r="W61" s="23" t="s">
        <v>6</v>
      </c>
      <c r="X61" s="23" t="s">
        <v>7</v>
      </c>
      <c r="Y61" s="23" t="s">
        <v>8</v>
      </c>
      <c r="Z61" s="23" t="s">
        <v>9</v>
      </c>
      <c r="AA61" s="23" t="s">
        <v>10</v>
      </c>
      <c r="AB61" s="23" t="s">
        <v>11</v>
      </c>
      <c r="AC61" s="23" t="s">
        <v>12</v>
      </c>
      <c r="AD61" s="39" t="s">
        <v>13</v>
      </c>
    </row>
    <row r="62" spans="2:30">
      <c r="B62" s="41">
        <v>2023</v>
      </c>
      <c r="C62" s="3">
        <v>-1.9322692279249987E-3</v>
      </c>
      <c r="D62" s="3">
        <v>-1.5570742766099821E-2</v>
      </c>
      <c r="E62" s="3">
        <v>9.0282271558610461E-3</v>
      </c>
      <c r="F62" s="3">
        <v>2.3402769811599944E-2</v>
      </c>
      <c r="G62" s="3">
        <v>-4.2980267909047409E-3</v>
      </c>
      <c r="H62" s="3">
        <v>1.182477403708071E-2</v>
      </c>
      <c r="I62" s="3">
        <v>1.7785914881810472E-2</v>
      </c>
      <c r="J62" s="42">
        <v>1.9327191083305717E-2</v>
      </c>
      <c r="L62" s="41">
        <v>2023</v>
      </c>
      <c r="M62" s="3">
        <v>-2.7015353770817319E-3</v>
      </c>
      <c r="N62" s="3">
        <v>-1.6096161683013532E-2</v>
      </c>
      <c r="O62" s="3">
        <v>8.1845830070026437E-3</v>
      </c>
      <c r="P62" s="3">
        <v>1.8088762298094307E-2</v>
      </c>
      <c r="Q62" s="3">
        <v>-4.764753102380781E-3</v>
      </c>
      <c r="R62" s="3">
        <v>1.1003037189695197E-2</v>
      </c>
      <c r="S62" s="3">
        <v>1.6452530750995287E-2</v>
      </c>
      <c r="T62" s="42">
        <v>1.8933733081831994E-2</v>
      </c>
      <c r="V62" s="41">
        <v>2023</v>
      </c>
      <c r="W62" s="3">
        <v>-4.14647157312098E-3</v>
      </c>
      <c r="X62" s="3">
        <v>-8.3026925973561649E-4</v>
      </c>
      <c r="Y62" s="3">
        <v>-0.23850306384582121</v>
      </c>
      <c r="Z62" s="3">
        <v>6.1191890498197843E-3</v>
      </c>
      <c r="AA62" s="3">
        <v>4.7929142415381598E-4</v>
      </c>
      <c r="AB62" s="3">
        <v>-7.1867747766803936E-3</v>
      </c>
      <c r="AC62" s="3">
        <v>-1.2799918588815795E-2</v>
      </c>
      <c r="AD62" s="42">
        <v>3.9108393880415981E-4</v>
      </c>
    </row>
    <row r="63" spans="2:30">
      <c r="B63" s="41">
        <v>2024</v>
      </c>
      <c r="C63" s="3">
        <v>-3.5458780635867493E-3</v>
      </c>
      <c r="D63" s="3">
        <v>-3.3261419479526433E-2</v>
      </c>
      <c r="E63" s="3">
        <v>-4.9176359397962166E-3</v>
      </c>
      <c r="F63" s="3">
        <v>-1.4083736525294377E-3</v>
      </c>
      <c r="G63" s="3">
        <v>-2.3425360443405818E-2</v>
      </c>
      <c r="H63" s="3">
        <v>3.7129922226715184E-3</v>
      </c>
      <c r="I63" s="3">
        <v>5.295329427758233E-3</v>
      </c>
      <c r="J63" s="42">
        <v>5.555867051900254E-3</v>
      </c>
      <c r="L63" s="41">
        <v>2024</v>
      </c>
      <c r="M63" s="3">
        <v>-4.6389415970219394E-3</v>
      </c>
      <c r="N63" s="3">
        <v>-3.4089338170673611E-2</v>
      </c>
      <c r="O63" s="3">
        <v>-5.3504110763828994E-3</v>
      </c>
      <c r="P63" s="3">
        <v>4.5556568555271681E-4</v>
      </c>
      <c r="Q63" s="3">
        <v>-2.4173039042830968E-2</v>
      </c>
      <c r="R63" s="3">
        <v>3.3628246735717404E-3</v>
      </c>
      <c r="S63" s="3">
        <v>4.7096696957511508E-3</v>
      </c>
      <c r="T63" s="42">
        <v>5.0196576367182999E-3</v>
      </c>
      <c r="V63" s="41">
        <v>2024</v>
      </c>
      <c r="W63" s="3">
        <v>-3.1976408721599014E-3</v>
      </c>
      <c r="X63" s="3">
        <v>-8.6825540046686633E-5</v>
      </c>
      <c r="Y63" s="3">
        <v>-2.0722274571085109E-2</v>
      </c>
      <c r="Z63" s="3">
        <v>-2.0186433693746286E-2</v>
      </c>
      <c r="AA63" s="3">
        <v>2.5718238367700152E-4</v>
      </c>
      <c r="AB63" s="3">
        <v>-1.2138897314608044E-2</v>
      </c>
      <c r="AC63" s="3">
        <v>-3.4930790434551939E-3</v>
      </c>
      <c r="AD63" s="42">
        <v>5.2620521621782324E-4</v>
      </c>
    </row>
    <row r="64" spans="2:30">
      <c r="B64" s="41">
        <v>2025</v>
      </c>
      <c r="C64" s="3">
        <v>-9.9228618679789715E-3</v>
      </c>
      <c r="D64" s="3">
        <v>-4.8519319759137591E-2</v>
      </c>
      <c r="E64" s="3">
        <v>-1.8116837076352033E-2</v>
      </c>
      <c r="F64" s="3">
        <v>-1.9446927490038957E-2</v>
      </c>
      <c r="G64" s="3">
        <v>-4.0650645851907585E-2</v>
      </c>
      <c r="H64" s="3">
        <v>-4.7344038129253363E-3</v>
      </c>
      <c r="I64" s="3">
        <v>-6.7971591110717045E-3</v>
      </c>
      <c r="J64" s="42">
        <v>-7.3668590227854436E-3</v>
      </c>
      <c r="L64" s="41">
        <v>2025</v>
      </c>
      <c r="M64" s="3">
        <v>-1.0993167477463817E-2</v>
      </c>
      <c r="N64" s="3">
        <v>-4.930389141828917E-2</v>
      </c>
      <c r="O64" s="3">
        <v>-1.8414908286845E-2</v>
      </c>
      <c r="P64" s="3">
        <v>-1.7841497848771759E-2</v>
      </c>
      <c r="Q64" s="3">
        <v>-4.1526738453285694E-2</v>
      </c>
      <c r="R64" s="3">
        <v>-5.2465547803932644E-3</v>
      </c>
      <c r="S64" s="3">
        <v>-7.6044286191245813E-3</v>
      </c>
      <c r="T64" s="42">
        <v>-8.1221553993074957E-3</v>
      </c>
      <c r="V64" s="41">
        <v>2025</v>
      </c>
      <c r="W64" s="3">
        <v>-8.7174750130069034E-3</v>
      </c>
      <c r="X64" s="3">
        <v>-1.7850463177095932E-3</v>
      </c>
      <c r="Y64" s="3">
        <v>-2.7123498262207169E-2</v>
      </c>
      <c r="Z64" s="3">
        <v>-2.7386581130044552E-2</v>
      </c>
      <c r="AA64" s="3">
        <v>8.2059615813534492E-5</v>
      </c>
      <c r="AB64" s="3">
        <v>-8.9870622487735474E-3</v>
      </c>
      <c r="AC64" s="3">
        <v>-3.7782223186481056E-3</v>
      </c>
      <c r="AD64" s="42">
        <v>7.3492730764868064E-4</v>
      </c>
    </row>
    <row r="65" spans="2:30">
      <c r="B65" s="41">
        <v>2026</v>
      </c>
      <c r="C65" s="3">
        <v>-3.9895374699346675E-2</v>
      </c>
      <c r="D65" s="3">
        <v>-9.0840480671312451E-2</v>
      </c>
      <c r="E65" s="3">
        <v>-5.558273569853267E-2</v>
      </c>
      <c r="F65" s="3">
        <v>-5.3340920965943783E-2</v>
      </c>
      <c r="G65" s="3">
        <v>-8.0270960887099618E-2</v>
      </c>
      <c r="H65" s="3">
        <v>-2.3644100517700051E-2</v>
      </c>
      <c r="I65" s="3">
        <v>-3.5435519700321105E-2</v>
      </c>
      <c r="J65" s="42">
        <v>-4.2737785172462517E-2</v>
      </c>
      <c r="L65" s="41">
        <v>2026</v>
      </c>
      <c r="M65" s="3">
        <v>-3.9895374699346675E-2</v>
      </c>
      <c r="N65" s="3">
        <v>-9.0840480671312562E-2</v>
      </c>
      <c r="O65" s="3">
        <v>-5.558273569853267E-2</v>
      </c>
      <c r="P65" s="3">
        <v>-5.3340920965943894E-2</v>
      </c>
      <c r="Q65" s="3">
        <v>-8.0270960887099618E-2</v>
      </c>
      <c r="R65" s="3">
        <v>-2.3644100517700051E-2</v>
      </c>
      <c r="S65" s="3">
        <v>-3.5435519700321105E-2</v>
      </c>
      <c r="T65" s="42">
        <v>-4.2737785172462739E-2</v>
      </c>
      <c r="V65" s="41">
        <v>2026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42">
        <v>0</v>
      </c>
    </row>
    <row r="66" spans="2:30">
      <c r="B66" s="41">
        <v>2027</v>
      </c>
      <c r="C66" s="3">
        <v>-3.9542117729055914E-2</v>
      </c>
      <c r="D66" s="3">
        <v>-9.1081012040995724E-2</v>
      </c>
      <c r="E66" s="3">
        <v>-5.5059873520501679E-2</v>
      </c>
      <c r="F66" s="3">
        <v>-5.2831451798728279E-2</v>
      </c>
      <c r="G66" s="3">
        <v>-7.9419616440097207E-2</v>
      </c>
      <c r="H66" s="3">
        <v>-2.2941228379210643E-2</v>
      </c>
      <c r="I66" s="3">
        <v>-3.4589384214632424E-2</v>
      </c>
      <c r="J66" s="42">
        <v>-4.3130924739057219E-2</v>
      </c>
      <c r="L66" s="41">
        <v>2027</v>
      </c>
      <c r="M66" s="3">
        <v>-3.9542117729055914E-2</v>
      </c>
      <c r="N66" s="3">
        <v>-9.1081012040995724E-2</v>
      </c>
      <c r="O66" s="3">
        <v>-5.5059873520501679E-2</v>
      </c>
      <c r="P66" s="3">
        <v>-5.2831451798728279E-2</v>
      </c>
      <c r="Q66" s="3">
        <v>-7.9419616440097207E-2</v>
      </c>
      <c r="R66" s="3">
        <v>-2.2941228379210643E-2</v>
      </c>
      <c r="S66" s="3">
        <v>-3.4589384214632424E-2</v>
      </c>
      <c r="T66" s="42">
        <v>-4.3130924739057219E-2</v>
      </c>
      <c r="V66" s="41">
        <v>2027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42">
        <v>0</v>
      </c>
    </row>
    <row r="67" spans="2:30">
      <c r="B67" s="41">
        <v>2028</v>
      </c>
      <c r="C67" s="3">
        <v>-4.097528776992021E-2</v>
      </c>
      <c r="D67" s="3">
        <v>-9.3320621741268428E-2</v>
      </c>
      <c r="E67" s="3">
        <v>-5.6636298037073263E-2</v>
      </c>
      <c r="F67" s="3">
        <v>-5.4658747943762465E-2</v>
      </c>
      <c r="G67" s="3">
        <v>-8.0802139548847185E-2</v>
      </c>
      <c r="H67" s="3">
        <v>-2.4598618034439523E-2</v>
      </c>
      <c r="I67" s="3">
        <v>-3.631145790761392E-2</v>
      </c>
      <c r="J67" s="42">
        <v>-4.5405407411911902E-2</v>
      </c>
      <c r="L67" s="41">
        <v>2028</v>
      </c>
      <c r="M67" s="3">
        <v>-4.0975287769920654E-2</v>
      </c>
      <c r="N67" s="3">
        <v>-9.3320621741268206E-2</v>
      </c>
      <c r="O67" s="3">
        <v>-5.6636298037073374E-2</v>
      </c>
      <c r="P67" s="3">
        <v>-5.4658747943762465E-2</v>
      </c>
      <c r="Q67" s="3">
        <v>-8.0802139548847185E-2</v>
      </c>
      <c r="R67" s="3">
        <v>-2.4598618034439523E-2</v>
      </c>
      <c r="S67" s="3">
        <v>-3.6311457907614364E-2</v>
      </c>
      <c r="T67" s="42">
        <v>-4.5405407411911902E-2</v>
      </c>
      <c r="V67" s="41">
        <v>2028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42">
        <v>0</v>
      </c>
    </row>
    <row r="68" spans="2:30">
      <c r="B68" s="41">
        <v>2029</v>
      </c>
      <c r="C68" s="3">
        <v>-4.1261170768389421E-2</v>
      </c>
      <c r="D68" s="3">
        <v>-9.4818353896799046E-2</v>
      </c>
      <c r="E68" s="3">
        <v>-5.6945012726145272E-2</v>
      </c>
      <c r="F68" s="3">
        <v>-5.4969533151369543E-2</v>
      </c>
      <c r="G68" s="3">
        <v>-8.0706713088211868E-2</v>
      </c>
      <c r="H68" s="3">
        <v>-2.4655352564372457E-2</v>
      </c>
      <c r="I68" s="3">
        <v>-3.6418020187488964E-2</v>
      </c>
      <c r="J68" s="42">
        <v>-4.7209094597309487E-2</v>
      </c>
      <c r="L68" s="41">
        <v>2029</v>
      </c>
      <c r="M68" s="3">
        <v>-4.1261170768389421E-2</v>
      </c>
      <c r="N68" s="3">
        <v>-9.4818353896799157E-2</v>
      </c>
      <c r="O68" s="3">
        <v>-5.6945012726145605E-2</v>
      </c>
      <c r="P68" s="3">
        <v>-5.4969533151369987E-2</v>
      </c>
      <c r="Q68" s="3">
        <v>-8.0706713088211868E-2</v>
      </c>
      <c r="R68" s="3">
        <v>-2.4655352564372679E-2</v>
      </c>
      <c r="S68" s="3">
        <v>-3.6418020187489186E-2</v>
      </c>
      <c r="T68" s="42">
        <v>-4.7209094597309931E-2</v>
      </c>
      <c r="V68" s="41">
        <v>2029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42">
        <v>0</v>
      </c>
    </row>
    <row r="69" spans="2:30">
      <c r="B69" s="41">
        <v>2030</v>
      </c>
      <c r="C69" s="3">
        <v>-3.4805501865361577E-2</v>
      </c>
      <c r="D69" s="3">
        <v>-9.0394379840105898E-2</v>
      </c>
      <c r="E69" s="3">
        <v>-5.0043106276025373E-2</v>
      </c>
      <c r="F69" s="3">
        <v>-4.7177621380466217E-2</v>
      </c>
      <c r="G69" s="3">
        <v>-7.3499683040352815E-2</v>
      </c>
      <c r="H69" s="3">
        <v>-1.665711203869702E-2</v>
      </c>
      <c r="I69" s="3">
        <v>-2.7514113826252129E-2</v>
      </c>
      <c r="J69" s="42">
        <v>-4.0642348607485279E-2</v>
      </c>
      <c r="L69" s="41">
        <v>2030</v>
      </c>
      <c r="M69" s="3">
        <v>-3.4805501865361577E-2</v>
      </c>
      <c r="N69" s="3">
        <v>-9.0394379840106009E-2</v>
      </c>
      <c r="O69" s="3">
        <v>-5.0043106276025373E-2</v>
      </c>
      <c r="P69" s="3">
        <v>-4.7177621380465995E-2</v>
      </c>
      <c r="Q69" s="3">
        <v>-7.3499683040352481E-2</v>
      </c>
      <c r="R69" s="3">
        <v>-1.665711203869702E-2</v>
      </c>
      <c r="S69" s="3">
        <v>-2.7514113826252129E-2</v>
      </c>
      <c r="T69" s="42">
        <v>-4.0642348607484946E-2</v>
      </c>
      <c r="V69" s="41">
        <v>2030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42">
        <v>0</v>
      </c>
    </row>
    <row r="70" spans="2:30">
      <c r="B70" s="41">
        <v>2031</v>
      </c>
      <c r="C70" s="3">
        <v>-3.6300621172898118E-2</v>
      </c>
      <c r="D70" s="3">
        <v>-9.3531625012046149E-2</v>
      </c>
      <c r="E70" s="3">
        <v>-5.2358258366438037E-2</v>
      </c>
      <c r="F70" s="3">
        <v>-4.9403824494048454E-2</v>
      </c>
      <c r="G70" s="3">
        <v>-7.5322615544566318E-2</v>
      </c>
      <c r="H70" s="3">
        <v>-1.8690164357636152E-2</v>
      </c>
      <c r="I70" s="3">
        <v>-2.9754354917547743E-2</v>
      </c>
      <c r="J70" s="42">
        <v>-4.4103367932329829E-2</v>
      </c>
      <c r="L70" s="41">
        <v>2031</v>
      </c>
      <c r="M70" s="3">
        <v>-3.6300621172898118E-2</v>
      </c>
      <c r="N70" s="3">
        <v>-9.353162501204626E-2</v>
      </c>
      <c r="O70" s="3">
        <v>-5.2358258366438037E-2</v>
      </c>
      <c r="P70" s="3">
        <v>-4.9403824494048454E-2</v>
      </c>
      <c r="Q70" s="3">
        <v>-7.5322615544566318E-2</v>
      </c>
      <c r="R70" s="3">
        <v>-1.8690164357636152E-2</v>
      </c>
      <c r="S70" s="3">
        <v>-2.9754354917547632E-2</v>
      </c>
      <c r="T70" s="42">
        <v>-4.4103367932329829E-2</v>
      </c>
      <c r="V70" s="41">
        <v>2031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42">
        <v>0</v>
      </c>
    </row>
    <row r="71" spans="2:30">
      <c r="B71" s="41">
        <v>2032</v>
      </c>
      <c r="C71" s="3">
        <v>-3.6124610335070861E-2</v>
      </c>
      <c r="D71" s="3">
        <v>-9.9614284646687534E-2</v>
      </c>
      <c r="E71" s="3">
        <v>-5.8395574090662761E-2</v>
      </c>
      <c r="F71" s="3">
        <v>-5.5716935704004822E-2</v>
      </c>
      <c r="G71" s="3">
        <v>-8.1020142164479281E-2</v>
      </c>
      <c r="H71" s="3">
        <v>-2.4965738016140659E-2</v>
      </c>
      <c r="I71" s="3">
        <v>-3.6426518996713564E-2</v>
      </c>
      <c r="J71" s="42">
        <v>-5.1180782995809082E-2</v>
      </c>
      <c r="L71" s="41">
        <v>2032</v>
      </c>
      <c r="M71" s="3">
        <v>-3.6124610335071083E-2</v>
      </c>
      <c r="N71" s="3">
        <v>-9.9614284646687534E-2</v>
      </c>
      <c r="O71" s="3">
        <v>-5.8395574090662872E-2</v>
      </c>
      <c r="P71" s="3">
        <v>-5.5716935704004822E-2</v>
      </c>
      <c r="Q71" s="3">
        <v>-8.1020142164479281E-2</v>
      </c>
      <c r="R71" s="3">
        <v>-2.4965738016140659E-2</v>
      </c>
      <c r="S71" s="3">
        <v>-3.6426518996713564E-2</v>
      </c>
      <c r="T71" s="42">
        <v>-5.1180782995809082E-2</v>
      </c>
      <c r="V71" s="41">
        <v>2032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42">
        <v>0</v>
      </c>
    </row>
    <row r="72" spans="2:30">
      <c r="B72" s="41">
        <v>2033</v>
      </c>
      <c r="C72" s="3">
        <v>-2.6020327758540462E-2</v>
      </c>
      <c r="D72" s="3">
        <v>-0.10210168247494622</v>
      </c>
      <c r="E72" s="3">
        <v>-5.9667185129000933E-2</v>
      </c>
      <c r="F72" s="3">
        <v>-5.6613622984538092E-2</v>
      </c>
      <c r="G72" s="3">
        <v>-8.179010729376357E-2</v>
      </c>
      <c r="H72" s="3">
        <v>-2.5403317409205539E-2</v>
      </c>
      <c r="I72" s="3">
        <v>-3.1377969060040534E-2</v>
      </c>
      <c r="J72" s="42">
        <v>-5.3550315587503339E-2</v>
      </c>
      <c r="L72" s="41">
        <v>2033</v>
      </c>
      <c r="M72" s="3">
        <v>-2.6020327758540684E-2</v>
      </c>
      <c r="N72" s="3">
        <v>-0.102101682474946</v>
      </c>
      <c r="O72" s="3">
        <v>-5.9667185129000821E-2</v>
      </c>
      <c r="P72" s="3">
        <v>-5.6613622984538092E-2</v>
      </c>
      <c r="Q72" s="3">
        <v>-8.179010729376357E-2</v>
      </c>
      <c r="R72" s="3">
        <v>-2.5403317409205317E-2</v>
      </c>
      <c r="S72" s="3">
        <v>-3.1377969060040534E-2</v>
      </c>
      <c r="T72" s="42">
        <v>-5.3550315587503228E-2</v>
      </c>
      <c r="V72" s="41">
        <v>2033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42">
        <v>0</v>
      </c>
    </row>
    <row r="73" spans="2:30">
      <c r="B73" s="41">
        <v>2034</v>
      </c>
      <c r="C73" s="3">
        <v>-4.9995829126219249E-3</v>
      </c>
      <c r="D73" s="3">
        <v>-0.10285387139419389</v>
      </c>
      <c r="E73" s="3">
        <v>-5.8908542474380265E-2</v>
      </c>
      <c r="F73" s="3">
        <v>-5.5315913837087893E-2</v>
      </c>
      <c r="G73" s="3">
        <v>-8.0816456177775331E-2</v>
      </c>
      <c r="H73" s="3">
        <v>-1.7332853542611049E-2</v>
      </c>
      <c r="I73" s="3">
        <v>-1.7794403342702769E-2</v>
      </c>
      <c r="J73" s="42">
        <v>-5.3969558704378473E-2</v>
      </c>
      <c r="L73" s="41">
        <v>2034</v>
      </c>
      <c r="M73" s="3">
        <v>-4.9995829126220359E-3</v>
      </c>
      <c r="N73" s="3">
        <v>-0.10285387139419389</v>
      </c>
      <c r="O73" s="3">
        <v>-5.8908542474380265E-2</v>
      </c>
      <c r="P73" s="3">
        <v>-5.5315913837088337E-2</v>
      </c>
      <c r="Q73" s="3">
        <v>-8.0816456177775331E-2</v>
      </c>
      <c r="R73" s="3">
        <v>-1.7332853542611493E-2</v>
      </c>
      <c r="S73" s="3">
        <v>-1.7794403342703213E-2</v>
      </c>
      <c r="T73" s="42">
        <v>-5.3969558704378473E-2</v>
      </c>
      <c r="V73" s="41">
        <v>2034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42">
        <v>0</v>
      </c>
    </row>
    <row r="74" spans="2:30">
      <c r="B74" s="41">
        <v>2035</v>
      </c>
      <c r="C74" s="3">
        <v>-5.6145320983302938E-4</v>
      </c>
      <c r="D74" s="3">
        <v>-0.10226931190981503</v>
      </c>
      <c r="E74" s="3">
        <v>-5.7016104953010682E-2</v>
      </c>
      <c r="F74" s="3">
        <v>-5.3090213204989412E-2</v>
      </c>
      <c r="G74" s="3">
        <v>-7.8830203677457189E-2</v>
      </c>
      <c r="H74" s="3">
        <v>-7.8843639909678132E-3</v>
      </c>
      <c r="I74" s="3">
        <v>-3.0544138059079851E-3</v>
      </c>
      <c r="J74" s="42">
        <v>-3.6610575172022708E-2</v>
      </c>
      <c r="L74" s="41">
        <v>2035</v>
      </c>
      <c r="M74" s="3">
        <v>-5.6145320983336244E-4</v>
      </c>
      <c r="N74" s="3">
        <v>-0.10226931190981503</v>
      </c>
      <c r="O74" s="3">
        <v>-5.7016104953010793E-2</v>
      </c>
      <c r="P74" s="3">
        <v>-5.3090213204989634E-2</v>
      </c>
      <c r="Q74" s="3">
        <v>-7.8830203677457189E-2</v>
      </c>
      <c r="R74" s="3">
        <v>-7.8843639909678132E-3</v>
      </c>
      <c r="S74" s="3">
        <v>-3.0544138059082071E-3</v>
      </c>
      <c r="T74" s="42">
        <v>-3.661057517202293E-2</v>
      </c>
      <c r="V74" s="41">
        <v>2035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42">
        <v>0</v>
      </c>
    </row>
    <row r="75" spans="2:30">
      <c r="B75" s="41">
        <v>2036</v>
      </c>
      <c r="C75" s="3">
        <v>-2.2742270799862574E-3</v>
      </c>
      <c r="D75" s="3">
        <v>-0.10451053365782248</v>
      </c>
      <c r="E75" s="3">
        <v>-5.8962375551343316E-2</v>
      </c>
      <c r="F75" s="3">
        <v>-5.5224428551461258E-2</v>
      </c>
      <c r="G75" s="3">
        <v>-8.0841753117906756E-2</v>
      </c>
      <c r="H75" s="3">
        <v>-3.6411190563500062E-3</v>
      </c>
      <c r="I75" s="3">
        <v>-5.0495535666715829E-3</v>
      </c>
      <c r="J75" s="42">
        <v>-1.150490542564242E-2</v>
      </c>
      <c r="L75" s="41">
        <v>2036</v>
      </c>
      <c r="M75" s="3">
        <v>-2.2742270799867015E-3</v>
      </c>
      <c r="N75" s="3">
        <v>-0.10451053365782281</v>
      </c>
      <c r="O75" s="3">
        <v>-5.896237555134376E-2</v>
      </c>
      <c r="P75" s="3">
        <v>-5.5224428551461258E-2</v>
      </c>
      <c r="Q75" s="3">
        <v>-8.0841753117906756E-2</v>
      </c>
      <c r="R75" s="3">
        <v>-3.6411190563504503E-3</v>
      </c>
      <c r="S75" s="3">
        <v>-5.0495535666715829E-3</v>
      </c>
      <c r="T75" s="42">
        <v>-1.150490542564242E-2</v>
      </c>
      <c r="V75" s="41">
        <v>2036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42">
        <v>0</v>
      </c>
    </row>
    <row r="76" spans="2:30">
      <c r="B76" s="41">
        <v>2037</v>
      </c>
      <c r="C76" s="3">
        <v>-1.1327021787111979E-3</v>
      </c>
      <c r="D76" s="3">
        <v>-9.930116633285857E-2</v>
      </c>
      <c r="E76" s="3">
        <v>-4.7870777936854125E-2</v>
      </c>
      <c r="F76" s="3">
        <v>-3.996664741562439E-2</v>
      </c>
      <c r="G76" s="3">
        <v>-6.1949603270110454E-2</v>
      </c>
      <c r="H76" s="3">
        <v>-2.0968154175268205E-3</v>
      </c>
      <c r="I76" s="3">
        <v>-3.08916461349662E-3</v>
      </c>
      <c r="J76" s="42">
        <v>-1.8984090271193521E-3</v>
      </c>
      <c r="L76" s="41">
        <v>2037</v>
      </c>
      <c r="M76" s="3">
        <v>-1.1327021787111979E-3</v>
      </c>
      <c r="N76" s="3">
        <v>-9.9301166332858903E-2</v>
      </c>
      <c r="O76" s="3">
        <v>-4.7870777936854236E-2</v>
      </c>
      <c r="P76" s="3">
        <v>-3.996664741562439E-2</v>
      </c>
      <c r="Q76" s="3">
        <v>-6.1949603270110454E-2</v>
      </c>
      <c r="R76" s="3">
        <v>-2.0968154175273757E-3</v>
      </c>
      <c r="S76" s="3">
        <v>-3.089164613496731E-3</v>
      </c>
      <c r="T76" s="42">
        <v>-1.8984090271193521E-3</v>
      </c>
      <c r="V76" s="41">
        <v>2037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42">
        <v>0</v>
      </c>
    </row>
    <row r="77" spans="2:30">
      <c r="B77" s="41">
        <v>2038</v>
      </c>
      <c r="C77" s="3">
        <v>-1.5610443952918107E-4</v>
      </c>
      <c r="D77" s="3">
        <v>-6.6668313821696801E-2</v>
      </c>
      <c r="E77" s="3">
        <v>-2.7592742718182905E-2</v>
      </c>
      <c r="F77" s="3">
        <v>-1.850651811570847E-2</v>
      </c>
      <c r="G77" s="3">
        <v>-3.3504434109347447E-2</v>
      </c>
      <c r="H77" s="3">
        <v>-6.0346307038527947E-4</v>
      </c>
      <c r="I77" s="3">
        <v>-1.0772332810325969E-3</v>
      </c>
      <c r="J77" s="42">
        <v>-4.6203049771342819E-4</v>
      </c>
      <c r="L77" s="41">
        <v>2038</v>
      </c>
      <c r="M77" s="3">
        <v>-1.5610443952918107E-4</v>
      </c>
      <c r="N77" s="3">
        <v>-6.6668313821697023E-2</v>
      </c>
      <c r="O77" s="3">
        <v>-2.7592742718183016E-2</v>
      </c>
      <c r="P77" s="3">
        <v>-1.8506518115708914E-2</v>
      </c>
      <c r="Q77" s="3">
        <v>-3.3504434109347891E-2</v>
      </c>
      <c r="R77" s="3">
        <v>-6.0346307038550151E-4</v>
      </c>
      <c r="S77" s="3">
        <v>-1.0772332810328189E-3</v>
      </c>
      <c r="T77" s="42">
        <v>-4.620304977139833E-4</v>
      </c>
      <c r="V77" s="41">
        <v>2038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42">
        <v>0</v>
      </c>
    </row>
    <row r="78" spans="2:30">
      <c r="B78" s="41">
        <v>2039</v>
      </c>
      <c r="C78" s="3">
        <v>3.4559333096151335E-5</v>
      </c>
      <c r="D78" s="3">
        <v>-3.1812504782946949E-2</v>
      </c>
      <c r="E78" s="3">
        <v>-6.3612457458980254E-3</v>
      </c>
      <c r="F78" s="3">
        <v>-6.9483929815872258E-5</v>
      </c>
      <c r="G78" s="3">
        <v>-3.1728621549627078E-3</v>
      </c>
      <c r="H78" s="3">
        <v>-5.4969612360067366E-5</v>
      </c>
      <c r="I78" s="3">
        <v>-1.5298019401666085E-4</v>
      </c>
      <c r="J78" s="42">
        <v>-2.2119272762188835E-5</v>
      </c>
      <c r="L78" s="41">
        <v>2039</v>
      </c>
      <c r="M78" s="3">
        <v>3.4559333096151335E-5</v>
      </c>
      <c r="N78" s="3">
        <v>-3.1812504782946949E-2</v>
      </c>
      <c r="O78" s="3">
        <v>-6.3612457458979144E-3</v>
      </c>
      <c r="P78" s="3">
        <v>-6.9483929815650214E-5</v>
      </c>
      <c r="Q78" s="3">
        <v>-3.1728621549624858E-3</v>
      </c>
      <c r="R78" s="3">
        <v>-5.4969612360067366E-5</v>
      </c>
      <c r="S78" s="3">
        <v>-1.5298019401710494E-4</v>
      </c>
      <c r="T78" s="42">
        <v>-2.2119272762188835E-5</v>
      </c>
      <c r="V78" s="41">
        <v>2039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42">
        <v>0</v>
      </c>
    </row>
    <row r="79" spans="2:30">
      <c r="B79" s="43">
        <v>2040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44">
        <v>0</v>
      </c>
      <c r="K79" s="16"/>
      <c r="L79" s="43">
        <v>2040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44">
        <v>0</v>
      </c>
      <c r="U79" s="16"/>
      <c r="V79" s="43">
        <v>2040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>
        <v>0</v>
      </c>
      <c r="AC79" s="15">
        <v>0</v>
      </c>
      <c r="AD79" s="44">
        <v>0</v>
      </c>
    </row>
    <row r="80" spans="2:30" ht="15" thickBot="1">
      <c r="B80" s="59" t="s">
        <v>34</v>
      </c>
      <c r="C80" s="60">
        <v>-1.7692504478664328E-2</v>
      </c>
      <c r="D80" s="60">
        <v>-8.0852458034081143E-2</v>
      </c>
      <c r="E80" s="60">
        <v>-4.276876231240212E-2</v>
      </c>
      <c r="F80" s="60">
        <v>-3.8632445356774903E-2</v>
      </c>
      <c r="G80" s="60">
        <v>-6.1952098987339776E-2</v>
      </c>
      <c r="H80" s="60">
        <v>-1.2014502360944479E-2</v>
      </c>
      <c r="I80" s="60">
        <v>-1.6759092633791939E-2</v>
      </c>
      <c r="J80" s="61">
        <v>-2.8370578278665515E-2</v>
      </c>
      <c r="L80" s="59" t="s">
        <v>34</v>
      </c>
      <c r="M80" s="60">
        <v>-1.7841780651628891E-2</v>
      </c>
      <c r="N80" s="60">
        <v>-8.096996062485684E-2</v>
      </c>
      <c r="O80" s="60">
        <v>-4.2851084420308938E-2</v>
      </c>
      <c r="P80" s="60">
        <v>-3.8712904140641324E-2</v>
      </c>
      <c r="Q80" s="60">
        <v>-6.2059019225210399E-2</v>
      </c>
      <c r="R80" s="60">
        <v>-1.2102305873788022E-2</v>
      </c>
      <c r="S80" s="60">
        <v>-1.6897205344524102E-2</v>
      </c>
      <c r="T80" s="61">
        <v>-2.8478509725073597E-2</v>
      </c>
      <c r="V80" s="59" t="s">
        <v>34</v>
      </c>
      <c r="W80" s="60">
        <v>-8.204659249986257E-4</v>
      </c>
      <c r="X80" s="60">
        <v>-1.4985342714857186E-4</v>
      </c>
      <c r="Y80" s="60">
        <v>-1.4754642542021079E-2</v>
      </c>
      <c r="Z80" s="60">
        <v>-2.2754704701819506E-3</v>
      </c>
      <c r="AA80" s="60">
        <v>4.0542812784760685E-5</v>
      </c>
      <c r="AB80" s="60">
        <v>-1.4890110599732331E-3</v>
      </c>
      <c r="AC80" s="60">
        <v>-9.9947352765816788E-4</v>
      </c>
      <c r="AD80" s="61">
        <v>1.0579569214530515E-4</v>
      </c>
    </row>
    <row r="81" spans="2:30">
      <c r="B81" s="8"/>
      <c r="C81" s="1"/>
      <c r="D81" s="1"/>
      <c r="E81" s="1"/>
      <c r="F81" s="1"/>
      <c r="G81" s="1"/>
      <c r="H81" s="1"/>
      <c r="I81" s="1"/>
      <c r="J81" s="1"/>
      <c r="L81" s="8"/>
      <c r="M81" s="1"/>
      <c r="N81" s="1"/>
      <c r="O81" s="1"/>
      <c r="P81" s="1"/>
      <c r="Q81" s="1"/>
      <c r="R81" s="1"/>
      <c r="S81" s="1"/>
      <c r="T81" s="1"/>
      <c r="V81" s="8"/>
      <c r="W81" s="1"/>
      <c r="X81" s="1"/>
      <c r="Y81" s="1"/>
      <c r="Z81" s="1"/>
      <c r="AA81" s="1"/>
      <c r="AB81" s="1"/>
      <c r="AC81" s="1"/>
      <c r="AD81" s="1"/>
    </row>
    <row r="82" spans="2:30" ht="15" thickBot="1"/>
    <row r="83" spans="2:30">
      <c r="B83" s="80" t="s">
        <v>20</v>
      </c>
      <c r="C83" s="81"/>
      <c r="D83" s="81"/>
      <c r="E83" s="81"/>
      <c r="F83" s="81"/>
      <c r="G83" s="81"/>
      <c r="H83" s="81"/>
      <c r="I83" s="81"/>
      <c r="J83" s="82"/>
      <c r="L83" s="80" t="s">
        <v>20</v>
      </c>
      <c r="M83" s="81"/>
      <c r="N83" s="81"/>
      <c r="O83" s="81"/>
      <c r="P83" s="81"/>
      <c r="Q83" s="81"/>
      <c r="R83" s="81"/>
      <c r="S83" s="81"/>
      <c r="T83" s="82"/>
      <c r="V83" s="80" t="s">
        <v>20</v>
      </c>
      <c r="W83" s="81"/>
      <c r="X83" s="81"/>
      <c r="Y83" s="81"/>
      <c r="Z83" s="81"/>
      <c r="AA83" s="81"/>
      <c r="AB83" s="81"/>
      <c r="AC83" s="81"/>
      <c r="AD83" s="82"/>
    </row>
    <row r="84" spans="2:30" ht="29.1">
      <c r="B84" s="24"/>
      <c r="C84" s="23" t="s">
        <v>6</v>
      </c>
      <c r="D84" s="23" t="s">
        <v>7</v>
      </c>
      <c r="E84" s="23" t="s">
        <v>8</v>
      </c>
      <c r="F84" s="23" t="s">
        <v>9</v>
      </c>
      <c r="G84" s="23" t="s">
        <v>10</v>
      </c>
      <c r="H84" s="23" t="s">
        <v>11</v>
      </c>
      <c r="I84" s="23" t="s">
        <v>12</v>
      </c>
      <c r="J84" s="39" t="s">
        <v>13</v>
      </c>
      <c r="K84" s="17"/>
      <c r="L84" s="24"/>
      <c r="M84" s="23" t="s">
        <v>6</v>
      </c>
      <c r="N84" s="23" t="s">
        <v>7</v>
      </c>
      <c r="O84" s="23" t="s">
        <v>8</v>
      </c>
      <c r="P84" s="23" t="s">
        <v>9</v>
      </c>
      <c r="Q84" s="23" t="s">
        <v>10</v>
      </c>
      <c r="R84" s="23" t="s">
        <v>11</v>
      </c>
      <c r="S84" s="23" t="s">
        <v>12</v>
      </c>
      <c r="T84" s="39" t="s">
        <v>13</v>
      </c>
      <c r="U84" s="17"/>
      <c r="V84" s="24"/>
      <c r="W84" s="23" t="s">
        <v>6</v>
      </c>
      <c r="X84" s="23" t="s">
        <v>7</v>
      </c>
      <c r="Y84" s="23" t="s">
        <v>8</v>
      </c>
      <c r="Z84" s="23" t="s">
        <v>9</v>
      </c>
      <c r="AA84" s="23" t="s">
        <v>10</v>
      </c>
      <c r="AB84" s="23" t="s">
        <v>11</v>
      </c>
      <c r="AC84" s="23" t="s">
        <v>12</v>
      </c>
      <c r="AD84" s="39" t="s">
        <v>13</v>
      </c>
    </row>
    <row r="85" spans="2:30">
      <c r="B85" s="26">
        <v>2023</v>
      </c>
      <c r="C85" s="5">
        <v>2.9094820390518583E-2</v>
      </c>
      <c r="D85" s="5">
        <v>4.6770981355824803E-2</v>
      </c>
      <c r="E85" s="5">
        <v>3.8327917069850281E-2</v>
      </c>
      <c r="F85" s="5">
        <v>4.0812451871344857E-2</v>
      </c>
      <c r="G85" s="5">
        <v>4.3968244935428169E-2</v>
      </c>
      <c r="H85" s="5">
        <v>1.8765218562760921E-2</v>
      </c>
      <c r="I85" s="5">
        <v>2.7733013015749597E-2</v>
      </c>
      <c r="J85" s="40">
        <v>3.3614184536070013E-2</v>
      </c>
      <c r="L85" s="26">
        <v>2023</v>
      </c>
      <c r="M85" s="5">
        <v>2.8292527867479711E-2</v>
      </c>
      <c r="N85" s="5">
        <v>4.6207872076605261E-2</v>
      </c>
      <c r="O85" s="5">
        <v>3.732659207757405E-2</v>
      </c>
      <c r="P85" s="5">
        <v>3.4640401431835555E-2</v>
      </c>
      <c r="Q85" s="5">
        <v>4.3478344773644428E-2</v>
      </c>
      <c r="R85" s="5">
        <v>1.7863742476604827E-2</v>
      </c>
      <c r="S85" s="5">
        <v>2.626587616854037E-2</v>
      </c>
      <c r="T85" s="40">
        <v>3.3215211787280374E-2</v>
      </c>
      <c r="V85" s="26">
        <v>2023</v>
      </c>
      <c r="W85" s="5">
        <v>7.9223842267106548E-4</v>
      </c>
      <c r="X85" s="5">
        <v>5.5188349400658865E-4</v>
      </c>
      <c r="Y85" s="5">
        <v>9.8814801842705968E-4</v>
      </c>
      <c r="Z85" s="5">
        <v>6.1191890498197843E-3</v>
      </c>
      <c r="AA85" s="5">
        <v>4.7929142415381598E-4</v>
      </c>
      <c r="AB85" s="5">
        <v>8.9376190792522792E-4</v>
      </c>
      <c r="AC85" s="5">
        <v>1.4538917490871661E-3</v>
      </c>
      <c r="AD85" s="40">
        <v>3.9108393880415981E-4</v>
      </c>
    </row>
    <row r="86" spans="2:30">
      <c r="B86" s="41">
        <v>2024</v>
      </c>
      <c r="C86" s="3">
        <v>3.0793315499821006E-2</v>
      </c>
      <c r="D86" s="3">
        <v>4.7031887484611179E-2</v>
      </c>
      <c r="E86" s="3">
        <v>3.7516181458569164E-2</v>
      </c>
      <c r="F86" s="3">
        <v>3.2944118986713455E-2</v>
      </c>
      <c r="G86" s="3">
        <v>4.5304279301723094E-2</v>
      </c>
      <c r="H86" s="3">
        <v>1.7535356492557108E-2</v>
      </c>
      <c r="I86" s="3">
        <v>2.4507414869607613E-2</v>
      </c>
      <c r="J86" s="42">
        <v>3.4888427912316944E-2</v>
      </c>
      <c r="L86" s="41">
        <v>2024</v>
      </c>
      <c r="M86" s="3">
        <v>2.9602470947385884E-2</v>
      </c>
      <c r="N86" s="3">
        <v>4.610522278819551E-2</v>
      </c>
      <c r="O86" s="3">
        <v>3.6730246996491189E-2</v>
      </c>
      <c r="P86" s="3">
        <v>3.3002638774004112E-2</v>
      </c>
      <c r="Q86" s="3">
        <v>4.4495798365235428E-2</v>
      </c>
      <c r="R86" s="3">
        <v>1.7005075857132734E-2</v>
      </c>
      <c r="S86" s="3">
        <v>2.3628779741172279E-2</v>
      </c>
      <c r="T86" s="42">
        <v>3.4336577003887037E-2</v>
      </c>
      <c r="V86" s="41">
        <v>2024</v>
      </c>
      <c r="W86" s="3">
        <v>1.160518642868702E-3</v>
      </c>
      <c r="X86" s="3">
        <v>8.8604071338194146E-4</v>
      </c>
      <c r="Y86" s="3">
        <v>7.646588750800376E-4</v>
      </c>
      <c r="Z86" s="3">
        <v>8.6597669148646972E-5</v>
      </c>
      <c r="AA86" s="3">
        <v>7.6991099757961479E-4</v>
      </c>
      <c r="AB86" s="3">
        <v>5.1333326238101051E-4</v>
      </c>
      <c r="AC86" s="3">
        <v>8.5740032453607284E-4</v>
      </c>
      <c r="AD86" s="42">
        <v>5.2620521621782324E-4</v>
      </c>
    </row>
    <row r="87" spans="2:30">
      <c r="B87" s="41">
        <v>2025</v>
      </c>
      <c r="C87" s="3">
        <v>3.1932897276023997E-2</v>
      </c>
      <c r="D87" s="3">
        <v>4.6526999732783736E-2</v>
      </c>
      <c r="E87" s="3">
        <v>3.6535544519713081E-2</v>
      </c>
      <c r="F87" s="3">
        <v>3.3101195322810861E-2</v>
      </c>
      <c r="G87" s="3">
        <v>4.5659503648382671E-2</v>
      </c>
      <c r="H87" s="3">
        <v>1.6004221677889063E-2</v>
      </c>
      <c r="I87" s="3">
        <v>2.1719168444529702E-2</v>
      </c>
      <c r="J87" s="42">
        <v>3.6566319103592537E-2</v>
      </c>
      <c r="L87" s="41">
        <v>2025</v>
      </c>
      <c r="M87" s="3">
        <v>3.0532745012286533E-2</v>
      </c>
      <c r="N87" s="3">
        <v>4.5540605546439572E-2</v>
      </c>
      <c r="O87" s="3">
        <v>3.5502185733855329E-2</v>
      </c>
      <c r="P87" s="3">
        <v>3.0847221020184445E-2</v>
      </c>
      <c r="Q87" s="3">
        <v>4.4680571800883584E-2</v>
      </c>
      <c r="R87" s="3">
        <v>1.5210003762020197E-2</v>
      </c>
      <c r="S87" s="3">
        <v>2.050321286562462E-2</v>
      </c>
      <c r="T87" s="42">
        <v>3.5777593891302084E-2</v>
      </c>
      <c r="V87" s="41">
        <v>2025</v>
      </c>
      <c r="W87" s="3">
        <v>1.3472134803402813E-3</v>
      </c>
      <c r="X87" s="3">
        <v>9.1667727448241365E-4</v>
      </c>
      <c r="Y87" s="3">
        <v>9.8842496221207554E-4</v>
      </c>
      <c r="Z87" s="3">
        <v>2.4159896740301168E-3</v>
      </c>
      <c r="AA87" s="3">
        <v>9.060325780991807E-4</v>
      </c>
      <c r="AB87" s="3">
        <v>7.5056328170219899E-4</v>
      </c>
      <c r="AC87" s="3">
        <v>1.162196209504085E-3</v>
      </c>
      <c r="AD87" s="42">
        <v>7.3492730764868064E-4</v>
      </c>
    </row>
    <row r="88" spans="2:30">
      <c r="B88" s="41">
        <v>2026</v>
      </c>
      <c r="C88" s="3">
        <v>6.7203039208463267E-4</v>
      </c>
      <c r="D88" s="3">
        <v>7.0693229772933464E-5</v>
      </c>
      <c r="E88" s="3">
        <v>-3.5373502046476268E-3</v>
      </c>
      <c r="F88" s="3">
        <v>-6.1313648215741701E-3</v>
      </c>
      <c r="G88" s="3">
        <v>2.1331049618094067E-3</v>
      </c>
      <c r="H88" s="3">
        <v>-3.5665902901974578E-3</v>
      </c>
      <c r="I88" s="3">
        <v>-8.1480506144112619E-3</v>
      </c>
      <c r="J88" s="42">
        <v>8.2419564533697809E-4</v>
      </c>
      <c r="L88" s="41">
        <v>2026</v>
      </c>
      <c r="M88" s="3">
        <v>6.7203039208463267E-4</v>
      </c>
      <c r="N88" s="3">
        <v>7.0693229772711419E-5</v>
      </c>
      <c r="O88" s="3">
        <v>-3.5373502046476268E-3</v>
      </c>
      <c r="P88" s="3">
        <v>-6.1313648215742811E-3</v>
      </c>
      <c r="Q88" s="3">
        <v>2.1331049618094067E-3</v>
      </c>
      <c r="R88" s="3">
        <v>-3.5665902901974578E-3</v>
      </c>
      <c r="S88" s="3">
        <v>-8.1480506144112619E-3</v>
      </c>
      <c r="T88" s="42">
        <v>8.2419564533675604E-4</v>
      </c>
      <c r="V88" s="41">
        <v>2026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0</v>
      </c>
      <c r="AD88" s="42">
        <v>0</v>
      </c>
    </row>
    <row r="89" spans="2:30">
      <c r="B89" s="41">
        <v>2027</v>
      </c>
      <c r="C89" s="3">
        <v>1.433062968314136E-3</v>
      </c>
      <c r="D89" s="3">
        <v>8.2547741745653269E-4</v>
      </c>
      <c r="E89" s="3">
        <v>-2.7711980342732812E-3</v>
      </c>
      <c r="F89" s="3">
        <v>-5.317375774628097E-3</v>
      </c>
      <c r="G89" s="3">
        <v>2.8716114609501631E-3</v>
      </c>
      <c r="H89" s="3">
        <v>-2.7712457592516948E-3</v>
      </c>
      <c r="I89" s="3">
        <v>-7.1979396543923047E-3</v>
      </c>
      <c r="J89" s="42">
        <v>1.702630915274117E-3</v>
      </c>
      <c r="L89" s="41">
        <v>2027</v>
      </c>
      <c r="M89" s="3">
        <v>1.433062968314136E-3</v>
      </c>
      <c r="N89" s="3">
        <v>8.2547741745653269E-4</v>
      </c>
      <c r="O89" s="3">
        <v>-2.7711980342732812E-3</v>
      </c>
      <c r="P89" s="3">
        <v>-5.317375774628097E-3</v>
      </c>
      <c r="Q89" s="3">
        <v>2.8716114609501631E-3</v>
      </c>
      <c r="R89" s="3">
        <v>-2.7712457592516948E-3</v>
      </c>
      <c r="S89" s="3">
        <v>-7.1979396543923047E-3</v>
      </c>
      <c r="T89" s="42">
        <v>1.702630915274117E-3</v>
      </c>
      <c r="V89" s="41">
        <v>2027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42">
        <v>0</v>
      </c>
    </row>
    <row r="90" spans="2:30">
      <c r="B90" s="41">
        <v>2028</v>
      </c>
      <c r="C90" s="3">
        <v>1.4276799391632622E-4</v>
      </c>
      <c r="D90" s="3">
        <v>-4.48323701116915E-4</v>
      </c>
      <c r="E90" s="3">
        <v>-4.3259433439226669E-3</v>
      </c>
      <c r="F90" s="3">
        <v>-6.9144490206789477E-3</v>
      </c>
      <c r="G90" s="3">
        <v>1.2867922384691699E-3</v>
      </c>
      <c r="H90" s="3">
        <v>-4.3639766633323251E-3</v>
      </c>
      <c r="I90" s="3">
        <v>-8.8696972014524755E-3</v>
      </c>
      <c r="J90" s="42">
        <v>6.1835265206777734E-4</v>
      </c>
      <c r="L90" s="41">
        <v>2028</v>
      </c>
      <c r="M90" s="3">
        <v>1.4276799391588213E-4</v>
      </c>
      <c r="N90" s="3">
        <v>-4.4832370111680397E-4</v>
      </c>
      <c r="O90" s="3">
        <v>-4.3259433439227779E-3</v>
      </c>
      <c r="P90" s="3">
        <v>-6.9144490206789477E-3</v>
      </c>
      <c r="Q90" s="3">
        <v>1.2867922384691699E-3</v>
      </c>
      <c r="R90" s="3">
        <v>-4.3639766633323251E-3</v>
      </c>
      <c r="S90" s="3">
        <v>-8.8696972014529196E-3</v>
      </c>
      <c r="T90" s="42">
        <v>6.1835265206777734E-4</v>
      </c>
      <c r="V90" s="41">
        <v>2028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42">
        <v>0</v>
      </c>
    </row>
    <row r="91" spans="2:30">
      <c r="B91" s="41">
        <v>2029</v>
      </c>
      <c r="C91" s="3">
        <v>2.9957263599911244E-4</v>
      </c>
      <c r="D91" s="3">
        <v>-2.6974696892156924E-4</v>
      </c>
      <c r="E91" s="3">
        <v>-4.2867036575996442E-3</v>
      </c>
      <c r="F91" s="3">
        <v>-6.9606526365911803E-3</v>
      </c>
      <c r="G91" s="3">
        <v>1.3090602822360964E-3</v>
      </c>
      <c r="H91" s="3">
        <v>-4.3633340585496061E-3</v>
      </c>
      <c r="I91" s="3">
        <v>-8.8711982541336276E-3</v>
      </c>
      <c r="J91" s="42">
        <v>2.6070009084611101E-4</v>
      </c>
      <c r="L91" s="41">
        <v>2029</v>
      </c>
      <c r="M91" s="3">
        <v>2.9957263599911244E-4</v>
      </c>
      <c r="N91" s="3">
        <v>-2.6974696892168026E-4</v>
      </c>
      <c r="O91" s="3">
        <v>-4.2867036576003104E-3</v>
      </c>
      <c r="P91" s="3">
        <v>-6.9606526365915133E-3</v>
      </c>
      <c r="Q91" s="3">
        <v>1.3090602822360964E-3</v>
      </c>
      <c r="R91" s="3">
        <v>-4.3633340585498281E-3</v>
      </c>
      <c r="S91" s="3">
        <v>-8.8711982541338497E-3</v>
      </c>
      <c r="T91" s="42">
        <v>2.6070009084566692E-4</v>
      </c>
      <c r="V91" s="41">
        <v>2029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0</v>
      </c>
      <c r="AD91" s="42">
        <v>0</v>
      </c>
    </row>
    <row r="92" spans="2:30">
      <c r="B92" s="41">
        <v>2030</v>
      </c>
      <c r="C92" s="3">
        <v>7.2496004637949696E-3</v>
      </c>
      <c r="D92" s="3">
        <v>6.6819826077497702E-3</v>
      </c>
      <c r="E92" s="3">
        <v>3.5593211720978957E-3</v>
      </c>
      <c r="F92" s="3">
        <v>1.5082901356968659E-3</v>
      </c>
      <c r="G92" s="3">
        <v>9.1187401916279498E-3</v>
      </c>
      <c r="H92" s="3">
        <v>3.8234433215889041E-3</v>
      </c>
      <c r="I92" s="3">
        <v>3.9887047809039622E-4</v>
      </c>
      <c r="J92" s="42">
        <v>8.7102567726793367E-3</v>
      </c>
      <c r="L92" s="41">
        <v>2030</v>
      </c>
      <c r="M92" s="3">
        <v>7.2496004637949696E-3</v>
      </c>
      <c r="N92" s="3">
        <v>6.6819826077495481E-3</v>
      </c>
      <c r="O92" s="3">
        <v>3.5593211720978957E-3</v>
      </c>
      <c r="P92" s="3">
        <v>1.5082901356968659E-3</v>
      </c>
      <c r="Q92" s="3">
        <v>9.1187401916281718E-3</v>
      </c>
      <c r="R92" s="3">
        <v>3.8234433215891261E-3</v>
      </c>
      <c r="S92" s="3">
        <v>3.9887047809061826E-4</v>
      </c>
      <c r="T92" s="42">
        <v>8.7102567726797808E-3</v>
      </c>
      <c r="V92" s="41">
        <v>2030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0</v>
      </c>
      <c r="AD92" s="42">
        <v>0</v>
      </c>
    </row>
    <row r="93" spans="2:30">
      <c r="B93" s="41">
        <v>2031</v>
      </c>
      <c r="C93" s="3">
        <v>5.628421863179689E-3</v>
      </c>
      <c r="D93" s="3">
        <v>5.0430038373183717E-3</v>
      </c>
      <c r="E93" s="3">
        <v>1.5664743218479771E-3</v>
      </c>
      <c r="F93" s="3">
        <v>-5.6456039998953322E-4</v>
      </c>
      <c r="G93" s="3">
        <v>7.0961600304095818E-3</v>
      </c>
      <c r="H93" s="3">
        <v>1.7709722176670883E-3</v>
      </c>
      <c r="I93" s="3">
        <v>-1.8000105329443183E-3</v>
      </c>
      <c r="J93" s="42">
        <v>6.6710314531195358E-3</v>
      </c>
      <c r="L93" s="41">
        <v>2031</v>
      </c>
      <c r="M93" s="3">
        <v>5.628421863179689E-3</v>
      </c>
      <c r="N93" s="3">
        <v>5.0430038373181496E-3</v>
      </c>
      <c r="O93" s="3">
        <v>1.5664743218479771E-3</v>
      </c>
      <c r="P93" s="3">
        <v>-5.6456039998953322E-4</v>
      </c>
      <c r="Q93" s="3">
        <v>7.0961600304095818E-3</v>
      </c>
      <c r="R93" s="3">
        <v>1.7709722176670883E-3</v>
      </c>
      <c r="S93" s="3">
        <v>-1.8000105329442073E-3</v>
      </c>
      <c r="T93" s="42">
        <v>6.6710314531195358E-3</v>
      </c>
      <c r="V93" s="41">
        <v>2031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42">
        <v>0</v>
      </c>
    </row>
    <row r="94" spans="2:30">
      <c r="B94" s="41">
        <v>2032</v>
      </c>
      <c r="C94" s="3">
        <v>-1.7785215012866562E-4</v>
      </c>
      <c r="D94" s="3">
        <v>-3.3753926826507463E-4</v>
      </c>
      <c r="E94" s="3">
        <v>-4.6252200380236808E-3</v>
      </c>
      <c r="F94" s="3">
        <v>-6.9409236105614225E-3</v>
      </c>
      <c r="G94" s="3">
        <v>8.6656841314369792E-4</v>
      </c>
      <c r="H94" s="3">
        <v>-4.5695713659101855E-3</v>
      </c>
      <c r="I94" s="3">
        <v>-8.5614956983136592E-3</v>
      </c>
      <c r="J94" s="42">
        <v>6.2641704511157137E-4</v>
      </c>
      <c r="L94" s="41">
        <v>2032</v>
      </c>
      <c r="M94" s="3">
        <v>-1.7785215012888766E-4</v>
      </c>
      <c r="N94" s="3">
        <v>-3.3753926826507463E-4</v>
      </c>
      <c r="O94" s="3">
        <v>-4.6252200380240138E-3</v>
      </c>
      <c r="P94" s="3">
        <v>-6.9409236105614225E-3</v>
      </c>
      <c r="Q94" s="3">
        <v>8.6656841314369792E-4</v>
      </c>
      <c r="R94" s="3">
        <v>-4.5695713659101855E-3</v>
      </c>
      <c r="S94" s="3">
        <v>-8.5614956983136592E-3</v>
      </c>
      <c r="T94" s="42">
        <v>6.2641704511157137E-4</v>
      </c>
      <c r="V94" s="41">
        <v>2032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42">
        <v>0</v>
      </c>
    </row>
    <row r="95" spans="2:30">
      <c r="B95" s="41">
        <v>2033</v>
      </c>
      <c r="C95" s="3">
        <v>-1.9470114320697673E-3</v>
      </c>
      <c r="D95" s="3">
        <v>-1.0969615288102252E-3</v>
      </c>
      <c r="E95" s="3">
        <v>-5.487452218959743E-3</v>
      </c>
      <c r="F95" s="3">
        <v>-7.6393757589442446E-3</v>
      </c>
      <c r="G95" s="3">
        <v>-1.3484767367621942E-5</v>
      </c>
      <c r="H95" s="3">
        <v>-5.361584278118614E-3</v>
      </c>
      <c r="I95" s="3">
        <v>-8.8142293336308519E-3</v>
      </c>
      <c r="J95" s="42">
        <v>-2.7755920714800375E-5</v>
      </c>
      <c r="L95" s="41">
        <v>2033</v>
      </c>
      <c r="M95" s="3">
        <v>-1.9470114320701004E-3</v>
      </c>
      <c r="N95" s="3">
        <v>-1.0969615288098922E-3</v>
      </c>
      <c r="O95" s="3">
        <v>-5.487452218959521E-3</v>
      </c>
      <c r="P95" s="3">
        <v>-7.6393757589442446E-3</v>
      </c>
      <c r="Q95" s="3">
        <v>-1.3484767367621942E-5</v>
      </c>
      <c r="R95" s="3">
        <v>-5.361584278118392E-3</v>
      </c>
      <c r="S95" s="3">
        <v>-8.8142293336308519E-3</v>
      </c>
      <c r="T95" s="42">
        <v>-2.7755920714689353E-5</v>
      </c>
      <c r="V95" s="41">
        <v>2033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  <c r="AD95" s="42">
        <v>0</v>
      </c>
    </row>
    <row r="96" spans="2:30">
      <c r="B96" s="41">
        <v>2034</v>
      </c>
      <c r="C96" s="3">
        <v>-2.4465352969816889E-3</v>
      </c>
      <c r="D96" s="3">
        <v>-3.6844332497598664E-4</v>
      </c>
      <c r="E96" s="3">
        <v>-4.4377231982638543E-3</v>
      </c>
      <c r="F96" s="3">
        <v>-6.0234113291436353E-3</v>
      </c>
      <c r="G96" s="3">
        <v>1.0103232582332478E-3</v>
      </c>
      <c r="H96" s="3">
        <v>-4.0105874935602026E-3</v>
      </c>
      <c r="I96" s="3">
        <v>-6.1886913369950669E-3</v>
      </c>
      <c r="J96" s="42">
        <v>1.2206033612258693E-3</v>
      </c>
      <c r="L96" s="41">
        <v>2034</v>
      </c>
      <c r="M96" s="3">
        <v>-2.446535296982022E-3</v>
      </c>
      <c r="N96" s="3">
        <v>-3.6844332497609766E-4</v>
      </c>
      <c r="O96" s="3">
        <v>-4.4377231982638543E-3</v>
      </c>
      <c r="P96" s="3">
        <v>-6.0234113291441904E-3</v>
      </c>
      <c r="Q96" s="3">
        <v>1.0103232582332478E-3</v>
      </c>
      <c r="R96" s="3">
        <v>-4.0105874935606467E-3</v>
      </c>
      <c r="S96" s="3">
        <v>-6.188691336995733E-3</v>
      </c>
      <c r="T96" s="42">
        <v>1.2206033612258693E-3</v>
      </c>
      <c r="V96" s="41">
        <v>2034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42">
        <v>0</v>
      </c>
    </row>
    <row r="97" spans="2:30">
      <c r="B97" s="41">
        <v>2035</v>
      </c>
      <c r="C97" s="3">
        <v>-5.6145320983302938E-4</v>
      </c>
      <c r="D97" s="3">
        <v>1.4750341828084768E-3</v>
      </c>
      <c r="E97" s="3">
        <v>-2.2775081502527383E-3</v>
      </c>
      <c r="F97" s="3">
        <v>-3.4364367666533946E-3</v>
      </c>
      <c r="G97" s="3">
        <v>3.1247748762814886E-3</v>
      </c>
      <c r="H97" s="3">
        <v>-1.5934068891084729E-3</v>
      </c>
      <c r="I97" s="3">
        <v>-2.9234809697045172E-3</v>
      </c>
      <c r="J97" s="42">
        <v>2.3780560841368814E-3</v>
      </c>
      <c r="L97" s="41">
        <v>2035</v>
      </c>
      <c r="M97" s="3">
        <v>-5.6145320983336244E-4</v>
      </c>
      <c r="N97" s="3">
        <v>1.4750341828084768E-3</v>
      </c>
      <c r="O97" s="3">
        <v>-2.2775081502528494E-3</v>
      </c>
      <c r="P97" s="3">
        <v>-3.4364367666535056E-3</v>
      </c>
      <c r="Q97" s="3">
        <v>3.1247748762814886E-3</v>
      </c>
      <c r="R97" s="3">
        <v>-1.5934068891084729E-3</v>
      </c>
      <c r="S97" s="3">
        <v>-2.9234809697047393E-3</v>
      </c>
      <c r="T97" s="42">
        <v>2.3780560841366594E-3</v>
      </c>
      <c r="V97" s="41">
        <v>2035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42">
        <v>0</v>
      </c>
    </row>
    <row r="98" spans="2:30">
      <c r="B98" s="41">
        <v>2036</v>
      </c>
      <c r="C98" s="3">
        <v>-2.2742270799862574E-3</v>
      </c>
      <c r="D98" s="3">
        <v>-4.321002061778989E-4</v>
      </c>
      <c r="E98" s="3">
        <v>-4.4378103326887519E-3</v>
      </c>
      <c r="F98" s="3">
        <v>-5.4301646003864779E-3</v>
      </c>
      <c r="G98" s="3">
        <v>8.8891782639399786E-4</v>
      </c>
      <c r="H98" s="3">
        <v>-3.6411190563500062E-3</v>
      </c>
      <c r="I98" s="3">
        <v>-5.0495535666715829E-3</v>
      </c>
      <c r="J98" s="42">
        <v>-1.7465837401549056E-3</v>
      </c>
      <c r="L98" s="41">
        <v>2036</v>
      </c>
      <c r="M98" s="3">
        <v>-2.2742270799867015E-3</v>
      </c>
      <c r="N98" s="3">
        <v>-4.3210020617834299E-4</v>
      </c>
      <c r="O98" s="3">
        <v>-4.437810332688974E-3</v>
      </c>
      <c r="P98" s="3">
        <v>-5.4301646003864779E-3</v>
      </c>
      <c r="Q98" s="3">
        <v>8.8891782639399786E-4</v>
      </c>
      <c r="R98" s="3">
        <v>-3.6411190563504503E-3</v>
      </c>
      <c r="S98" s="3">
        <v>-5.0495535666715829E-3</v>
      </c>
      <c r="T98" s="42">
        <v>-1.7465837401549056E-3</v>
      </c>
      <c r="V98" s="41">
        <v>2036</v>
      </c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0</v>
      </c>
      <c r="AC98" s="3">
        <v>0</v>
      </c>
      <c r="AD98" s="42">
        <v>0</v>
      </c>
    </row>
    <row r="99" spans="2:30">
      <c r="B99" s="41">
        <v>2037</v>
      </c>
      <c r="C99" s="3">
        <v>-1.1327021787111979E-3</v>
      </c>
      <c r="D99" s="3">
        <v>5.8669260468668938E-4</v>
      </c>
      <c r="E99" s="3">
        <v>-2.8577900571044035E-3</v>
      </c>
      <c r="F99" s="3">
        <v>-3.3260610486658404E-3</v>
      </c>
      <c r="G99" s="3">
        <v>1.2937665031389489E-3</v>
      </c>
      <c r="H99" s="3">
        <v>-2.0968154175268205E-3</v>
      </c>
      <c r="I99" s="3">
        <v>-3.08916461349662E-3</v>
      </c>
      <c r="J99" s="42">
        <v>-1.8984090271193521E-3</v>
      </c>
      <c r="L99" s="41">
        <v>2037</v>
      </c>
      <c r="M99" s="3">
        <v>-1.1327021787111979E-3</v>
      </c>
      <c r="N99" s="3">
        <v>5.8669260468624529E-4</v>
      </c>
      <c r="O99" s="3">
        <v>-2.8577900571046255E-3</v>
      </c>
      <c r="P99" s="3">
        <v>-3.3260610486658404E-3</v>
      </c>
      <c r="Q99" s="3">
        <v>1.2937665031389489E-3</v>
      </c>
      <c r="R99" s="3">
        <v>-2.0968154175273757E-3</v>
      </c>
      <c r="S99" s="3">
        <v>-3.089164613496731E-3</v>
      </c>
      <c r="T99" s="42">
        <v>-1.8984090271193521E-3</v>
      </c>
      <c r="V99" s="41">
        <v>2037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  <c r="AD99" s="42">
        <v>0</v>
      </c>
    </row>
    <row r="100" spans="2:30">
      <c r="B100" s="41">
        <v>2038</v>
      </c>
      <c r="C100" s="3">
        <v>-1.5610443952918107E-4</v>
      </c>
      <c r="D100" s="3">
        <v>9.536135294681003E-4</v>
      </c>
      <c r="E100" s="3">
        <v>-1.1227977921915988E-3</v>
      </c>
      <c r="F100" s="3">
        <v>-1.1322791023310463E-3</v>
      </c>
      <c r="G100" s="3">
        <v>1.1771816131276314E-3</v>
      </c>
      <c r="H100" s="3">
        <v>-6.0346307038527947E-4</v>
      </c>
      <c r="I100" s="3">
        <v>-1.0772332810325969E-3</v>
      </c>
      <c r="J100" s="42">
        <v>-4.6203049771342819E-4</v>
      </c>
      <c r="L100" s="41">
        <v>2038</v>
      </c>
      <c r="M100" s="3">
        <v>-1.5610443952918107E-4</v>
      </c>
      <c r="N100" s="3">
        <v>9.5361352946765621E-4</v>
      </c>
      <c r="O100" s="3">
        <v>-1.1227977921917098E-3</v>
      </c>
      <c r="P100" s="3">
        <v>-1.1322791023314904E-3</v>
      </c>
      <c r="Q100" s="3">
        <v>1.1771816131271873E-3</v>
      </c>
      <c r="R100" s="3">
        <v>-6.0346307038550151E-4</v>
      </c>
      <c r="S100" s="3">
        <v>-1.0772332810328189E-3</v>
      </c>
      <c r="T100" s="42">
        <v>-4.620304977139833E-4</v>
      </c>
      <c r="V100" s="41">
        <v>2038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42">
        <v>0</v>
      </c>
    </row>
    <row r="101" spans="2:30">
      <c r="B101" s="41">
        <v>2039</v>
      </c>
      <c r="C101" s="3">
        <v>3.4559333096151335E-5</v>
      </c>
      <c r="D101" s="3">
        <v>5.6941996653492311E-4</v>
      </c>
      <c r="E101" s="3">
        <v>-1.9023973731346899E-4</v>
      </c>
      <c r="F101" s="3">
        <v>-6.9483929815872258E-5</v>
      </c>
      <c r="G101" s="3">
        <v>1.2147146559171595E-4</v>
      </c>
      <c r="H101" s="3">
        <v>-5.4969612360067366E-5</v>
      </c>
      <c r="I101" s="3">
        <v>-1.5298019401666085E-4</v>
      </c>
      <c r="J101" s="42">
        <v>-2.2119272762188835E-5</v>
      </c>
      <c r="L101" s="41">
        <v>2039</v>
      </c>
      <c r="M101" s="3">
        <v>3.4559333096151335E-5</v>
      </c>
      <c r="N101" s="3">
        <v>5.6941996653514515E-4</v>
      </c>
      <c r="O101" s="3">
        <v>-1.9023973731335797E-4</v>
      </c>
      <c r="P101" s="3">
        <v>-6.9483929815650214E-5</v>
      </c>
      <c r="Q101" s="3">
        <v>1.2147146559171595E-4</v>
      </c>
      <c r="R101" s="3">
        <v>-5.4969612360067366E-5</v>
      </c>
      <c r="S101" s="3">
        <v>-1.5298019401710494E-4</v>
      </c>
      <c r="T101" s="42">
        <v>-2.2119272762188835E-5</v>
      </c>
      <c r="V101" s="41">
        <v>2039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42">
        <v>0</v>
      </c>
    </row>
    <row r="102" spans="2:30">
      <c r="B102" s="43">
        <v>2040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44">
        <v>0</v>
      </c>
      <c r="K102" s="16"/>
      <c r="L102" s="43">
        <v>2040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44">
        <v>0</v>
      </c>
      <c r="U102" s="16"/>
      <c r="V102" s="43">
        <v>2040</v>
      </c>
      <c r="W102" s="15">
        <v>0</v>
      </c>
      <c r="X102" s="15">
        <v>0</v>
      </c>
      <c r="Y102" s="15">
        <v>0</v>
      </c>
      <c r="Z102" s="15">
        <v>0</v>
      </c>
      <c r="AA102" s="15">
        <v>0</v>
      </c>
      <c r="AB102" s="15">
        <v>0</v>
      </c>
      <c r="AC102" s="15">
        <v>0</v>
      </c>
      <c r="AD102" s="44">
        <v>0</v>
      </c>
    </row>
    <row r="103" spans="2:30" ht="15" thickBot="1">
      <c r="B103" s="59" t="s">
        <v>34</v>
      </c>
      <c r="C103" s="60">
        <v>4.9761876656773119E-3</v>
      </c>
      <c r="D103" s="60">
        <v>8.4566626450437443E-3</v>
      </c>
      <c r="E103" s="60">
        <v>3.8254278128166952E-3</v>
      </c>
      <c r="F103" s="60">
        <v>2.1488544870025272E-3</v>
      </c>
      <c r="G103" s="60">
        <v>8.757713266265954E-3</v>
      </c>
      <c r="H103" s="60">
        <v>8.6073057248681195E-4</v>
      </c>
      <c r="I103" s="60">
        <v>-4.0273930509582279E-4</v>
      </c>
      <c r="J103" s="61">
        <v>7.8987899713207632E-3</v>
      </c>
      <c r="L103" s="59" t="s">
        <v>34</v>
      </c>
      <c r="M103" s="60">
        <v>4.8031868573354952E-3</v>
      </c>
      <c r="N103" s="60">
        <v>8.3202838576967864E-3</v>
      </c>
      <c r="O103" s="60">
        <v>3.6760458809501628E-3</v>
      </c>
      <c r="P103" s="60">
        <v>1.7161032882384575E-3</v>
      </c>
      <c r="Q103" s="60">
        <v>8.6411358294005147E-3</v>
      </c>
      <c r="R103" s="60">
        <v>7.4412449194682928E-4</v>
      </c>
      <c r="S103" s="60">
        <v>-5.8466130884760048E-4</v>
      </c>
      <c r="T103" s="61">
        <v>7.7873060240123415E-3</v>
      </c>
      <c r="V103" s="59" t="s">
        <v>34</v>
      </c>
      <c r="W103" s="60">
        <v>1.6821286716539596E-4</v>
      </c>
      <c r="X103" s="60">
        <v>1.2959532525735895E-4</v>
      </c>
      <c r="Y103" s="60">
        <v>1.4511941517070248E-4</v>
      </c>
      <c r="Z103" s="60">
        <v>4.4673590997335033E-4</v>
      </c>
      <c r="AA103" s="60">
        <v>1.1024245990332027E-4</v>
      </c>
      <c r="AB103" s="60">
        <v>1.1295641581687832E-4</v>
      </c>
      <c r="AC103" s="60">
        <v>1.7726157414488242E-4</v>
      </c>
      <c r="AD103" s="61">
        <v>1.0579569214530515E-4</v>
      </c>
    </row>
    <row r="108" spans="2:30" ht="74.099999999999994" customHeight="1"/>
    <row r="109" spans="2:30">
      <c r="L109" s="72" t="s">
        <v>22</v>
      </c>
      <c r="M109" s="72"/>
      <c r="N109" s="72"/>
      <c r="O109" s="72"/>
      <c r="P109" s="72"/>
      <c r="Q109" s="72"/>
      <c r="R109" s="72"/>
      <c r="S109" s="72"/>
      <c r="T109" s="72"/>
      <c r="U109" s="72"/>
    </row>
    <row r="110" spans="2:30">
      <c r="L110" t="s">
        <v>38</v>
      </c>
    </row>
    <row r="111" spans="2:30">
      <c r="L111" t="s">
        <v>24</v>
      </c>
    </row>
    <row r="113" spans="12:15">
      <c r="L113" s="2" t="s">
        <v>25</v>
      </c>
      <c r="M113" s="2">
        <v>2023</v>
      </c>
      <c r="N113" s="2">
        <v>2024</v>
      </c>
      <c r="O113" s="2">
        <v>2025</v>
      </c>
    </row>
    <row r="114" spans="12:15">
      <c r="L114" s="4" t="s">
        <v>6</v>
      </c>
      <c r="M114" s="10">
        <v>128795.66132227569</v>
      </c>
      <c r="N114" s="10">
        <v>270308.19673556462</v>
      </c>
      <c r="O114" s="10">
        <v>352285.98137463012</v>
      </c>
    </row>
    <row r="115" spans="12:15">
      <c r="L115" s="4" t="s">
        <v>7</v>
      </c>
      <c r="M115" s="10">
        <v>7930.0125108712809</v>
      </c>
      <c r="N115" s="10">
        <v>12054.401515492675</v>
      </c>
      <c r="O115" s="10">
        <v>15170.028050632889</v>
      </c>
    </row>
    <row r="116" spans="12:15">
      <c r="L116" s="4" t="s">
        <v>8</v>
      </c>
      <c r="M116" s="10">
        <v>5973.0643277974741</v>
      </c>
      <c r="N116" s="10">
        <v>8195.751154071304</v>
      </c>
      <c r="O116" s="10">
        <v>9609.3576152666155</v>
      </c>
    </row>
    <row r="117" spans="12:15">
      <c r="L117" s="4" t="s">
        <v>9</v>
      </c>
      <c r="M117" s="10">
        <v>20</v>
      </c>
      <c r="N117" s="10">
        <v>20</v>
      </c>
      <c r="O117" s="10">
        <v>20</v>
      </c>
    </row>
    <row r="118" spans="12:15">
      <c r="L118" s="4" t="s">
        <v>10</v>
      </c>
      <c r="M118" s="10">
        <v>874.00287642751584</v>
      </c>
      <c r="N118" s="10">
        <v>1204.6354537135978</v>
      </c>
      <c r="O118" s="10">
        <v>1422.0066386395742</v>
      </c>
    </row>
    <row r="119" spans="12:15">
      <c r="L119" s="4" t="s">
        <v>11</v>
      </c>
      <c r="M119" s="10">
        <v>177.75</v>
      </c>
      <c r="N119" s="10">
        <v>177.75</v>
      </c>
      <c r="O119" s="10">
        <v>177.75</v>
      </c>
    </row>
    <row r="120" spans="12:15">
      <c r="L120" s="4" t="s">
        <v>12</v>
      </c>
      <c r="M120" s="10">
        <v>35</v>
      </c>
      <c r="N120" s="10">
        <v>35</v>
      </c>
      <c r="O120" s="10">
        <v>35</v>
      </c>
    </row>
    <row r="121" spans="12:15">
      <c r="L121" s="4" t="s">
        <v>13</v>
      </c>
      <c r="M121" s="10">
        <v>5</v>
      </c>
      <c r="N121" s="10">
        <v>5</v>
      </c>
      <c r="O121" s="10">
        <v>5</v>
      </c>
    </row>
  </sheetData>
  <mergeCells count="19">
    <mergeCell ref="V3:AD3"/>
    <mergeCell ref="V5:AD5"/>
    <mergeCell ref="L83:T83"/>
    <mergeCell ref="B83:J83"/>
    <mergeCell ref="B60:J60"/>
    <mergeCell ref="V12:AD12"/>
    <mergeCell ref="V37:AD37"/>
    <mergeCell ref="V60:AD60"/>
    <mergeCell ref="V83:AD83"/>
    <mergeCell ref="B37:J37"/>
    <mergeCell ref="L37:T37"/>
    <mergeCell ref="L12:T12"/>
    <mergeCell ref="B12:J12"/>
    <mergeCell ref="L60:T60"/>
    <mergeCell ref="L109:U109"/>
    <mergeCell ref="B3:J3"/>
    <mergeCell ref="B5:J5"/>
    <mergeCell ref="L3:T3"/>
    <mergeCell ref="L5:T5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heck_x002d_In_x0020_Comment xmlns="0c92fdbd-9a22-4e48-bd37-11104419e848" xsi:nil="true"/>
    <Financial_x0020_QA_x0020_Req_x0027_d xmlns="0c92fdbd-9a22-4e48-bd37-11104419e848" xsi:nil="true"/>
    <Assigned_x0020_To0 xmlns="0c92fdbd-9a22-4e48-bd37-11104419e848">
      <Value>Prepare for Filing</Value>
    </Assigned_x0020_To0>
    <Status xmlns="0c92fdbd-9a22-4e48-bd37-11104419e848">Draft</Status>
    <Financial_x0020_QA_x0020_Complete xmlns="0c92fdbd-9a22-4e48-bd37-11104419e848" xsi:nil="true"/>
    <Review_x0020_needed_x0020_after_x0020_QA_x0020_and_x0020_who_x003f_ xmlns="0c92fdbd-9a22-4e48-bd37-11104419e848" xsi:nil="true"/>
    <Action xmlns="0c92fdbd-9a22-4e48-bd37-11104419e848">Review</Action>
    <Refer_x0020_to_x0020_IR xmlns="0c92fdbd-9a22-4e48-bd37-11104419e848" xsi:nil="true"/>
    <QA_x0020_Revision_x0020_Summary xmlns="0c92fdbd-9a22-4e48-bd37-11104419e848" xsi:nil="true"/>
    <Assigned_x0020_Subparts_x003a_ xmlns="0c92fdbd-9a22-4e48-bd37-11104419e848" xsi:nil="true"/>
    <Tech_x0020_QA_x0020_Req_x0027_d xmlns="0c92fdbd-9a22-4e48-bd37-11104419e848">Yes</Tech_x0020_QA_x0020_Req_x0027_d>
    <Tech_x0020_QA_x0020_Complete xmlns="0c92fdbd-9a22-4e48-bd37-11104419e848" xsi:nil="true"/>
    <Owner xmlns="0c92fdbd-9a22-4e48-bd37-11104419e848" xsi:nil="true"/>
    <SharedWithUsers xmlns="26e70f83-d69d-41c9-8977-91baf990b186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0AE350B6FAD84FA5CE86AC1135E798" ma:contentTypeVersion="22" ma:contentTypeDescription="Create a new document." ma:contentTypeScope="" ma:versionID="5be8c36664774c3ce455a0e6e944e793">
  <xsd:schema xmlns:xsd="http://www.w3.org/2001/XMLSchema" xmlns:xs="http://www.w3.org/2001/XMLSchema" xmlns:p="http://schemas.microsoft.com/office/2006/metadata/properties" xmlns:ns2="0c92fdbd-9a22-4e48-bd37-11104419e848" xmlns:ns3="26e70f83-d69d-41c9-8977-91baf990b186" targetNamespace="http://schemas.microsoft.com/office/2006/metadata/properties" ma:root="true" ma:fieldsID="4b1bd019df6ae88db721d381ce12d7d7" ns2:_="" ns3:_="">
    <xsd:import namespace="0c92fdbd-9a22-4e48-bd37-11104419e848"/>
    <xsd:import namespace="26e70f83-d69d-41c9-8977-91baf990b186"/>
    <xsd:element name="properties">
      <xsd:complexType>
        <xsd:sequence>
          <xsd:element name="documentManagement">
            <xsd:complexType>
              <xsd:all>
                <xsd:element ref="ns2:Assigned_x0020_To0" minOccurs="0"/>
                <xsd:element ref="ns2:Assigned_x0020_Subparts_x003a_" minOccurs="0"/>
                <xsd:element ref="ns2:Action"/>
                <xsd:element ref="ns2:Check_x002d_In_x0020_Comment" minOccurs="0"/>
                <xsd:element ref="ns2:Status"/>
                <xsd:element ref="ns2:Owner" minOccurs="0"/>
                <xsd:element ref="ns2:Refer_x0020_to_x0020_IR" minOccurs="0"/>
                <xsd:element ref="ns2:Tech_x0020_QA_x0020_Req_x0027_d" minOccurs="0"/>
                <xsd:element ref="ns2:Financial_x0020_QA_x0020_Req_x0027_d" minOccurs="0"/>
                <xsd:element ref="ns2:Tech_x0020_QA_x0020_Complete" minOccurs="0"/>
                <xsd:element ref="ns2:Financial_x0020_QA_x0020_Complete" minOccurs="0"/>
                <xsd:element ref="ns2:Review_x0020_needed_x0020_after_x0020_QA_x0020_and_x0020_who_x003f_" minOccurs="0"/>
                <xsd:element ref="ns2:QA_x0020_Revision_x0020_Summary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2fdbd-9a22-4e48-bd37-11104419e848" elementFormDefault="qualified">
    <xsd:import namespace="http://schemas.microsoft.com/office/2006/documentManagement/types"/>
    <xsd:import namespace="http://schemas.microsoft.com/office/infopath/2007/PartnerControls"/>
    <xsd:element name="Assigned_x0020_To0" ma:index="1" nillable="true" ma:displayName="Assigned To" ma:description="Individual assigned next action for this document" ma:format="Dropdown" ma:internalName="Assigned_x0020_To0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Kate"/>
                    <xsd:enumeration value="Gina"/>
                    <xsd:enumeration value="Matt"/>
                    <xsd:enumeration value="Mark"/>
                    <xsd:enumeration value="Kristine"/>
                    <xsd:enumeration value="Karynne"/>
                    <xsd:enumeration value="Dawn"/>
                    <xsd:enumeration value="Sarah MAC"/>
                    <xsd:enumeration value="Steve"/>
                    <xsd:enumeration value="Jim"/>
                    <xsd:enumeration value="Holly"/>
                    <xsd:enumeration value="QA"/>
                    <xsd:enumeration value="File with UARB"/>
                    <xsd:enumeration value="Reference"/>
                    <xsd:enumeration value="Sarah Chiasson"/>
                    <xsd:enumeration value="Debyani - Guidehouse"/>
                    <xsd:enumeration value="Scott - Guidehouse"/>
                    <xsd:enumeration value="Gabrielle - Energy Futures Group"/>
                    <xsd:enumeration value="Amelia"/>
                    <xsd:enumeration value="Prepare for Filing"/>
                  </xsd:restriction>
                </xsd:simpleType>
              </xsd:element>
            </xsd:sequence>
          </xsd:extension>
        </xsd:complexContent>
      </xsd:complexType>
    </xsd:element>
    <xsd:element name="Assigned_x0020_Subparts_x003a_" ma:index="2" nillable="true" ma:displayName="Assigned Subparts:" ma:internalName="Assigned_x0020_Subparts_x003a_">
      <xsd:simpleType>
        <xsd:restriction base="dms:Note">
          <xsd:maxLength value="255"/>
        </xsd:restriction>
      </xsd:simpleType>
    </xsd:element>
    <xsd:element name="Action" ma:index="3" ma:displayName="Action" ma:default="Write" ma:format="Dropdown" ma:internalName="Action">
      <xsd:simpleType>
        <xsd:restriction base="dms:Choice">
          <xsd:enumeration value="Write"/>
          <xsd:enumeration value="Review"/>
          <xsd:enumeration value="Revise"/>
          <xsd:enumeration value="Re-Write"/>
          <xsd:enumeration value="Prepare for Filing"/>
          <xsd:enumeration value="Tech QA"/>
          <xsd:enumeration value="Financial QA"/>
          <xsd:enumeration value="QA"/>
          <xsd:enumeration value="File with UARB"/>
          <xsd:enumeration value="Print"/>
          <xsd:enumeration value="Reference"/>
        </xsd:restriction>
      </xsd:simpleType>
    </xsd:element>
    <xsd:element name="Check_x002d_In_x0020_Comment" ma:index="4" nillable="true" ma:displayName="Check-In Comment" ma:format="Dropdown" ma:internalName="Check_x002d_In_x0020_Comment">
      <xsd:simpleType>
        <xsd:restriction base="dms:Note">
          <xsd:maxLength value="255"/>
        </xsd:restriction>
      </xsd:simpleType>
    </xsd:element>
    <xsd:element name="Status" ma:index="5" ma:displayName="Status" ma:default="Draft" ma:format="Dropdown" ma:internalName="Status">
      <xsd:simpleType>
        <xsd:restriction base="dms:Choice">
          <xsd:enumeration value="Draft"/>
          <xsd:enumeration value="Approved"/>
          <xsd:enumeration value="FINAL"/>
        </xsd:restriction>
      </xsd:simpleType>
    </xsd:element>
    <xsd:element name="Owner" ma:index="6" nillable="true" ma:displayName="Owner" ma:description="The person responsible for this document" ma:format="Dropdown" ma:internalName="Owner">
      <xsd:simpleType>
        <xsd:restriction base="dms:Choice">
          <xsd:enumeration value="Kate"/>
          <xsd:enumeration value="John"/>
          <xsd:enumeration value="Matt"/>
          <xsd:enumeration value="Chuck"/>
          <xsd:enumeration value="Cora"/>
          <xsd:enumeration value="Josh"/>
          <xsd:enumeration value="Mark"/>
          <xsd:enumeration value="Amelia"/>
          <xsd:enumeration value="Ryan"/>
          <xsd:enumeration value="Gina"/>
          <xsd:enumeration value="Sarah Chiasson"/>
          <xsd:enumeration value="Charles"/>
          <xsd:enumeration value="Trish"/>
          <xsd:enumeration value="Shaun"/>
          <xsd:enumeration value="QA"/>
        </xsd:restriction>
      </xsd:simpleType>
    </xsd:element>
    <xsd:element name="Refer_x0020_to_x0020_IR" ma:index="8" nillable="true" ma:displayName="Refer to IR" ma:format="Dropdown" ma:internalName="Refer_x0020_to_x0020_IR">
      <xsd:simpleType>
        <xsd:restriction base="dms:Text">
          <xsd:maxLength value="255"/>
        </xsd:restriction>
      </xsd:simpleType>
    </xsd:element>
    <xsd:element name="Tech_x0020_QA_x0020_Req_x0027_d" ma:index="9" nillable="true" ma:displayName="Tech QA Req'd" ma:default="Yes" ma:format="Dropdown" ma:internalName="Tech_x0020_QA_x0020_Req_x0027_d">
      <xsd:simpleType>
        <xsd:restriction base="dms:Choice">
          <xsd:enumeration value="Yes"/>
          <xsd:enumeration value="No"/>
        </xsd:restriction>
      </xsd:simpleType>
    </xsd:element>
    <xsd:element name="Financial_x0020_QA_x0020_Req_x0027_d" ma:index="10" nillable="true" ma:displayName="Financial QA Req'd" ma:format="Dropdown" ma:internalName="Financial_x0020_QA_x0020_Req_x0027_d">
      <xsd:simpleType>
        <xsd:restriction base="dms:Choice">
          <xsd:enumeration value="Yes"/>
          <xsd:enumeration value="No"/>
        </xsd:restriction>
      </xsd:simpleType>
    </xsd:element>
    <xsd:element name="Tech_x0020_QA_x0020_Complete" ma:index="11" nillable="true" ma:displayName="Tech QA Complete &amp; Sharepoint Updated?" ma:format="Dropdown" ma:internalName="Tech_x0020_QA_x0020_Complete">
      <xsd:simpleType>
        <xsd:restriction base="dms:Text">
          <xsd:maxLength value="255"/>
        </xsd:restriction>
      </xsd:simpleType>
    </xsd:element>
    <xsd:element name="Financial_x0020_QA_x0020_Complete" ma:index="12" nillable="true" ma:displayName="Financial QA Complete" ma:internalName="Financial_x0020_QA_x0020_Complete">
      <xsd:simpleType>
        <xsd:restriction base="dms:Text">
          <xsd:maxLength value="255"/>
        </xsd:restriction>
      </xsd:simpleType>
    </xsd:element>
    <xsd:element name="Review_x0020_needed_x0020_after_x0020_QA_x0020_and_x0020_who_x003f_" ma:index="13" nillable="true" ma:displayName="Review Req'd after QA &amp; by Who?" ma:format="Dropdown" ma:internalName="Review_x0020_needed_x0020_after_x0020_QA_x0020_and_x0020_who_x003f_">
      <xsd:simpleType>
        <xsd:restriction base="dms:Text">
          <xsd:maxLength value="255"/>
        </xsd:restriction>
      </xsd:simpleType>
    </xsd:element>
    <xsd:element name="QA_x0020_Revision_x0020_Summary" ma:index="14" nillable="true" ma:displayName="QA Revision Summary" ma:format="Dropdown" ma:internalName="QA_x0020_Revision_x0020_Summary">
      <xsd:simpleType>
        <xsd:restriction base="dms:Text">
          <xsd:maxLength value="255"/>
        </xsd:restriction>
      </xsd:simpleType>
    </xsd:element>
    <xsd:element name="MediaServiceMetadata" ma:index="1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e70f83-d69d-41c9-8977-91baf990b18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4" ma:displayName="Content Type"/>
        <xsd:element ref="dc:title" minOccurs="0" maxOccurs="1" ma:index="15" ma:displayName="Title"/>
        <xsd:element ref="dc:subject" minOccurs="0" maxOccurs="1" ma:index="7" ma:displayName="Subject of IR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C0EE6D-CCE9-482B-96B5-7576BD697EF2}"/>
</file>

<file path=customXml/itemProps2.xml><?xml version="1.0" encoding="utf-8"?>
<ds:datastoreItem xmlns:ds="http://schemas.openxmlformats.org/officeDocument/2006/customXml" ds:itemID="{7DDB33FE-87A4-432B-A94D-05847E2F3F15}"/>
</file>

<file path=customXml/itemProps3.xml><?xml version="1.0" encoding="utf-8"?>
<ds:datastoreItem xmlns:ds="http://schemas.openxmlformats.org/officeDocument/2006/customXml" ds:itemID="{BA267915-734E-4B9E-BEA6-2552627383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Annotated RBIA Summary Worksheet (Appendix B, Att 8)</dc:subject>
  <dc:creator>Kristine Burke</dc:creator>
  <cp:keywords/>
  <dc:description/>
  <cp:lastModifiedBy>jim</cp:lastModifiedBy>
  <cp:revision/>
  <dcterms:created xsi:type="dcterms:W3CDTF">2021-11-22T13:01:59Z</dcterms:created>
  <dcterms:modified xsi:type="dcterms:W3CDTF">2022-04-22T17:15:51Z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0x010100750AE350B6FAD84FA5CE86AC1135E798</vt:lpwstr>
  </property>
  <property fmtid="{D5CDD505-2E9C-101B-9397-08002B2CF9AE}" pid="3" name="Order">
    <vt:r8>149000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