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filterPrivacy="1"/>
  <xr:revisionPtr revIDLastSave="362" documentId="8_{54249A8D-E0CA-4FA0-B95A-F0E0D0EF86CF}" xr6:coauthVersionLast="47" xr6:coauthVersionMax="47" xr10:uidLastSave="{0EE7B791-0ECC-431B-BC3E-7C4C4D70268F}"/>
  <bookViews>
    <workbookView xWindow="1560" yWindow="1395" windowWidth="15705" windowHeight="19350" xr2:uid="{33EDE2B9-39E3-492E-8038-31BFC54F5FAF}"/>
  </bookViews>
  <sheets>
    <sheet name="2023 Actuals" sheetId="2" r:id="rId1"/>
    <sheet name="2024 Actuals" sheetId="3" r:id="rId2"/>
    <sheet name="2025 Forecast" sheetId="4" r:id="rId3"/>
    <sheet name="2026 Extension" sheetId="1" r:id="rId4"/>
    <sheet name="2023-2026 Total "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 l="1"/>
  <c r="F10" i="5"/>
  <c r="F11" i="5"/>
  <c r="F12" i="5"/>
  <c r="F13" i="5"/>
  <c r="F14" i="5"/>
  <c r="F5" i="5" l="1"/>
  <c r="F6" i="5"/>
  <c r="F7" i="5"/>
  <c r="F8" i="5"/>
  <c r="F9" i="5"/>
  <c r="F15" i="5"/>
  <c r="F16" i="5"/>
  <c r="F17" i="5"/>
  <c r="F19" i="5"/>
  <c r="F20" i="5"/>
  <c r="F21" i="5"/>
  <c r="F22" i="5"/>
  <c r="F23" i="5"/>
  <c r="F24" i="5"/>
  <c r="F25" i="5"/>
  <c r="F26" i="5"/>
  <c r="F27" i="5"/>
  <c r="F28" i="5"/>
  <c r="F34" i="5"/>
  <c r="F39" i="5"/>
  <c r="F4" i="5"/>
  <c r="G5" i="5" l="1"/>
  <c r="G6" i="5"/>
  <c r="G7" i="5"/>
  <c r="G8" i="5"/>
  <c r="G9" i="5"/>
  <c r="G10" i="5"/>
  <c r="G11" i="5"/>
  <c r="G12" i="5"/>
  <c r="G13" i="5"/>
  <c r="G14" i="5"/>
  <c r="G15" i="5"/>
  <c r="G16" i="5"/>
  <c r="G17" i="5"/>
  <c r="G19" i="5"/>
  <c r="G20" i="5"/>
  <c r="G21" i="5"/>
  <c r="G22" i="5"/>
  <c r="G23" i="5"/>
  <c r="G24" i="5"/>
  <c r="G25" i="5"/>
  <c r="G26" i="5"/>
  <c r="G27" i="5"/>
  <c r="G28" i="5"/>
  <c r="G34" i="5"/>
  <c r="G39" i="5"/>
  <c r="G4" i="5"/>
  <c r="E5" i="5"/>
  <c r="E6" i="5"/>
  <c r="E7" i="5"/>
  <c r="E8" i="5"/>
  <c r="E9" i="5"/>
  <c r="E10" i="5"/>
  <c r="E11" i="5"/>
  <c r="E12" i="5"/>
  <c r="E13" i="5"/>
  <c r="E14" i="5"/>
  <c r="E15" i="5"/>
  <c r="E16" i="5"/>
  <c r="E17" i="5"/>
  <c r="E19" i="5"/>
  <c r="E20" i="5"/>
  <c r="E21" i="5"/>
  <c r="E22" i="5"/>
  <c r="E23" i="5"/>
  <c r="E24" i="5"/>
  <c r="E25" i="5"/>
  <c r="E26" i="5"/>
  <c r="E27" i="5"/>
  <c r="E28" i="5"/>
  <c r="E34" i="5"/>
  <c r="E39" i="5"/>
  <c r="E4" i="5"/>
  <c r="C5" i="5"/>
  <c r="C6" i="5"/>
  <c r="C7" i="5"/>
  <c r="C8" i="5"/>
  <c r="C9" i="5"/>
  <c r="C10" i="5"/>
  <c r="C11" i="5"/>
  <c r="C12" i="5"/>
  <c r="C13" i="5"/>
  <c r="C14" i="5"/>
  <c r="C15" i="5"/>
  <c r="C16" i="5"/>
  <c r="C17" i="5"/>
  <c r="C19" i="5"/>
  <c r="C20" i="5"/>
  <c r="C21" i="5"/>
  <c r="C22" i="5"/>
  <c r="C23" i="5"/>
  <c r="C24" i="5"/>
  <c r="C25" i="5"/>
  <c r="C26" i="5"/>
  <c r="C27" i="5"/>
  <c r="C28" i="5"/>
  <c r="C33" i="5"/>
  <c r="C34" i="5"/>
  <c r="C36" i="5"/>
  <c r="C37" i="5"/>
  <c r="C38" i="5"/>
  <c r="C39" i="5"/>
  <c r="C4" i="5"/>
</calcChain>
</file>

<file path=xl/sharedStrings.xml><?xml version="1.0" encoding="utf-8"?>
<sst xmlns="http://schemas.openxmlformats.org/spreadsheetml/2006/main" count="649" uniqueCount="75">
  <si>
    <t>2023 Actuals</t>
  </si>
  <si>
    <r>
      <t xml:space="preserve">Investment
</t>
    </r>
    <r>
      <rPr>
        <sz val="10"/>
        <color rgb="FF000000"/>
        <rFont val="Calibri"/>
        <family val="2"/>
      </rPr>
      <t>($ million)</t>
    </r>
  </si>
  <si>
    <r>
      <t>Lifetime Benefits 
($ million)</t>
    </r>
    <r>
      <rPr>
        <vertAlign val="superscript"/>
        <sz val="12"/>
        <color rgb="FF000000"/>
        <rFont val="Calibri"/>
        <family val="2"/>
      </rPr>
      <t>a</t>
    </r>
    <r>
      <rPr>
        <sz val="12"/>
        <color rgb="FF000000"/>
        <rFont val="Calibri"/>
        <family val="2"/>
      </rPr>
      <t xml:space="preserve"> </t>
    </r>
  </si>
  <si>
    <t xml:space="preserve"> First Year Energy Savings
(GWh)</t>
  </si>
  <si>
    <t>Lifetime Energy Savings
(GWh)</t>
  </si>
  <si>
    <r>
      <t xml:space="preserve">Peak EE Demand Savings
</t>
    </r>
    <r>
      <rPr>
        <sz val="10"/>
        <color rgb="FF000000"/>
        <rFont val="Calibri"/>
        <family val="2"/>
      </rPr>
      <t>(</t>
    </r>
    <r>
      <rPr>
        <sz val="12"/>
        <color rgb="FF000000"/>
        <rFont val="Calibri"/>
        <family val="2"/>
      </rPr>
      <t>MW</t>
    </r>
    <r>
      <rPr>
        <sz val="10"/>
        <color rgb="FF000000"/>
        <rFont val="Calibri"/>
        <family val="2"/>
      </rPr>
      <t>)</t>
    </r>
  </si>
  <si>
    <t>Available Capacity (MW)</t>
  </si>
  <si>
    <r>
      <t>Total Resource Cost Test (TRC)</t>
    </r>
    <r>
      <rPr>
        <vertAlign val="superscript"/>
        <sz val="12"/>
        <color rgb="FF000000"/>
        <rFont val="Calibri"/>
        <family val="2"/>
      </rPr>
      <t>b</t>
    </r>
  </si>
  <si>
    <r>
      <t>Program Administrator Cost Test (PAC)</t>
    </r>
    <r>
      <rPr>
        <vertAlign val="superscript"/>
        <sz val="12"/>
        <color rgb="FF000000"/>
        <rFont val="Calibri"/>
        <family val="2"/>
      </rPr>
      <t>b</t>
    </r>
  </si>
  <si>
    <t>Residential Energy Efficiency (EE) Programs</t>
  </si>
  <si>
    <t>Efficient Product Rebates</t>
  </si>
  <si>
    <t>-</t>
  </si>
  <si>
    <t>Appliance Retirement</t>
  </si>
  <si>
    <t xml:space="preserve">Instant Savings </t>
  </si>
  <si>
    <t>Existing Residential</t>
  </si>
  <si>
    <t xml:space="preserve">Affordable Multi-Family Housing </t>
  </si>
  <si>
    <t>Affordable Single-Family Homes</t>
  </si>
  <si>
    <t>Efficient Product Installation</t>
  </si>
  <si>
    <t xml:space="preserve">Green Heat </t>
  </si>
  <si>
    <t xml:space="preserve">Home Energy Assessment </t>
  </si>
  <si>
    <t>Mi'kmaw Home Energy Efficiency Project</t>
  </si>
  <si>
    <t>Residential Behaviour</t>
  </si>
  <si>
    <t>New Residential</t>
  </si>
  <si>
    <r>
      <t>Residential Low-Income &amp; Equity</t>
    </r>
    <r>
      <rPr>
        <i/>
        <vertAlign val="superscript"/>
        <sz val="10.5"/>
        <color rgb="FF000000"/>
        <rFont val="Calibri"/>
        <family val="2"/>
      </rPr>
      <t>c</t>
    </r>
  </si>
  <si>
    <t>Residential EE Programs Subtotal</t>
  </si>
  <si>
    <t>Business, Non-Profit &amp; Institutional (BNI) Energy Efficiency (EE) Programs</t>
  </si>
  <si>
    <t>Business Energy Rebates</t>
  </si>
  <si>
    <t>Custom Incentives</t>
  </si>
  <si>
    <t xml:space="preserve">Custom </t>
  </si>
  <si>
    <t>Strategic Energy Management</t>
  </si>
  <si>
    <t>Direct Installation</t>
  </si>
  <si>
    <t>Small Business Energy Solutions</t>
  </si>
  <si>
    <r>
      <t>BNI Low-Income &amp; Equity</t>
    </r>
    <r>
      <rPr>
        <i/>
        <vertAlign val="superscript"/>
        <sz val="10.5"/>
        <color rgb="FF000000"/>
        <rFont val="Calibri"/>
        <family val="2"/>
      </rPr>
      <t>c</t>
    </r>
  </si>
  <si>
    <t>BNI EE Programs Subtotal</t>
  </si>
  <si>
    <t>Total EE Programs</t>
  </si>
  <si>
    <t>Enabling Strategies (ES)</t>
  </si>
  <si>
    <t>Education and Outreach</t>
  </si>
  <si>
    <t>Development and Research</t>
  </si>
  <si>
    <t>Other Enabling Strategies</t>
  </si>
  <si>
    <t>Enabling Strategies Subtotal (ES)</t>
  </si>
  <si>
    <t>EE Portfolio Total (EE + ES)</t>
  </si>
  <si>
    <t xml:space="preserve">Demand Response (DR) Program </t>
  </si>
  <si>
    <t>Residential Demand Response</t>
  </si>
  <si>
    <t>BNI Demand Response</t>
  </si>
  <si>
    <t xml:space="preserve"> DR Program Total</t>
  </si>
  <si>
    <t>DSM Portfolio Total (EE + ES + DR)</t>
  </si>
  <si>
    <t xml:space="preserve">a Lifetime ratepayer benefits for 2023 actuals are expressed as the net present value of the avoided costs from the 2022 Evergreen IRP, including energy, capacity, transmission, distribution, and carbon over the life of the program measures. A weighted average measure life for the portfolio has been used rather than measure lives per measure which is used during DSM Plan modelling. </t>
  </si>
  <si>
    <t>b EfficiencyOne (E1) is unable to retroactively perform cost-effectiveness testing. E1 does not have verified customer costs or verified utility avoided costs, both of which are required to retroactively perform cost-effectiveness screening with actual results.</t>
  </si>
  <si>
    <r>
      <t xml:space="preserve"> </t>
    </r>
    <r>
      <rPr>
        <vertAlign val="superscript"/>
        <sz val="8"/>
        <color theme="1"/>
        <rFont val="Calibri"/>
        <family val="2"/>
      </rPr>
      <t xml:space="preserve">c </t>
    </r>
    <r>
      <rPr>
        <sz val="8"/>
        <color theme="1"/>
        <rFont val="Calibri"/>
        <family val="2"/>
      </rPr>
      <t>Reflects participation by low-income &amp; equity customers. Numbers are a subset of Residential and BNI Efficient Product Rebates, Existing Residential, Custom Incentives, and Direct Installation programs and includes savings applicable to E1's dedicated and non-targeted programs (incidental savings) for low-income and equity customers.</t>
    </r>
  </si>
  <si>
    <t>2024 Actuals</t>
  </si>
  <si>
    <t xml:space="preserve">
2025 Forecast</t>
  </si>
  <si>
    <r>
      <t>Lifetime Energy Savings</t>
    </r>
    <r>
      <rPr>
        <vertAlign val="superscript"/>
        <sz val="12"/>
        <color rgb="FF000000"/>
        <rFont val="Calibri"/>
        <family val="2"/>
      </rPr>
      <t xml:space="preserve"> </t>
    </r>
    <r>
      <rPr>
        <sz val="12"/>
        <color rgb="FF000000"/>
        <rFont val="Calibri"/>
        <family val="2"/>
      </rPr>
      <t xml:space="preserve">
(GWh)</t>
    </r>
  </si>
  <si>
    <r>
      <rPr>
        <vertAlign val="superscript"/>
        <sz val="8"/>
        <color theme="1"/>
        <rFont val="Calibri"/>
        <family val="2"/>
      </rPr>
      <t>c</t>
    </r>
    <r>
      <rPr>
        <sz val="8"/>
        <color theme="1"/>
        <rFont val="Calibri"/>
        <family val="2"/>
      </rPr>
      <t xml:space="preserve"> Reflects planned participation by low-income &amp; equity customers. Numbers are a subset of Existing Residential, BNI Efficient Product Rebates, Custom Incentives, and Direct Installation.</t>
    </r>
  </si>
  <si>
    <t xml:space="preserve">
2026</t>
  </si>
  <si>
    <r>
      <t>Investment</t>
    </r>
    <r>
      <rPr>
        <vertAlign val="superscript"/>
        <sz val="12"/>
        <color rgb="FF000000"/>
        <rFont val="Calibri"/>
        <family val="2"/>
      </rPr>
      <t>a</t>
    </r>
    <r>
      <rPr>
        <sz val="12"/>
        <color rgb="FF000000"/>
        <rFont val="Calibri"/>
        <family val="2"/>
      </rPr>
      <t xml:space="preserve">
</t>
    </r>
    <r>
      <rPr>
        <sz val="10"/>
        <color rgb="FF000000"/>
        <rFont val="Calibri"/>
        <family val="2"/>
      </rPr>
      <t>($ million)</t>
    </r>
  </si>
  <si>
    <r>
      <t>Lifetime Benefits</t>
    </r>
    <r>
      <rPr>
        <vertAlign val="superscript"/>
        <sz val="12"/>
        <color rgb="FF000000"/>
        <rFont val="Calibri"/>
        <family val="2"/>
      </rPr>
      <t>b</t>
    </r>
    <r>
      <rPr>
        <sz val="12"/>
        <color rgb="FF000000"/>
        <rFont val="Calibri"/>
        <family val="2"/>
      </rPr>
      <t xml:space="preserve"> 
($ million) </t>
    </r>
  </si>
  <si>
    <r>
      <t>Lifetime Energy Savings</t>
    </r>
    <r>
      <rPr>
        <vertAlign val="superscript"/>
        <sz val="12"/>
        <color rgb="FF000000"/>
        <rFont val="Calibri"/>
        <family val="2"/>
      </rPr>
      <t xml:space="preserve">c </t>
    </r>
    <r>
      <rPr>
        <sz val="12"/>
        <color rgb="FF000000"/>
        <rFont val="Calibri"/>
        <family val="2"/>
      </rPr>
      <t xml:space="preserve">
(GWh)</t>
    </r>
  </si>
  <si>
    <r>
      <t>Total Resource Cost Test (TRC)</t>
    </r>
    <r>
      <rPr>
        <vertAlign val="superscript"/>
        <sz val="12"/>
        <color rgb="FF000000"/>
        <rFont val="Calibri"/>
        <family val="2"/>
      </rPr>
      <t>d</t>
    </r>
  </si>
  <si>
    <r>
      <t>Program Administrator Cost Test (PAC)</t>
    </r>
    <r>
      <rPr>
        <vertAlign val="superscript"/>
        <sz val="12"/>
        <color rgb="FF000000"/>
        <rFont val="Calibri"/>
        <family val="2"/>
      </rPr>
      <t>e</t>
    </r>
  </si>
  <si>
    <t>n/a</t>
  </si>
  <si>
    <r>
      <t>Residential Low-Income &amp; Equity</t>
    </r>
    <r>
      <rPr>
        <i/>
        <vertAlign val="superscript"/>
        <sz val="10.5"/>
        <color rgb="FF000000"/>
        <rFont val="Calibri"/>
        <family val="2"/>
      </rPr>
      <t>f</t>
    </r>
  </si>
  <si>
    <r>
      <t>BNI Low-Income &amp; Equity</t>
    </r>
    <r>
      <rPr>
        <i/>
        <vertAlign val="superscript"/>
        <sz val="10.5"/>
        <color rgb="FF000000"/>
        <rFont val="Calibri"/>
        <family val="2"/>
      </rPr>
      <t>f</t>
    </r>
  </si>
  <si>
    <t>Currency is expressed in 2026 dollars. Columns may not add correctly, due to rounding.</t>
  </si>
  <si>
    <t xml:space="preserve">Avoided costs of both energy and capacity were based on NS Power’s Evergreen IRP and avoided costs of transmission and distribution were provided by NS Power, both provided to the DSMAG on August 23, 2024. Avoided costs of carbon are embedded in the avoided costs of energy that NS Power calculated from the Evergreen IRP. Therefore, in contrast to the 2023-2025 Plan, E1 has not developed a separate utility stream of avoided costs of carbon. </t>
  </si>
  <si>
    <t>Cost-effectiveness ratios in the total row are calculated using 2026 present values of each year’s costs and lifetime benefits.</t>
  </si>
  <si>
    <r>
      <rPr>
        <vertAlign val="superscript"/>
        <sz val="8"/>
        <color theme="1"/>
        <rFont val="Calibri"/>
        <family val="2"/>
      </rPr>
      <t xml:space="preserve">a </t>
    </r>
    <r>
      <rPr>
        <sz val="8"/>
        <color theme="1"/>
        <rFont val="Calibri"/>
        <family val="2"/>
      </rPr>
      <t xml:space="preserve">Investment for DR includes E1’s required investment for the 2026 DSM Extension. In order for DR benefits to be realized, NS Power collaboration and investment is required. </t>
    </r>
  </si>
  <si>
    <r>
      <rPr>
        <vertAlign val="superscript"/>
        <sz val="8"/>
        <color theme="1"/>
        <rFont val="Calibri"/>
        <family val="2"/>
      </rPr>
      <t>b</t>
    </r>
    <r>
      <rPr>
        <sz val="8"/>
        <color theme="1"/>
        <rFont val="Calibri"/>
        <family val="2"/>
      </rPr>
      <t xml:space="preserve"> Lifetime benefits for EE are expressed as the net present value of the avoided costs, including energy, capacity, transmission, distribution, over the life of the program measures, using utility WACC. For DR, lifetime benefits are expressed as the avoided costs, including capacity, transmission, and distribution, resulting from operating DR in 2026 (one year of benefits).</t>
    </r>
  </si>
  <si>
    <r>
      <rPr>
        <vertAlign val="superscript"/>
        <sz val="8"/>
        <color theme="1"/>
        <rFont val="Calibri"/>
        <family val="2"/>
      </rPr>
      <t>c</t>
    </r>
    <r>
      <rPr>
        <sz val="8"/>
        <color theme="1"/>
        <rFont val="Calibri"/>
        <family val="2"/>
      </rPr>
      <t xml:space="preserve"> Based on values of program Weighted Average Measure Lives, which have been derived from the 2023 and 2024 Evaluation process.</t>
    </r>
  </si>
  <si>
    <r>
      <rPr>
        <vertAlign val="superscript"/>
        <sz val="8"/>
        <color theme="1"/>
        <rFont val="Calibri"/>
        <family val="2"/>
      </rPr>
      <t xml:space="preserve">d </t>
    </r>
    <r>
      <rPr>
        <sz val="8"/>
        <color theme="1"/>
        <rFont val="Calibri"/>
        <family val="2"/>
      </rPr>
      <t xml:space="preserve">TRC is a benefit/cost ratio comparing lifetime benefits to the sum of E1's and participants' costs. For DR, a 10-year program life is used to calculate benefits/costs. </t>
    </r>
  </si>
  <si>
    <r>
      <rPr>
        <vertAlign val="superscript"/>
        <sz val="8"/>
        <color theme="1"/>
        <rFont val="Calibri"/>
        <family val="2"/>
      </rPr>
      <t xml:space="preserve">e </t>
    </r>
    <r>
      <rPr>
        <sz val="8"/>
        <color theme="1"/>
        <rFont val="Calibri"/>
        <family val="2"/>
      </rPr>
      <t>PAC is a benefit/cost ratio comparing lifetime benefits to E1's costs. For DR, a 10-year program life is used to calculate benefits/costs.</t>
    </r>
  </si>
  <si>
    <r>
      <rPr>
        <vertAlign val="superscript"/>
        <sz val="8"/>
        <color theme="1"/>
        <rFont val="Calibri"/>
        <family val="2"/>
      </rPr>
      <t>f</t>
    </r>
    <r>
      <rPr>
        <sz val="8"/>
        <color theme="1"/>
        <rFont val="Calibri"/>
        <family val="2"/>
      </rPr>
      <t xml:space="preserve"> Reflects planned participation by low-income &amp; equity customers. Numbers are a subset of Existing Residential, BNI Efficient Product Rebates, Custom Incentives, and Direct Installation.</t>
    </r>
  </si>
  <si>
    <t>2023-2026</t>
  </si>
  <si>
    <r>
      <t>Lifetime Benefits</t>
    </r>
    <r>
      <rPr>
        <vertAlign val="superscript"/>
        <sz val="12"/>
        <color rgb="FF000000"/>
        <rFont val="Calibri"/>
        <family val="2"/>
      </rPr>
      <t>a</t>
    </r>
    <r>
      <rPr>
        <sz val="12"/>
        <color rgb="FF000000"/>
        <rFont val="Calibri"/>
        <family val="2"/>
      </rPr>
      <t xml:space="preserve"> 
($ million) </t>
    </r>
  </si>
  <si>
    <t>b EfficiencyOne (E1) does not retroactively perform cost-effectiveness testing. E1 does not have verified customer costs or verified utility avoided costs, both of which are required to retroactively perform cost-effectiveness screening with actual results.</t>
  </si>
  <si>
    <t>c 2023 and 2024 Low-income and equity  actuals reflects participation by low-income &amp; equity customers. Numbers are a subset of Residential and BNI Efficient Product Rebates, Existing Residential, Custom Incentives, and Direct Installation programs and includes savings applicable to E1's dedicated and non-targeted programs (incidental savings) for low-income and equity customers. For the 2025 forecast and 2026, Plan, reflects planned participation by low-income &amp; equity customers. Numbers are a subset of Existing Residential, BNI Efficient Product Rebates, Custom Incentives, and Direct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</si>
</sst>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_);[Red]\(#,##0.0\)"/>
    <numFmt numFmtId="166" formatCode="&quot;$&quot;#,##0.0;[Red]\-&quot;$&quot;#,##0.0"/>
    <numFmt numFmtId="167" formatCode="0.0"/>
  </numFmts>
  <fonts count="19">
    <font>
      <sz val="11"/>
      <color theme="1"/>
      <name val="Aptos Narrow"/>
      <family val="2"/>
      <scheme val="minor"/>
    </font>
    <font>
      <sz val="8"/>
      <name val="Arial"/>
      <family val="2"/>
    </font>
    <font>
      <sz val="14"/>
      <color rgb="FF000000"/>
      <name val="Calibri"/>
      <family val="2"/>
    </font>
    <font>
      <sz val="12"/>
      <color rgb="FF000000"/>
      <name val="Calibri"/>
      <family val="2"/>
    </font>
    <font>
      <vertAlign val="superscript"/>
      <sz val="12"/>
      <color rgb="FF000000"/>
      <name val="Calibri"/>
      <family val="2"/>
    </font>
    <font>
      <sz val="10"/>
      <color rgb="FF000000"/>
      <name val="Calibri"/>
      <family val="2"/>
    </font>
    <font>
      <sz val="12"/>
      <name val="Calibri"/>
      <family val="2"/>
    </font>
    <font>
      <sz val="12"/>
      <color theme="1"/>
      <name val="Calibri"/>
      <family val="2"/>
    </font>
    <font>
      <sz val="10.5"/>
      <color rgb="FF000000"/>
      <name val="Calibri"/>
      <family val="2"/>
    </font>
    <font>
      <i/>
      <sz val="10"/>
      <color theme="1"/>
      <name val="Calibri"/>
      <family val="2"/>
    </font>
    <font>
      <i/>
      <sz val="10.5"/>
      <color rgb="FF000000"/>
      <name val="Calibri"/>
      <family val="2"/>
    </font>
    <font>
      <i/>
      <vertAlign val="superscript"/>
      <sz val="10.5"/>
      <color rgb="FF000000"/>
      <name val="Calibri"/>
      <family val="2"/>
    </font>
    <font>
      <sz val="11"/>
      <color rgb="FF000000"/>
      <name val="Calibri"/>
      <family val="2"/>
    </font>
    <font>
      <sz val="10"/>
      <name val="Calibri"/>
      <family val="2"/>
    </font>
    <font>
      <sz val="14"/>
      <name val="Calibri"/>
      <family val="2"/>
    </font>
    <font>
      <i/>
      <sz val="10"/>
      <color theme="1"/>
      <name val="Calibri Light"/>
      <family val="2"/>
    </font>
    <font>
      <sz val="11"/>
      <color theme="1"/>
      <name val="Calibri"/>
      <family val="2"/>
    </font>
    <font>
      <vertAlign val="superscript"/>
      <sz val="8"/>
      <color theme="1"/>
      <name val="Calibri"/>
      <family val="2"/>
    </font>
    <font>
      <sz val="8"/>
      <color theme="1"/>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rgb="FFE0F1DA"/>
        <bgColor indexed="64"/>
      </patternFill>
    </fill>
    <fill>
      <patternFill patternType="solid">
        <fgColor theme="0"/>
        <bgColor indexed="64"/>
      </patternFill>
    </fill>
    <fill>
      <patternFill patternType="solid">
        <fgColor rgb="FFDDECF7"/>
        <bgColor indexed="64"/>
      </patternFill>
    </fill>
    <fill>
      <patternFill patternType="solid">
        <fgColor rgb="FFFFFAEB"/>
        <bgColor indexed="64"/>
      </patternFill>
    </fill>
    <fill>
      <patternFill patternType="solid">
        <fgColor rgb="FFECDFED"/>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 fillId="0" borderId="0"/>
  </cellStyleXfs>
  <cellXfs count="100">
    <xf numFmtId="0" fontId="0" fillId="0" borderId="0" xfId="0"/>
    <xf numFmtId="0" fontId="2"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3" fontId="3" fillId="2" borderId="1" xfId="1" applyNumberFormat="1" applyFont="1" applyFill="1" applyBorder="1" applyAlignment="1">
      <alignment horizontal="center" vertical="center" wrapText="1"/>
    </xf>
    <xf numFmtId="0" fontId="6" fillId="3" borderId="2" xfId="1" applyFont="1" applyFill="1" applyBorder="1" applyAlignment="1">
      <alignment vertical="center"/>
    </xf>
    <xf numFmtId="0" fontId="6" fillId="3" borderId="3" xfId="1" applyFont="1" applyFill="1" applyBorder="1" applyAlignment="1">
      <alignment vertical="center" wrapText="1"/>
    </xf>
    <xf numFmtId="3" fontId="6" fillId="3" borderId="3" xfId="1" applyNumberFormat="1" applyFont="1" applyFill="1" applyBorder="1" applyAlignment="1">
      <alignment vertical="center" wrapText="1"/>
    </xf>
    <xf numFmtId="0" fontId="3" fillId="0" borderId="1" xfId="1" applyFont="1" applyBorder="1" applyAlignment="1">
      <alignment horizontal="left" vertical="center" wrapText="1" indent="1"/>
    </xf>
    <xf numFmtId="164" fontId="7" fillId="0" borderId="1" xfId="1" applyNumberFormat="1" applyFont="1" applyBorder="1" applyAlignment="1">
      <alignment horizontal="center" vertical="center"/>
    </xf>
    <xf numFmtId="3" fontId="7" fillId="0" borderId="1" xfId="1" applyNumberFormat="1" applyFont="1" applyBorder="1" applyAlignment="1">
      <alignment horizontal="center" vertical="center"/>
    </xf>
    <xf numFmtId="164" fontId="6" fillId="4" borderId="4" xfId="1" applyNumberFormat="1" applyFont="1" applyFill="1" applyBorder="1" applyAlignment="1">
      <alignment horizontal="center" vertical="center"/>
    </xf>
    <xf numFmtId="0" fontId="8" fillId="0" borderId="1" xfId="1" applyFont="1" applyBorder="1" applyAlignment="1">
      <alignment horizontal="left" vertical="center" wrapText="1" indent="2"/>
    </xf>
    <xf numFmtId="164" fontId="9" fillId="0" borderId="1" xfId="1" applyNumberFormat="1" applyFont="1" applyBorder="1" applyAlignment="1">
      <alignment horizontal="center" vertical="center"/>
    </xf>
    <xf numFmtId="3" fontId="9" fillId="0" borderId="1" xfId="1" applyNumberFormat="1" applyFont="1" applyBorder="1" applyAlignment="1">
      <alignment horizontal="center" vertical="center"/>
    </xf>
    <xf numFmtId="0" fontId="8" fillId="4" borderId="5" xfId="1" applyFont="1" applyFill="1" applyBorder="1" applyAlignment="1">
      <alignment horizontal="left" vertical="center" wrapText="1" indent="2"/>
    </xf>
    <xf numFmtId="164" fontId="9" fillId="4" borderId="5" xfId="1" applyNumberFormat="1" applyFont="1" applyFill="1" applyBorder="1" applyAlignment="1">
      <alignment horizontal="center" vertical="center"/>
    </xf>
    <xf numFmtId="3" fontId="9" fillId="4" borderId="5" xfId="1" applyNumberFormat="1" applyFont="1" applyFill="1" applyBorder="1" applyAlignment="1">
      <alignment horizontal="center" vertical="center"/>
    </xf>
    <xf numFmtId="0" fontId="8" fillId="4" borderId="6" xfId="1" applyFont="1" applyFill="1" applyBorder="1" applyAlignment="1">
      <alignment horizontal="left" vertical="center" wrapText="1" indent="2"/>
    </xf>
    <xf numFmtId="164" fontId="9" fillId="4" borderId="6" xfId="1" applyNumberFormat="1" applyFont="1" applyFill="1" applyBorder="1" applyAlignment="1">
      <alignment horizontal="center" vertical="center"/>
    </xf>
    <xf numFmtId="3" fontId="9" fillId="4" borderId="6" xfId="1" applyNumberFormat="1" applyFont="1" applyFill="1" applyBorder="1" applyAlignment="1">
      <alignment horizontal="center" vertical="center"/>
    </xf>
    <xf numFmtId="0" fontId="8" fillId="4" borderId="7" xfId="1" applyFont="1" applyFill="1" applyBorder="1" applyAlignment="1">
      <alignment horizontal="left" vertical="center" wrapText="1" indent="2"/>
    </xf>
    <xf numFmtId="164" fontId="9" fillId="4" borderId="7" xfId="1" applyNumberFormat="1" applyFont="1" applyFill="1" applyBorder="1" applyAlignment="1">
      <alignment horizontal="center" vertical="center"/>
    </xf>
    <xf numFmtId="3" fontId="9" fillId="4" borderId="7" xfId="1" applyNumberFormat="1" applyFont="1" applyFill="1" applyBorder="1" applyAlignment="1">
      <alignment horizontal="center" vertical="center"/>
    </xf>
    <xf numFmtId="164" fontId="7" fillId="4" borderId="6" xfId="1" applyNumberFormat="1" applyFont="1" applyFill="1" applyBorder="1" applyAlignment="1">
      <alignment horizontal="center" vertical="center"/>
    </xf>
    <xf numFmtId="3" fontId="7" fillId="4" borderId="6" xfId="1" applyNumberFormat="1" applyFont="1" applyFill="1" applyBorder="1" applyAlignment="1">
      <alignment horizontal="center" vertical="center"/>
    </xf>
    <xf numFmtId="0" fontId="10" fillId="4" borderId="1" xfId="1" applyFont="1" applyFill="1" applyBorder="1" applyAlignment="1">
      <alignment horizontal="left" vertical="center" wrapText="1" indent="1"/>
    </xf>
    <xf numFmtId="164" fontId="9" fillId="4" borderId="1" xfId="1" applyNumberFormat="1" applyFont="1" applyFill="1" applyBorder="1" applyAlignment="1">
      <alignment horizontal="center" vertical="center"/>
    </xf>
    <xf numFmtId="3" fontId="9" fillId="4" borderId="1" xfId="1" applyNumberFormat="1" applyFont="1" applyFill="1" applyBorder="1" applyAlignment="1">
      <alignment horizontal="center" vertical="center"/>
    </xf>
    <xf numFmtId="0" fontId="6" fillId="0" borderId="1" xfId="1" applyFont="1" applyBorder="1" applyAlignment="1">
      <alignment horizontal="left" vertical="center" wrapText="1" indent="1"/>
    </xf>
    <xf numFmtId="164" fontId="6"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0" fontId="3" fillId="5" borderId="2" xfId="1" applyFont="1" applyFill="1" applyBorder="1" applyAlignment="1">
      <alignment vertical="center"/>
    </xf>
    <xf numFmtId="164" fontId="3" fillId="5" borderId="3" xfId="1" applyNumberFormat="1" applyFont="1" applyFill="1" applyBorder="1" applyAlignment="1">
      <alignment horizontal="center" vertical="center" wrapText="1"/>
    </xf>
    <xf numFmtId="3" fontId="3" fillId="5" borderId="3" xfId="1" applyNumberFormat="1" applyFont="1" applyFill="1" applyBorder="1" applyAlignment="1">
      <alignment horizontal="center" vertical="center" wrapText="1"/>
    </xf>
    <xf numFmtId="0" fontId="3" fillId="4" borderId="1" xfId="1" applyFont="1" applyFill="1" applyBorder="1" applyAlignment="1">
      <alignment horizontal="left" vertical="center" wrapText="1" indent="1"/>
    </xf>
    <xf numFmtId="164" fontId="7" fillId="4" borderId="1" xfId="1" applyNumberFormat="1" applyFont="1" applyFill="1" applyBorder="1" applyAlignment="1">
      <alignment horizontal="center" vertical="center"/>
    </xf>
    <xf numFmtId="3" fontId="7" fillId="4" borderId="1" xfId="1" applyNumberFormat="1" applyFont="1" applyFill="1" applyBorder="1" applyAlignment="1">
      <alignment horizontal="center" vertical="center"/>
    </xf>
    <xf numFmtId="0" fontId="8" fillId="4" borderId="1" xfId="1" applyFont="1" applyFill="1" applyBorder="1" applyAlignment="1">
      <alignment horizontal="left" vertical="center" wrapText="1" indent="2"/>
    </xf>
    <xf numFmtId="164" fontId="3" fillId="4" borderId="1" xfId="1" applyNumberFormat="1" applyFont="1" applyFill="1" applyBorder="1" applyAlignment="1">
      <alignment horizontal="center" vertical="center" wrapText="1"/>
    </xf>
    <xf numFmtId="3" fontId="3" fillId="4" borderId="1" xfId="1" applyNumberFormat="1" applyFont="1" applyFill="1" applyBorder="1" applyAlignment="1">
      <alignment horizontal="center" vertical="center" wrapText="1"/>
    </xf>
    <xf numFmtId="0" fontId="3" fillId="6" borderId="1" xfId="1" applyFont="1" applyFill="1" applyBorder="1" applyAlignment="1">
      <alignment horizontal="left" vertical="center" wrapText="1" indent="1"/>
    </xf>
    <xf numFmtId="164" fontId="3" fillId="6" borderId="1" xfId="1" applyNumberFormat="1" applyFont="1" applyFill="1" applyBorder="1" applyAlignment="1">
      <alignment horizontal="center" vertical="center" wrapText="1"/>
    </xf>
    <xf numFmtId="3" fontId="3" fillId="6" borderId="1" xfId="1" applyNumberFormat="1" applyFont="1" applyFill="1" applyBorder="1" applyAlignment="1">
      <alignment horizontal="center" vertical="center" wrapText="1"/>
    </xf>
    <xf numFmtId="164" fontId="6" fillId="6" borderId="4" xfId="1" applyNumberFormat="1" applyFont="1" applyFill="1" applyBorder="1" applyAlignment="1">
      <alignment horizontal="center" vertical="center"/>
    </xf>
    <xf numFmtId="0" fontId="3" fillId="2" borderId="2" xfId="1" applyFont="1" applyFill="1" applyBorder="1" applyAlignment="1">
      <alignment horizontal="left" vertical="center" wrapText="1" indent="1"/>
    </xf>
    <xf numFmtId="164" fontId="3" fillId="2" borderId="3" xfId="1" applyNumberFormat="1" applyFont="1" applyFill="1" applyBorder="1" applyAlignment="1">
      <alignment horizontal="center" vertical="center" wrapText="1"/>
    </xf>
    <xf numFmtId="3" fontId="3" fillId="2" borderId="3" xfId="1" applyNumberFormat="1" applyFont="1" applyFill="1" applyBorder="1" applyAlignment="1">
      <alignment horizontal="center" vertical="center" wrapText="1"/>
    </xf>
    <xf numFmtId="165" fontId="12" fillId="4" borderId="5" xfId="0" applyNumberFormat="1" applyFont="1" applyFill="1" applyBorder="1" applyAlignment="1">
      <alignment horizontal="center" vertical="center"/>
    </xf>
    <xf numFmtId="166" fontId="12" fillId="4" borderId="5" xfId="0" applyNumberFormat="1" applyFont="1" applyFill="1" applyBorder="1" applyAlignment="1">
      <alignment horizontal="center" vertical="center"/>
    </xf>
    <xf numFmtId="3" fontId="12" fillId="4" borderId="5" xfId="0" applyNumberFormat="1" applyFont="1" applyFill="1" applyBorder="1" applyAlignment="1">
      <alignment horizontal="center" vertical="center"/>
    </xf>
    <xf numFmtId="165" fontId="12" fillId="4" borderId="6" xfId="0" applyNumberFormat="1" applyFont="1" applyFill="1" applyBorder="1" applyAlignment="1">
      <alignment horizontal="center" vertical="center"/>
    </xf>
    <xf numFmtId="166" fontId="12" fillId="4" borderId="6" xfId="0" applyNumberFormat="1" applyFont="1" applyFill="1" applyBorder="1" applyAlignment="1">
      <alignment horizontal="center" vertical="center"/>
    </xf>
    <xf numFmtId="3" fontId="12" fillId="4" borderId="6" xfId="0" applyNumberFormat="1" applyFont="1" applyFill="1" applyBorder="1" applyAlignment="1">
      <alignment horizontal="center" vertical="center"/>
    </xf>
    <xf numFmtId="165" fontId="12" fillId="4" borderId="7" xfId="0" applyNumberFormat="1" applyFont="1" applyFill="1" applyBorder="1" applyAlignment="1">
      <alignment horizontal="center" vertical="center"/>
    </xf>
    <xf numFmtId="166" fontId="12" fillId="4" borderId="7" xfId="0" applyNumberFormat="1" applyFont="1" applyFill="1" applyBorder="1" applyAlignment="1">
      <alignment horizontal="center" vertical="center"/>
    </xf>
    <xf numFmtId="3" fontId="12" fillId="4" borderId="7" xfId="0" applyNumberFormat="1" applyFont="1" applyFill="1" applyBorder="1" applyAlignment="1">
      <alignment horizontal="center" vertical="center"/>
    </xf>
    <xf numFmtId="0" fontId="3" fillId="2" borderId="1" xfId="1" applyFont="1" applyFill="1" applyBorder="1" applyAlignment="1">
      <alignment horizontal="left" vertical="center" wrapText="1" indent="1"/>
    </xf>
    <xf numFmtId="164" fontId="3" fillId="2" borderId="1" xfId="1" applyNumberFormat="1" applyFont="1" applyFill="1" applyBorder="1" applyAlignment="1">
      <alignment horizontal="center" vertical="center" wrapText="1"/>
    </xf>
    <xf numFmtId="0" fontId="3" fillId="6" borderId="1" xfId="1" applyFont="1" applyFill="1" applyBorder="1" applyAlignment="1">
      <alignment horizontal="left" vertical="center" wrapText="1"/>
    </xf>
    <xf numFmtId="164" fontId="7" fillId="6" borderId="1" xfId="1" applyNumberFormat="1" applyFont="1" applyFill="1" applyBorder="1" applyAlignment="1">
      <alignment horizontal="center" vertical="center"/>
    </xf>
    <xf numFmtId="3" fontId="7" fillId="6" borderId="1" xfId="1" applyNumberFormat="1" applyFont="1" applyFill="1" applyBorder="1" applyAlignment="1">
      <alignment horizontal="center" vertical="center"/>
    </xf>
    <xf numFmtId="0" fontId="3" fillId="7" borderId="2" xfId="1" applyFont="1" applyFill="1" applyBorder="1" applyAlignment="1">
      <alignment horizontal="left" vertical="center" wrapText="1"/>
    </xf>
    <xf numFmtId="0" fontId="3" fillId="7" borderId="3" xfId="1" applyFont="1" applyFill="1" applyBorder="1" applyAlignment="1">
      <alignment horizontal="center" vertical="center" wrapText="1"/>
    </xf>
    <xf numFmtId="3" fontId="3" fillId="7" borderId="3" xfId="1" applyNumberFormat="1" applyFont="1" applyFill="1" applyBorder="1" applyAlignment="1">
      <alignment horizontal="center" vertical="center" wrapText="1"/>
    </xf>
    <xf numFmtId="167" fontId="13" fillId="4" borderId="5" xfId="1" applyNumberFormat="1" applyFont="1" applyFill="1" applyBorder="1" applyAlignment="1">
      <alignment horizontal="center" vertical="center"/>
    </xf>
    <xf numFmtId="0" fontId="13" fillId="4" borderId="5" xfId="1" applyFont="1" applyFill="1" applyBorder="1" applyAlignment="1">
      <alignment horizontal="center" vertical="center"/>
    </xf>
    <xf numFmtId="3" fontId="13" fillId="4" borderId="5" xfId="1" applyNumberFormat="1" applyFont="1" applyFill="1" applyBorder="1" applyAlignment="1">
      <alignment horizontal="center" vertical="center"/>
    </xf>
    <xf numFmtId="167" fontId="13" fillId="4" borderId="7" xfId="1" applyNumberFormat="1" applyFont="1" applyFill="1" applyBorder="1" applyAlignment="1">
      <alignment horizontal="center" vertical="center"/>
    </xf>
    <xf numFmtId="0" fontId="13" fillId="4" borderId="7" xfId="1" applyFont="1" applyFill="1" applyBorder="1" applyAlignment="1">
      <alignment horizontal="center" vertical="center"/>
    </xf>
    <xf numFmtId="3" fontId="13" fillId="4" borderId="7" xfId="1" applyNumberFormat="1" applyFont="1" applyFill="1" applyBorder="1" applyAlignment="1">
      <alignment horizontal="center" vertical="center"/>
    </xf>
    <xf numFmtId="0" fontId="3" fillId="7" borderId="1" xfId="1" applyFont="1" applyFill="1" applyBorder="1" applyAlignment="1">
      <alignment horizontal="left" vertical="center" wrapText="1" indent="1"/>
    </xf>
    <xf numFmtId="167" fontId="3" fillId="7" borderId="1" xfId="1" applyNumberFormat="1" applyFont="1" applyFill="1" applyBorder="1" applyAlignment="1">
      <alignment horizontal="center" vertical="center" wrapText="1"/>
    </xf>
    <xf numFmtId="0" fontId="3" fillId="7" borderId="1" xfId="1" applyFont="1" applyFill="1" applyBorder="1" applyAlignment="1">
      <alignment horizontal="center" vertical="center" wrapText="1"/>
    </xf>
    <xf numFmtId="3" fontId="3" fillId="7" borderId="1" xfId="1" applyNumberFormat="1" applyFont="1" applyFill="1" applyBorder="1" applyAlignment="1">
      <alignment horizontal="center" vertical="center" wrapText="1"/>
    </xf>
    <xf numFmtId="0" fontId="14" fillId="2" borderId="1" xfId="1" applyFont="1" applyFill="1" applyBorder="1"/>
    <xf numFmtId="4" fontId="14" fillId="2" borderId="1" xfId="1" applyNumberFormat="1" applyFont="1" applyFill="1" applyBorder="1" applyAlignment="1">
      <alignment horizontal="center" vertical="center"/>
    </xf>
    <xf numFmtId="164" fontId="14" fillId="2" borderId="1" xfId="1" applyNumberFormat="1" applyFont="1" applyFill="1" applyBorder="1" applyAlignment="1">
      <alignment horizontal="center" vertical="center"/>
    </xf>
    <xf numFmtId="3" fontId="14" fillId="2" borderId="1" xfId="1" applyNumberFormat="1" applyFont="1" applyFill="1" applyBorder="1" applyAlignment="1">
      <alignment horizontal="center" vertical="center"/>
    </xf>
    <xf numFmtId="0" fontId="6" fillId="3" borderId="4" xfId="1" applyFont="1" applyFill="1" applyBorder="1" applyAlignment="1">
      <alignment vertical="center" wrapText="1"/>
    </xf>
    <xf numFmtId="164" fontId="6" fillId="4" borderId="8" xfId="1" applyNumberFormat="1" applyFont="1" applyFill="1" applyBorder="1" applyAlignment="1">
      <alignment horizontal="center" vertical="center"/>
    </xf>
    <xf numFmtId="164" fontId="6" fillId="4" borderId="5" xfId="1" applyNumberFormat="1" applyFont="1" applyFill="1" applyBorder="1" applyAlignment="1">
      <alignment horizontal="center" vertical="center"/>
    </xf>
    <xf numFmtId="164" fontId="6" fillId="4" borderId="6" xfId="1" applyNumberFormat="1" applyFont="1" applyFill="1" applyBorder="1" applyAlignment="1">
      <alignment horizontal="center" vertical="center"/>
    </xf>
    <xf numFmtId="164" fontId="6" fillId="4" borderId="7" xfId="1" applyNumberFormat="1" applyFont="1" applyFill="1" applyBorder="1" applyAlignment="1">
      <alignment horizontal="center" vertical="center"/>
    </xf>
    <xf numFmtId="164" fontId="6" fillId="4" borderId="9" xfId="1" applyNumberFormat="1" applyFont="1" applyFill="1" applyBorder="1" applyAlignment="1">
      <alignment horizontal="center" vertical="center"/>
    </xf>
    <xf numFmtId="164" fontId="3" fillId="5" borderId="4" xfId="1" applyNumberFormat="1" applyFont="1" applyFill="1" applyBorder="1" applyAlignment="1">
      <alignment horizontal="center" vertical="center" wrapText="1"/>
    </xf>
    <xf numFmtId="164" fontId="6" fillId="4" borderId="10" xfId="1" applyNumberFormat="1" applyFont="1" applyFill="1" applyBorder="1" applyAlignment="1">
      <alignment horizontal="center" vertical="center"/>
    </xf>
    <xf numFmtId="164" fontId="6" fillId="4" borderId="11" xfId="1" applyNumberFormat="1" applyFont="1" applyFill="1" applyBorder="1" applyAlignment="1">
      <alignment horizontal="center" vertical="center"/>
    </xf>
    <xf numFmtId="164" fontId="3" fillId="2" borderId="4" xfId="1" applyNumberFormat="1" applyFont="1" applyFill="1" applyBorder="1" applyAlignment="1">
      <alignment horizontal="center" vertical="center" wrapText="1"/>
    </xf>
    <xf numFmtId="0" fontId="3" fillId="7" borderId="12" xfId="1" applyFont="1" applyFill="1" applyBorder="1" applyAlignment="1">
      <alignment horizontal="center" vertical="center" wrapText="1"/>
    </xf>
    <xf numFmtId="0" fontId="3" fillId="7" borderId="8" xfId="1" applyFont="1" applyFill="1" applyBorder="1" applyAlignment="1">
      <alignment horizontal="center" vertical="center" wrapText="1"/>
    </xf>
    <xf numFmtId="167" fontId="3" fillId="7" borderId="7" xfId="1" applyNumberFormat="1" applyFont="1" applyFill="1" applyBorder="1" applyAlignment="1">
      <alignment horizontal="center" vertical="center" wrapText="1"/>
    </xf>
    <xf numFmtId="0" fontId="3" fillId="7" borderId="4" xfId="1" applyFont="1" applyFill="1" applyBorder="1" applyAlignment="1">
      <alignment horizontal="center" vertical="center" wrapText="1"/>
    </xf>
    <xf numFmtId="164" fontId="15" fillId="4" borderId="1" xfId="0" applyNumberFormat="1" applyFont="1" applyFill="1" applyBorder="1" applyAlignment="1">
      <alignment horizontal="center" vertical="center"/>
    </xf>
    <xf numFmtId="0" fontId="16" fillId="0" borderId="0" xfId="0" applyFont="1" applyAlignment="1">
      <alignment horizontal="left" vertical="top"/>
    </xf>
    <xf numFmtId="0" fontId="0" fillId="0" borderId="0" xfId="0" applyAlignment="1">
      <alignment wrapText="1"/>
    </xf>
    <xf numFmtId="0" fontId="18" fillId="0" borderId="12" xfId="0" applyFont="1" applyBorder="1" applyAlignment="1">
      <alignment horizontal="left" vertical="top" wrapText="1"/>
    </xf>
    <xf numFmtId="0" fontId="18" fillId="0" borderId="0" xfId="0" applyFont="1" applyAlignment="1">
      <alignment horizontal="left" vertical="top" wrapText="1"/>
    </xf>
    <xf numFmtId="0" fontId="18" fillId="0" borderId="0" xfId="0" applyFont="1" applyAlignment="1">
      <alignment vertical="top" wrapText="1"/>
    </xf>
    <xf numFmtId="0" fontId="18" fillId="0" borderId="12" xfId="0" applyFont="1" applyBorder="1" applyAlignment="1"/>
    <xf numFmtId="0" fontId="18" fillId="0" borderId="0" xfId="0" applyFont="1" applyAlignment="1"/>
  </cellXfs>
  <cellStyles count="2">
    <cellStyle name="Normal" xfId="0" builtinId="0"/>
    <cellStyle name="Normal 2" xfId="1" xr:uid="{A61CCC3A-2D06-4035-8478-912DB3F95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B3F6-7600-4A35-BE7B-5E22A542A4CD}">
  <dimension ref="B2:J43"/>
  <sheetViews>
    <sheetView tabSelected="1" workbookViewId="0">
      <selection activeCell="C11" sqref="C11"/>
    </sheetView>
  </sheetViews>
  <sheetFormatPr defaultRowHeight="15"/>
  <cols>
    <col min="2" max="2" width="37.42578125" customWidth="1"/>
    <col min="3" max="5" width="12.7109375" customWidth="1"/>
    <col min="6" max="6" width="9.85546875" customWidth="1"/>
    <col min="7" max="7" width="11.140625" customWidth="1"/>
    <col min="8" max="8" width="12.7109375" customWidth="1"/>
    <col min="9" max="9" width="11.5703125" customWidth="1"/>
    <col min="10" max="10" width="13.28515625" customWidth="1"/>
  </cols>
  <sheetData>
    <row r="2" spans="2:10" ht="65.25">
      <c r="B2" s="1" t="s">
        <v>0</v>
      </c>
      <c r="C2" s="2" t="s">
        <v>1</v>
      </c>
      <c r="D2" s="2" t="s">
        <v>2</v>
      </c>
      <c r="E2" s="2" t="s">
        <v>3</v>
      </c>
      <c r="F2" s="3" t="s">
        <v>4</v>
      </c>
      <c r="G2" s="2" t="s">
        <v>5</v>
      </c>
      <c r="H2" s="2" t="s">
        <v>6</v>
      </c>
      <c r="I2" s="2" t="s">
        <v>7</v>
      </c>
      <c r="J2" s="2" t="s">
        <v>8</v>
      </c>
    </row>
    <row r="3" spans="2:10" ht="15.75">
      <c r="B3" s="4" t="s">
        <v>9</v>
      </c>
      <c r="C3" s="5"/>
      <c r="D3" s="5"/>
      <c r="E3" s="5"/>
      <c r="F3" s="6"/>
      <c r="G3" s="5"/>
      <c r="H3" s="5"/>
      <c r="I3" s="5"/>
      <c r="J3" s="78"/>
    </row>
    <row r="4" spans="2:10" ht="15.75">
      <c r="B4" s="7" t="s">
        <v>10</v>
      </c>
      <c r="C4" s="8">
        <v>5.2866230000000005</v>
      </c>
      <c r="D4" s="8" t="s">
        <v>11</v>
      </c>
      <c r="E4" s="8">
        <v>13.174000000000001</v>
      </c>
      <c r="F4" s="9">
        <v>86.245999999999995</v>
      </c>
      <c r="G4" s="8">
        <v>1.702</v>
      </c>
      <c r="H4" s="10" t="s">
        <v>11</v>
      </c>
      <c r="I4" s="10" t="s">
        <v>11</v>
      </c>
      <c r="J4" s="10" t="s">
        <v>11</v>
      </c>
    </row>
    <row r="5" spans="2:10" ht="15.75">
      <c r="B5" s="11" t="s">
        <v>12</v>
      </c>
      <c r="C5" s="12">
        <v>1.0920430000000001</v>
      </c>
      <c r="D5" s="12" t="s">
        <v>11</v>
      </c>
      <c r="E5" s="12">
        <v>1.698</v>
      </c>
      <c r="F5" s="13">
        <v>6.7759999999999998</v>
      </c>
      <c r="G5" s="12">
        <v>0.24299999999999999</v>
      </c>
      <c r="H5" s="10"/>
      <c r="I5" s="10" t="s">
        <v>11</v>
      </c>
      <c r="J5" s="10" t="s">
        <v>11</v>
      </c>
    </row>
    <row r="6" spans="2:10" ht="15.75">
      <c r="B6" s="11" t="s">
        <v>13</v>
      </c>
      <c r="C6" s="12">
        <v>4.1945800000000002</v>
      </c>
      <c r="D6" s="12" t="s">
        <v>11</v>
      </c>
      <c r="E6" s="12">
        <v>11.476000000000001</v>
      </c>
      <c r="F6" s="13">
        <v>79.47</v>
      </c>
      <c r="G6" s="12">
        <v>1.4590000000000001</v>
      </c>
      <c r="H6" s="12"/>
      <c r="I6" s="10" t="s">
        <v>11</v>
      </c>
      <c r="J6" s="10" t="s">
        <v>11</v>
      </c>
    </row>
    <row r="7" spans="2:10" ht="15.75">
      <c r="B7" s="7" t="s">
        <v>14</v>
      </c>
      <c r="C7" s="8">
        <v>13.781331999999999</v>
      </c>
      <c r="D7" s="8" t="s">
        <v>11</v>
      </c>
      <c r="E7" s="8">
        <v>41.722000000000001</v>
      </c>
      <c r="F7" s="9">
        <v>786.56099999999992</v>
      </c>
      <c r="G7" s="8">
        <v>13.042</v>
      </c>
      <c r="H7" s="10" t="s">
        <v>11</v>
      </c>
      <c r="I7" s="79" t="s">
        <v>11</v>
      </c>
      <c r="J7" s="79" t="s">
        <v>11</v>
      </c>
    </row>
    <row r="8" spans="2:10" ht="15.75">
      <c r="B8" s="14" t="s">
        <v>15</v>
      </c>
      <c r="C8" s="15">
        <v>0.91915800000000003</v>
      </c>
      <c r="D8" s="15" t="s">
        <v>11</v>
      </c>
      <c r="E8" s="15">
        <v>1.46</v>
      </c>
      <c r="F8" s="16">
        <v>25.465</v>
      </c>
      <c r="G8" s="15">
        <v>0.74099999999999999</v>
      </c>
      <c r="H8" s="15"/>
      <c r="I8" s="80" t="s">
        <v>11</v>
      </c>
      <c r="J8" s="80" t="s">
        <v>11</v>
      </c>
    </row>
    <row r="9" spans="2:10" ht="15.75">
      <c r="B9" s="17" t="s">
        <v>16</v>
      </c>
      <c r="C9" s="18">
        <v>2.9999069999999999</v>
      </c>
      <c r="D9" s="18" t="s">
        <v>11</v>
      </c>
      <c r="E9" s="18">
        <v>1.444</v>
      </c>
      <c r="F9" s="19">
        <v>28.992000000000001</v>
      </c>
      <c r="G9" s="18">
        <v>0.627</v>
      </c>
      <c r="H9" s="18"/>
      <c r="I9" s="81" t="s">
        <v>11</v>
      </c>
      <c r="J9" s="81" t="s">
        <v>11</v>
      </c>
    </row>
    <row r="10" spans="2:10" ht="15.75">
      <c r="B10" s="17" t="s">
        <v>17</v>
      </c>
      <c r="C10" s="18">
        <v>2.766016</v>
      </c>
      <c r="D10" s="18" t="s">
        <v>11</v>
      </c>
      <c r="E10" s="18">
        <v>9.3569999999999993</v>
      </c>
      <c r="F10" s="19">
        <v>66.977000000000004</v>
      </c>
      <c r="G10" s="18">
        <v>0.92</v>
      </c>
      <c r="H10" s="18"/>
      <c r="I10" s="81" t="s">
        <v>11</v>
      </c>
      <c r="J10" s="81" t="s">
        <v>11</v>
      </c>
    </row>
    <row r="11" spans="2:10" ht="15.75">
      <c r="B11" s="17" t="s">
        <v>18</v>
      </c>
      <c r="C11" s="18">
        <v>1.0698350000000001</v>
      </c>
      <c r="D11" s="18" t="s">
        <v>11</v>
      </c>
      <c r="E11" s="18">
        <v>2.9180000000000001</v>
      </c>
      <c r="F11" s="19">
        <v>52.526000000000003</v>
      </c>
      <c r="G11" s="18">
        <v>2.5609999999999999</v>
      </c>
      <c r="H11" s="18"/>
      <c r="I11" s="81" t="s">
        <v>11</v>
      </c>
      <c r="J11" s="81" t="s">
        <v>11</v>
      </c>
    </row>
    <row r="12" spans="2:10" ht="15.75">
      <c r="B12" s="17" t="s">
        <v>19</v>
      </c>
      <c r="C12" s="18">
        <v>3.7499210000000001</v>
      </c>
      <c r="D12" s="18" t="s">
        <v>11</v>
      </c>
      <c r="E12" s="18">
        <v>25.966000000000001</v>
      </c>
      <c r="F12" s="19">
        <v>600.93799999999999</v>
      </c>
      <c r="G12" s="18">
        <v>7.82</v>
      </c>
      <c r="H12" s="18"/>
      <c r="I12" s="81" t="s">
        <v>11</v>
      </c>
      <c r="J12" s="81" t="s">
        <v>11</v>
      </c>
    </row>
    <row r="13" spans="2:10" ht="15.75">
      <c r="B13" s="17" t="s">
        <v>20</v>
      </c>
      <c r="C13" s="18">
        <v>1.032205</v>
      </c>
      <c r="D13" s="18" t="s">
        <v>11</v>
      </c>
      <c r="E13" s="18">
        <v>0.57699999999999996</v>
      </c>
      <c r="F13" s="19">
        <v>11.663</v>
      </c>
      <c r="G13" s="18">
        <v>0.373</v>
      </c>
      <c r="H13" s="18"/>
      <c r="I13" s="81" t="s">
        <v>11</v>
      </c>
      <c r="J13" s="81" t="s">
        <v>11</v>
      </c>
    </row>
    <row r="14" spans="2:10" ht="15.75">
      <c r="B14" s="20" t="s">
        <v>21</v>
      </c>
      <c r="C14" s="21">
        <v>1.2442899999999999</v>
      </c>
      <c r="D14" s="21" t="s">
        <v>11</v>
      </c>
      <c r="E14" s="21">
        <v>0</v>
      </c>
      <c r="F14" s="22">
        <v>0</v>
      </c>
      <c r="G14" s="21">
        <v>0</v>
      </c>
      <c r="H14" s="21"/>
      <c r="I14" s="82" t="s">
        <v>11</v>
      </c>
      <c r="J14" s="82" t="s">
        <v>11</v>
      </c>
    </row>
    <row r="15" spans="2:10" ht="15.75">
      <c r="B15" s="7" t="s">
        <v>22</v>
      </c>
      <c r="C15" s="23">
        <v>1.973924</v>
      </c>
      <c r="D15" s="23" t="s">
        <v>11</v>
      </c>
      <c r="E15" s="23">
        <v>5.2809999999999997</v>
      </c>
      <c r="F15" s="24">
        <v>162.65799999999999</v>
      </c>
      <c r="G15" s="23">
        <v>1.909</v>
      </c>
      <c r="H15" s="83" t="s">
        <v>11</v>
      </c>
      <c r="I15" s="83" t="s">
        <v>11</v>
      </c>
      <c r="J15" s="83" t="s">
        <v>11</v>
      </c>
    </row>
    <row r="16" spans="2:10" ht="16.5">
      <c r="B16" s="25" t="s">
        <v>23</v>
      </c>
      <c r="C16" s="26">
        <v>6.6539000000000001</v>
      </c>
      <c r="D16" s="26" t="s">
        <v>11</v>
      </c>
      <c r="E16" s="26">
        <v>8.7799039312608933</v>
      </c>
      <c r="F16" s="27">
        <v>102.68307358145421</v>
      </c>
      <c r="G16" s="26">
        <v>2.4117013703736641</v>
      </c>
      <c r="H16" s="26"/>
      <c r="I16" s="10" t="s">
        <v>11</v>
      </c>
      <c r="J16" s="10" t="s">
        <v>11</v>
      </c>
    </row>
    <row r="17" spans="2:10" ht="15.75">
      <c r="B17" s="28" t="s">
        <v>24</v>
      </c>
      <c r="C17" s="29">
        <v>21.041878999999998</v>
      </c>
      <c r="D17" s="29" t="s">
        <v>11</v>
      </c>
      <c r="E17" s="29">
        <v>60.177</v>
      </c>
      <c r="F17" s="30">
        <v>1035.4649999999999</v>
      </c>
      <c r="G17" s="29">
        <v>16.652999999999999</v>
      </c>
      <c r="H17" s="10" t="s">
        <v>11</v>
      </c>
      <c r="I17" s="10" t="s">
        <v>11</v>
      </c>
      <c r="J17" s="10" t="s">
        <v>11</v>
      </c>
    </row>
    <row r="18" spans="2:10" ht="15.75">
      <c r="B18" s="31" t="s">
        <v>25</v>
      </c>
      <c r="C18" s="32"/>
      <c r="D18" s="32"/>
      <c r="E18" s="32"/>
      <c r="F18" s="33"/>
      <c r="G18" s="32"/>
      <c r="H18" s="32"/>
      <c r="I18" s="32"/>
      <c r="J18" s="84"/>
    </row>
    <row r="19" spans="2:10" ht="15.75">
      <c r="B19" s="34" t="s">
        <v>10</v>
      </c>
      <c r="C19" s="35">
        <v>8.4434620000000002</v>
      </c>
      <c r="D19" s="35" t="s">
        <v>11</v>
      </c>
      <c r="E19" s="35">
        <v>38.814</v>
      </c>
      <c r="F19" s="36">
        <v>556.298</v>
      </c>
      <c r="G19" s="35">
        <v>6.0140000000000002</v>
      </c>
      <c r="H19" s="10" t="s">
        <v>11</v>
      </c>
      <c r="I19" s="10" t="s">
        <v>11</v>
      </c>
      <c r="J19" s="10" t="s">
        <v>11</v>
      </c>
    </row>
    <row r="20" spans="2:10" ht="15.75">
      <c r="B20" s="37" t="s">
        <v>26</v>
      </c>
      <c r="C20" s="26">
        <v>8.4434620000000002</v>
      </c>
      <c r="D20" s="26" t="s">
        <v>11</v>
      </c>
      <c r="E20" s="26">
        <v>38.814</v>
      </c>
      <c r="F20" s="27">
        <v>556.298</v>
      </c>
      <c r="G20" s="26">
        <v>6.0140000000000002</v>
      </c>
      <c r="H20" s="26"/>
      <c r="I20" s="10" t="s">
        <v>11</v>
      </c>
      <c r="J20" s="10" t="s">
        <v>11</v>
      </c>
    </row>
    <row r="21" spans="2:10" ht="15.75">
      <c r="B21" s="34" t="s">
        <v>27</v>
      </c>
      <c r="C21" s="35">
        <v>6.3037359999999998</v>
      </c>
      <c r="D21" s="35" t="s">
        <v>11</v>
      </c>
      <c r="E21" s="35">
        <v>25.126999999999999</v>
      </c>
      <c r="F21" s="36">
        <v>207.47400000000002</v>
      </c>
      <c r="G21" s="35">
        <v>3.419</v>
      </c>
      <c r="H21" s="10" t="s">
        <v>11</v>
      </c>
      <c r="I21" s="79" t="s">
        <v>11</v>
      </c>
      <c r="J21" s="79" t="s">
        <v>11</v>
      </c>
    </row>
    <row r="22" spans="2:10" ht="15.75">
      <c r="B22" s="14" t="s">
        <v>28</v>
      </c>
      <c r="C22" s="15">
        <v>5.3491309999999999</v>
      </c>
      <c r="D22" s="15" t="s">
        <v>11</v>
      </c>
      <c r="E22" s="15">
        <v>21.745999999999999</v>
      </c>
      <c r="F22" s="16">
        <v>189.03100000000001</v>
      </c>
      <c r="G22" s="15">
        <v>3.0529999999999999</v>
      </c>
      <c r="H22" s="15"/>
      <c r="I22" s="85" t="s">
        <v>11</v>
      </c>
      <c r="J22" s="80" t="s">
        <v>11</v>
      </c>
    </row>
    <row r="23" spans="2:10" ht="15.75">
      <c r="B23" s="20" t="s">
        <v>29</v>
      </c>
      <c r="C23" s="21">
        <v>0.95460500000000004</v>
      </c>
      <c r="D23" s="21" t="s">
        <v>11</v>
      </c>
      <c r="E23" s="21">
        <v>3.3809999999999998</v>
      </c>
      <c r="F23" s="22">
        <v>18.443000000000001</v>
      </c>
      <c r="G23" s="21">
        <v>0.36599999999999999</v>
      </c>
      <c r="H23" s="21"/>
      <c r="I23" s="86" t="s">
        <v>11</v>
      </c>
      <c r="J23" s="82" t="s">
        <v>11</v>
      </c>
    </row>
    <row r="24" spans="2:10" ht="15.75">
      <c r="B24" s="34" t="s">
        <v>30</v>
      </c>
      <c r="C24" s="35">
        <v>4.8545160000000003</v>
      </c>
      <c r="D24" s="35" t="s">
        <v>11</v>
      </c>
      <c r="E24" s="35">
        <v>7.4509999999999996</v>
      </c>
      <c r="F24" s="36">
        <v>113.821</v>
      </c>
      <c r="G24" s="35">
        <v>1.4910000000000001</v>
      </c>
      <c r="H24" s="10" t="s">
        <v>11</v>
      </c>
      <c r="I24" s="83" t="s">
        <v>11</v>
      </c>
      <c r="J24" s="83" t="s">
        <v>11</v>
      </c>
    </row>
    <row r="25" spans="2:10" ht="15.75">
      <c r="B25" s="37" t="s">
        <v>31</v>
      </c>
      <c r="C25" s="26">
        <v>4.8545160000000003</v>
      </c>
      <c r="D25" s="26" t="s">
        <v>11</v>
      </c>
      <c r="E25" s="26">
        <v>7.4509999999999996</v>
      </c>
      <c r="F25" s="27">
        <v>113.821</v>
      </c>
      <c r="G25" s="26">
        <v>1.4910000000000001</v>
      </c>
      <c r="H25" s="26"/>
      <c r="I25" s="10" t="s">
        <v>11</v>
      </c>
      <c r="J25" s="10" t="s">
        <v>11</v>
      </c>
    </row>
    <row r="26" spans="2:10" ht="16.5">
      <c r="B26" s="25" t="s">
        <v>32</v>
      </c>
      <c r="C26" s="26">
        <v>1.7</v>
      </c>
      <c r="D26" s="26" t="s">
        <v>11</v>
      </c>
      <c r="E26" s="26">
        <v>4.9658259217749814</v>
      </c>
      <c r="F26" s="27">
        <v>83.433009205500838</v>
      </c>
      <c r="G26" s="26">
        <v>1.1000000000000001</v>
      </c>
      <c r="H26" s="26"/>
      <c r="I26" s="10" t="s">
        <v>11</v>
      </c>
      <c r="J26" s="10" t="s">
        <v>11</v>
      </c>
    </row>
    <row r="27" spans="2:10" ht="15.75">
      <c r="B27" s="34" t="s">
        <v>33</v>
      </c>
      <c r="C27" s="38">
        <v>19.601714000000001</v>
      </c>
      <c r="D27" s="38" t="s">
        <v>11</v>
      </c>
      <c r="E27" s="38">
        <v>71.391999999999996</v>
      </c>
      <c r="F27" s="39">
        <v>877.59300000000007</v>
      </c>
      <c r="G27" s="38">
        <v>10.923999999999999</v>
      </c>
      <c r="H27" s="10" t="s">
        <v>11</v>
      </c>
      <c r="I27" s="10" t="s">
        <v>11</v>
      </c>
      <c r="J27" s="10" t="s">
        <v>11</v>
      </c>
    </row>
    <row r="28" spans="2:10" ht="15.75">
      <c r="B28" s="40" t="s">
        <v>34</v>
      </c>
      <c r="C28" s="41">
        <v>40.643592999999996</v>
      </c>
      <c r="D28" s="41" t="s">
        <v>11</v>
      </c>
      <c r="E28" s="41">
        <v>131.56899999999999</v>
      </c>
      <c r="F28" s="42">
        <v>1913.058</v>
      </c>
      <c r="G28" s="41">
        <v>27.576999999999998</v>
      </c>
      <c r="H28" s="43" t="s">
        <v>11</v>
      </c>
      <c r="I28" s="41" t="s">
        <v>11</v>
      </c>
      <c r="J28" s="41" t="s">
        <v>11</v>
      </c>
    </row>
    <row r="29" spans="2:10" ht="15.75">
      <c r="B29" s="44" t="s">
        <v>35</v>
      </c>
      <c r="C29" s="45"/>
      <c r="D29" s="45"/>
      <c r="E29" s="45"/>
      <c r="F29" s="46"/>
      <c r="G29" s="45"/>
      <c r="H29" s="45"/>
      <c r="I29" s="45"/>
      <c r="J29" s="87"/>
    </row>
    <row r="30" spans="2:10" ht="15.75">
      <c r="B30" s="14" t="s">
        <v>36</v>
      </c>
      <c r="C30" s="79" t="s">
        <v>11</v>
      </c>
      <c r="D30" s="48"/>
      <c r="E30" s="48"/>
      <c r="F30" s="49"/>
      <c r="G30" s="48"/>
      <c r="H30" s="48"/>
      <c r="I30" s="48"/>
      <c r="J30" s="48"/>
    </row>
    <row r="31" spans="2:10" ht="15.75">
      <c r="B31" s="17" t="s">
        <v>37</v>
      </c>
      <c r="C31" s="81" t="s">
        <v>11</v>
      </c>
      <c r="D31" s="51"/>
      <c r="E31" s="51"/>
      <c r="F31" s="52"/>
      <c r="G31" s="51"/>
      <c r="H31" s="51"/>
      <c r="I31" s="51"/>
      <c r="J31" s="51"/>
    </row>
    <row r="32" spans="2:10" ht="15.75">
      <c r="B32" s="20" t="s">
        <v>38</v>
      </c>
      <c r="C32" s="83" t="s">
        <v>11</v>
      </c>
      <c r="D32" s="54"/>
      <c r="E32" s="54"/>
      <c r="F32" s="55"/>
      <c r="G32" s="54"/>
      <c r="H32" s="54"/>
      <c r="I32" s="54"/>
      <c r="J32" s="54"/>
    </row>
    <row r="33" spans="2:10" ht="15.75">
      <c r="B33" s="56" t="s">
        <v>39</v>
      </c>
      <c r="C33" s="57">
        <v>2.7513909999999999</v>
      </c>
      <c r="D33" s="45"/>
      <c r="E33" s="45"/>
      <c r="F33" s="46"/>
      <c r="G33" s="45"/>
      <c r="H33" s="45"/>
      <c r="I33" s="45"/>
      <c r="J33" s="87"/>
    </row>
    <row r="34" spans="2:10" ht="15.75">
      <c r="B34" s="58" t="s">
        <v>40</v>
      </c>
      <c r="C34" s="59">
        <v>43.394983999999994</v>
      </c>
      <c r="D34" s="42">
        <v>211.2</v>
      </c>
      <c r="E34" s="59">
        <v>131.56899999999999</v>
      </c>
      <c r="F34" s="60">
        <v>1913.058</v>
      </c>
      <c r="G34" s="59">
        <v>27.576999999999998</v>
      </c>
      <c r="H34" s="43" t="s">
        <v>11</v>
      </c>
      <c r="I34" s="43" t="s">
        <v>11</v>
      </c>
      <c r="J34" s="43" t="s">
        <v>11</v>
      </c>
    </row>
    <row r="35" spans="2:10" ht="15.75">
      <c r="B35" s="61" t="s">
        <v>41</v>
      </c>
      <c r="C35" s="62"/>
      <c r="D35" s="62"/>
      <c r="E35" s="62"/>
      <c r="F35" s="63"/>
      <c r="G35" s="62"/>
      <c r="H35" s="62"/>
      <c r="I35" s="88"/>
      <c r="J35" s="89"/>
    </row>
    <row r="36" spans="2:10" ht="15.75">
      <c r="B36" s="14" t="s">
        <v>42</v>
      </c>
      <c r="C36" s="64">
        <v>0.74557800000000007</v>
      </c>
      <c r="D36" s="65"/>
      <c r="E36" s="65"/>
      <c r="F36" s="66"/>
      <c r="G36" s="65"/>
      <c r="H36" s="64">
        <v>5.8000000000000003E-2</v>
      </c>
      <c r="I36" s="80" t="s">
        <v>11</v>
      </c>
      <c r="J36" s="80" t="s">
        <v>11</v>
      </c>
    </row>
    <row r="37" spans="2:10" ht="15.75">
      <c r="B37" s="20" t="s">
        <v>43</v>
      </c>
      <c r="C37" s="67">
        <v>1.1333200000000001</v>
      </c>
      <c r="D37" s="68"/>
      <c r="E37" s="68"/>
      <c r="F37" s="69"/>
      <c r="G37" s="68"/>
      <c r="H37" s="67">
        <v>2.3650000000000002</v>
      </c>
      <c r="I37" s="82" t="s">
        <v>11</v>
      </c>
      <c r="J37" s="82" t="s">
        <v>11</v>
      </c>
    </row>
    <row r="38" spans="2:10" ht="15.75">
      <c r="B38" s="70" t="s">
        <v>44</v>
      </c>
      <c r="C38" s="71">
        <v>1.8788980000000002</v>
      </c>
      <c r="D38" s="62">
        <v>0.17</v>
      </c>
      <c r="E38" s="72"/>
      <c r="F38" s="73"/>
      <c r="G38" s="72"/>
      <c r="H38" s="71">
        <v>2.423</v>
      </c>
      <c r="I38" s="90" t="s">
        <v>11</v>
      </c>
      <c r="J38" s="90" t="s">
        <v>11</v>
      </c>
    </row>
    <row r="39" spans="2:10" ht="18.75">
      <c r="B39" s="74" t="s">
        <v>45</v>
      </c>
      <c r="C39" s="76">
        <v>45.273881999999993</v>
      </c>
      <c r="D39" s="76">
        <f>D34+D38</f>
        <v>211.36999999999998</v>
      </c>
      <c r="E39" s="76">
        <v>131.56899999999999</v>
      </c>
      <c r="F39" s="77">
        <v>1913.058</v>
      </c>
      <c r="G39" s="76">
        <v>27.576999999999998</v>
      </c>
      <c r="H39" s="76">
        <v>2.423</v>
      </c>
      <c r="I39" s="76" t="s">
        <v>11</v>
      </c>
      <c r="J39" s="76" t="s">
        <v>11</v>
      </c>
    </row>
    <row r="40" spans="2:10" s="93" customFormat="1" ht="27" customHeight="1">
      <c r="B40" s="95" t="s">
        <v>46</v>
      </c>
      <c r="C40" s="95"/>
      <c r="D40" s="95"/>
      <c r="E40" s="95"/>
      <c r="F40" s="95"/>
      <c r="G40" s="95"/>
      <c r="H40" s="95"/>
      <c r="I40" s="95"/>
      <c r="J40" s="95"/>
    </row>
    <row r="41" spans="2:10" ht="24.75" customHeight="1">
      <c r="B41" s="96" t="s">
        <v>47</v>
      </c>
      <c r="C41" s="96"/>
      <c r="D41" s="96"/>
      <c r="E41" s="96"/>
      <c r="F41" s="96"/>
      <c r="G41" s="96"/>
      <c r="H41" s="96"/>
      <c r="I41" s="96"/>
      <c r="J41" s="96"/>
    </row>
    <row r="42" spans="2:10" ht="27" customHeight="1">
      <c r="B42" s="97" t="s">
        <v>48</v>
      </c>
      <c r="C42" s="97"/>
      <c r="D42" s="97"/>
      <c r="E42" s="97"/>
      <c r="F42" s="97"/>
      <c r="G42" s="97"/>
      <c r="H42" s="97"/>
      <c r="I42" s="97"/>
      <c r="J42" s="97"/>
    </row>
    <row r="43" spans="2:10">
      <c r="B43" s="94"/>
    </row>
  </sheetData>
  <mergeCells count="3">
    <mergeCell ref="B40:J40"/>
    <mergeCell ref="B41:J41"/>
    <mergeCell ref="B42:J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43A9B-7937-4D1B-912D-430B55BFDFDC}">
  <dimension ref="B2:J42"/>
  <sheetViews>
    <sheetView topLeftCell="A5" zoomScale="110" zoomScaleNormal="110" workbookViewId="0">
      <selection activeCell="B14" sqref="B14"/>
    </sheetView>
  </sheetViews>
  <sheetFormatPr defaultRowHeight="15"/>
  <cols>
    <col min="2" max="2" width="37.42578125" customWidth="1"/>
    <col min="3" max="5" width="12.7109375" customWidth="1"/>
    <col min="6" max="6" width="9.85546875" customWidth="1"/>
    <col min="7" max="7" width="11.140625" customWidth="1"/>
    <col min="8" max="8" width="12.7109375" customWidth="1"/>
    <col min="9" max="9" width="11.5703125" customWidth="1"/>
    <col min="10" max="10" width="13.28515625" customWidth="1"/>
  </cols>
  <sheetData>
    <row r="2" spans="2:10" ht="65.25">
      <c r="B2" s="1" t="s">
        <v>49</v>
      </c>
      <c r="C2" s="2" t="s">
        <v>1</v>
      </c>
      <c r="D2" s="2" t="s">
        <v>2</v>
      </c>
      <c r="E2" s="2" t="s">
        <v>3</v>
      </c>
      <c r="F2" s="3" t="s">
        <v>4</v>
      </c>
      <c r="G2" s="2" t="s">
        <v>5</v>
      </c>
      <c r="H2" s="2" t="s">
        <v>6</v>
      </c>
      <c r="I2" s="2" t="s">
        <v>7</v>
      </c>
      <c r="J2" s="2" t="s">
        <v>8</v>
      </c>
    </row>
    <row r="3" spans="2:10" ht="15.75">
      <c r="B3" s="4" t="s">
        <v>9</v>
      </c>
      <c r="C3" s="5"/>
      <c r="D3" s="5"/>
      <c r="E3" s="5"/>
      <c r="F3" s="6"/>
      <c r="G3" s="5"/>
      <c r="H3" s="5"/>
      <c r="I3" s="5"/>
      <c r="J3" s="78"/>
    </row>
    <row r="4" spans="2:10" ht="15.75">
      <c r="B4" s="7" t="s">
        <v>10</v>
      </c>
      <c r="C4" s="8">
        <v>8.2494359468577088</v>
      </c>
      <c r="D4" s="8" t="s">
        <v>11</v>
      </c>
      <c r="E4" s="8">
        <v>24.616999999999997</v>
      </c>
      <c r="F4" s="9">
        <v>107.274</v>
      </c>
      <c r="G4" s="8">
        <v>2.7650000000000001</v>
      </c>
      <c r="H4" s="10" t="s">
        <v>11</v>
      </c>
      <c r="I4" s="10" t="s">
        <v>11</v>
      </c>
      <c r="J4" s="10" t="s">
        <v>11</v>
      </c>
    </row>
    <row r="5" spans="2:10" ht="15.75">
      <c r="B5" s="11" t="s">
        <v>12</v>
      </c>
      <c r="C5" s="12">
        <v>1.5355055713544037</v>
      </c>
      <c r="D5" s="12" t="s">
        <v>11</v>
      </c>
      <c r="E5" s="12">
        <v>2.3650000000000002</v>
      </c>
      <c r="F5" s="13">
        <v>9.4329999999999998</v>
      </c>
      <c r="G5" s="12">
        <v>0.33700000000000002</v>
      </c>
      <c r="H5" s="10"/>
      <c r="I5" s="10" t="s">
        <v>11</v>
      </c>
      <c r="J5" s="10" t="s">
        <v>11</v>
      </c>
    </row>
    <row r="6" spans="2:10" ht="15.75">
      <c r="B6" s="11" t="s">
        <v>13</v>
      </c>
      <c r="C6" s="12">
        <v>6.7139303755033053</v>
      </c>
      <c r="D6" s="12" t="s">
        <v>11</v>
      </c>
      <c r="E6" s="12">
        <v>22.251999999999999</v>
      </c>
      <c r="F6" s="13">
        <v>97.840999999999994</v>
      </c>
      <c r="G6" s="12">
        <v>2.4279999999999999</v>
      </c>
      <c r="H6" s="12"/>
      <c r="I6" s="10" t="s">
        <v>11</v>
      </c>
      <c r="J6" s="10" t="s">
        <v>11</v>
      </c>
    </row>
    <row r="7" spans="2:10" ht="15.75">
      <c r="B7" s="7" t="s">
        <v>14</v>
      </c>
      <c r="C7" s="8">
        <v>23.134364246293419</v>
      </c>
      <c r="D7" s="8" t="s">
        <v>11</v>
      </c>
      <c r="E7" s="8">
        <v>53.331000000000003</v>
      </c>
      <c r="F7" s="9">
        <v>1036.0520000000001</v>
      </c>
      <c r="G7" s="8">
        <v>14.23</v>
      </c>
      <c r="H7" s="10" t="s">
        <v>11</v>
      </c>
      <c r="I7" s="79" t="s">
        <v>11</v>
      </c>
      <c r="J7" s="79" t="s">
        <v>11</v>
      </c>
    </row>
    <row r="8" spans="2:10" ht="15.75">
      <c r="B8" s="14" t="s">
        <v>15</v>
      </c>
      <c r="C8" s="15">
        <v>0.88899614047493103</v>
      </c>
      <c r="D8" s="15" t="s">
        <v>11</v>
      </c>
      <c r="E8" s="15">
        <v>1.159</v>
      </c>
      <c r="F8" s="16">
        <v>19.396999999999998</v>
      </c>
      <c r="G8" s="15">
        <v>0.56999999999999995</v>
      </c>
      <c r="H8" s="15"/>
      <c r="I8" s="80" t="s">
        <v>11</v>
      </c>
      <c r="J8" s="80" t="s">
        <v>11</v>
      </c>
    </row>
    <row r="9" spans="2:10" ht="15.75">
      <c r="B9" s="17" t="s">
        <v>16</v>
      </c>
      <c r="C9" s="18">
        <v>8.4085739592340882</v>
      </c>
      <c r="D9" s="18" t="s">
        <v>11</v>
      </c>
      <c r="E9" s="18">
        <v>3.7189999999999999</v>
      </c>
      <c r="F9" s="19">
        <v>74.427999999999997</v>
      </c>
      <c r="G9" s="18">
        <v>2.089</v>
      </c>
      <c r="H9" s="18"/>
      <c r="I9" s="81" t="s">
        <v>11</v>
      </c>
      <c r="J9" s="81" t="s">
        <v>11</v>
      </c>
    </row>
    <row r="10" spans="2:10" ht="15.75">
      <c r="B10" s="17" t="s">
        <v>17</v>
      </c>
      <c r="C10" s="18">
        <v>3.926449061510175</v>
      </c>
      <c r="D10" s="18" t="s">
        <v>11</v>
      </c>
      <c r="E10" s="18">
        <v>8.9480000000000004</v>
      </c>
      <c r="F10" s="19">
        <v>52.524999999999999</v>
      </c>
      <c r="G10" s="18">
        <v>0.88</v>
      </c>
      <c r="H10" s="18"/>
      <c r="I10" s="81" t="s">
        <v>11</v>
      </c>
      <c r="J10" s="81" t="s">
        <v>11</v>
      </c>
    </row>
    <row r="11" spans="2:10" ht="15.75">
      <c r="B11" s="17" t="s">
        <v>18</v>
      </c>
      <c r="C11" s="18">
        <v>1.0676644636221508</v>
      </c>
      <c r="D11" s="18" t="s">
        <v>11</v>
      </c>
      <c r="E11" s="18">
        <v>0.872</v>
      </c>
      <c r="F11" s="19">
        <v>15.696999999999999</v>
      </c>
      <c r="G11" s="18">
        <v>1.5289999999999999</v>
      </c>
      <c r="H11" s="18"/>
      <c r="I11" s="81" t="s">
        <v>11</v>
      </c>
      <c r="J11" s="81" t="s">
        <v>11</v>
      </c>
    </row>
    <row r="12" spans="2:10" ht="15.75">
      <c r="B12" s="17" t="s">
        <v>19</v>
      </c>
      <c r="C12" s="18">
        <v>5.3315942023366096</v>
      </c>
      <c r="D12" s="18" t="s">
        <v>11</v>
      </c>
      <c r="E12" s="18">
        <v>31.962</v>
      </c>
      <c r="F12" s="19">
        <v>859.59400000000005</v>
      </c>
      <c r="G12" s="18">
        <v>8.6809999999999992</v>
      </c>
      <c r="H12" s="18"/>
      <c r="I12" s="81" t="s">
        <v>11</v>
      </c>
      <c r="J12" s="81" t="s">
        <v>11</v>
      </c>
    </row>
    <row r="13" spans="2:10" ht="15.75">
      <c r="B13" s="17" t="s">
        <v>20</v>
      </c>
      <c r="C13" s="18">
        <v>1.2006801354336585</v>
      </c>
      <c r="D13" s="18" t="s">
        <v>11</v>
      </c>
      <c r="E13" s="18">
        <v>0.40100000000000002</v>
      </c>
      <c r="F13" s="19">
        <v>8.141</v>
      </c>
      <c r="G13" s="18">
        <v>0.48099999999999998</v>
      </c>
      <c r="H13" s="18"/>
      <c r="I13" s="81" t="s">
        <v>11</v>
      </c>
      <c r="J13" s="81" t="s">
        <v>11</v>
      </c>
    </row>
    <row r="14" spans="2:10" ht="15.75">
      <c r="B14" s="20" t="s">
        <v>21</v>
      </c>
      <c r="C14" s="21">
        <v>2.3104062836818025</v>
      </c>
      <c r="D14" s="21" t="s">
        <v>11</v>
      </c>
      <c r="E14" s="21">
        <v>6.27</v>
      </c>
      <c r="F14" s="22">
        <v>6.27</v>
      </c>
      <c r="G14" s="21">
        <v>0</v>
      </c>
      <c r="H14" s="21"/>
      <c r="I14" s="82" t="s">
        <v>11</v>
      </c>
      <c r="J14" s="82" t="s">
        <v>11</v>
      </c>
    </row>
    <row r="15" spans="2:10" ht="15.75">
      <c r="B15" s="7" t="s">
        <v>22</v>
      </c>
      <c r="C15" s="23">
        <v>0</v>
      </c>
      <c r="D15" s="23" t="s">
        <v>11</v>
      </c>
      <c r="E15" s="23">
        <v>0</v>
      </c>
      <c r="F15" s="24">
        <v>0</v>
      </c>
      <c r="G15" s="23">
        <v>0</v>
      </c>
      <c r="H15" s="83" t="s">
        <v>11</v>
      </c>
      <c r="I15" s="83" t="s">
        <v>11</v>
      </c>
      <c r="J15" s="83" t="s">
        <v>11</v>
      </c>
    </row>
    <row r="16" spans="2:10" ht="16.5">
      <c r="B16" s="25" t="s">
        <v>23</v>
      </c>
      <c r="C16" s="26">
        <v>13.421390229946482</v>
      </c>
      <c r="D16" s="26" t="s">
        <v>11</v>
      </c>
      <c r="E16" s="26">
        <v>13.609544878412635</v>
      </c>
      <c r="F16" s="27">
        <v>145.83801832057412</v>
      </c>
      <c r="G16" s="26">
        <v>3.8848022876398396</v>
      </c>
      <c r="H16" s="10"/>
      <c r="I16" s="10" t="s">
        <v>11</v>
      </c>
      <c r="J16" s="10" t="s">
        <v>11</v>
      </c>
    </row>
    <row r="17" spans="2:10" ht="15.75">
      <c r="B17" s="28" t="s">
        <v>24</v>
      </c>
      <c r="C17" s="29">
        <v>31.383800193151128</v>
      </c>
      <c r="D17" s="29" t="s">
        <v>11</v>
      </c>
      <c r="E17" s="29">
        <v>77.948000000000008</v>
      </c>
      <c r="F17" s="30">
        <v>1143.326</v>
      </c>
      <c r="G17" s="29">
        <v>16.995000000000001</v>
      </c>
      <c r="H17" s="10" t="s">
        <v>11</v>
      </c>
      <c r="I17" s="10" t="s">
        <v>11</v>
      </c>
      <c r="J17" s="10" t="s">
        <v>11</v>
      </c>
    </row>
    <row r="18" spans="2:10" ht="15.75">
      <c r="B18" s="31" t="s">
        <v>25</v>
      </c>
      <c r="C18" s="32"/>
      <c r="D18" s="32"/>
      <c r="E18" s="32"/>
      <c r="F18" s="33"/>
      <c r="G18" s="32"/>
      <c r="H18" s="32"/>
      <c r="I18" s="32"/>
      <c r="J18" s="84"/>
    </row>
    <row r="19" spans="2:10" ht="15.75">
      <c r="B19" s="34" t="s">
        <v>10</v>
      </c>
      <c r="C19" s="35">
        <v>8.5742437193673098</v>
      </c>
      <c r="D19" s="35" t="s">
        <v>11</v>
      </c>
      <c r="E19" s="35">
        <v>39.529000000000003</v>
      </c>
      <c r="F19" s="36">
        <v>609.88499999999999</v>
      </c>
      <c r="G19" s="35">
        <v>5.7460000000000004</v>
      </c>
      <c r="H19" s="10" t="s">
        <v>11</v>
      </c>
      <c r="I19" s="10" t="s">
        <v>11</v>
      </c>
      <c r="J19" s="10" t="s">
        <v>11</v>
      </c>
    </row>
    <row r="20" spans="2:10" ht="15.75">
      <c r="B20" s="37" t="s">
        <v>26</v>
      </c>
      <c r="C20" s="26">
        <v>8.5742437193673098</v>
      </c>
      <c r="D20" s="26" t="s">
        <v>11</v>
      </c>
      <c r="E20" s="26">
        <v>39.529000000000003</v>
      </c>
      <c r="F20" s="27">
        <v>609.88499999999999</v>
      </c>
      <c r="G20" s="26">
        <v>5.7460000000000004</v>
      </c>
      <c r="H20" s="26"/>
      <c r="I20" s="10" t="s">
        <v>11</v>
      </c>
      <c r="J20" s="10" t="s">
        <v>11</v>
      </c>
    </row>
    <row r="21" spans="2:10" ht="15.75">
      <c r="B21" s="34" t="s">
        <v>27</v>
      </c>
      <c r="C21" s="35">
        <v>9.1941143709536668</v>
      </c>
      <c r="D21" s="35" t="s">
        <v>11</v>
      </c>
      <c r="E21" s="35">
        <v>44.429000000000002</v>
      </c>
      <c r="F21" s="36">
        <v>499.79599999999999</v>
      </c>
      <c r="G21" s="35">
        <v>5.7930000000000001</v>
      </c>
      <c r="H21" s="10" t="s">
        <v>11</v>
      </c>
      <c r="I21" s="79" t="s">
        <v>11</v>
      </c>
      <c r="J21" s="79" t="s">
        <v>11</v>
      </c>
    </row>
    <row r="22" spans="2:10" ht="15.75">
      <c r="B22" s="14" t="s">
        <v>28</v>
      </c>
      <c r="C22" s="15">
        <v>8.1847969391306314</v>
      </c>
      <c r="D22" s="15" t="s">
        <v>11</v>
      </c>
      <c r="E22" s="15">
        <v>39.951000000000001</v>
      </c>
      <c r="F22" s="16">
        <v>488.21499999999997</v>
      </c>
      <c r="G22" s="15">
        <v>5.2549999999999999</v>
      </c>
      <c r="H22" s="15"/>
      <c r="I22" s="85" t="s">
        <v>11</v>
      </c>
      <c r="J22" s="80" t="s">
        <v>11</v>
      </c>
    </row>
    <row r="23" spans="2:10" ht="15.75">
      <c r="B23" s="20" t="s">
        <v>29</v>
      </c>
      <c r="C23" s="21">
        <v>1.0093174318230349</v>
      </c>
      <c r="D23" s="21" t="s">
        <v>11</v>
      </c>
      <c r="E23" s="21">
        <v>4.4779999999999998</v>
      </c>
      <c r="F23" s="22">
        <v>11.581</v>
      </c>
      <c r="G23" s="21">
        <v>0.53800000000000003</v>
      </c>
      <c r="H23" s="21"/>
      <c r="I23" s="86" t="s">
        <v>11</v>
      </c>
      <c r="J23" s="82" t="s">
        <v>11</v>
      </c>
    </row>
    <row r="24" spans="2:10" ht="15.75">
      <c r="B24" s="34" t="s">
        <v>30</v>
      </c>
      <c r="C24" s="35">
        <v>7.3480822488233368</v>
      </c>
      <c r="D24" s="35" t="s">
        <v>11</v>
      </c>
      <c r="E24" s="35">
        <v>10.853999999999999</v>
      </c>
      <c r="F24" s="36">
        <v>177.55699999999999</v>
      </c>
      <c r="G24" s="35">
        <v>2.1549999999999998</v>
      </c>
      <c r="H24" s="10" t="s">
        <v>11</v>
      </c>
      <c r="I24" s="83" t="s">
        <v>11</v>
      </c>
      <c r="J24" s="83" t="s">
        <v>11</v>
      </c>
    </row>
    <row r="25" spans="2:10" ht="15.75">
      <c r="B25" s="37" t="s">
        <v>31</v>
      </c>
      <c r="C25" s="26">
        <v>7.3480822488233368</v>
      </c>
      <c r="D25" s="26" t="s">
        <v>11</v>
      </c>
      <c r="E25" s="26">
        <v>10.853999999999999</v>
      </c>
      <c r="F25" s="27">
        <v>177.55699999999999</v>
      </c>
      <c r="G25" s="26">
        <v>2.1549999999999998</v>
      </c>
      <c r="H25" s="26"/>
      <c r="I25" s="10" t="s">
        <v>11</v>
      </c>
      <c r="J25" s="10" t="s">
        <v>11</v>
      </c>
    </row>
    <row r="26" spans="2:10" ht="16.5">
      <c r="B26" s="25" t="s">
        <v>32</v>
      </c>
      <c r="C26" s="26">
        <v>3.135992366800628</v>
      </c>
      <c r="D26" s="26" t="s">
        <v>11</v>
      </c>
      <c r="E26" s="26">
        <v>7.7958917727943557</v>
      </c>
      <c r="F26" s="27">
        <v>142.59024355714331</v>
      </c>
      <c r="G26" s="26">
        <v>1.5689162675189317</v>
      </c>
      <c r="H26" s="26"/>
      <c r="I26" s="10" t="s">
        <v>11</v>
      </c>
      <c r="J26" s="10" t="s">
        <v>11</v>
      </c>
    </row>
    <row r="27" spans="2:10" ht="15.75">
      <c r="B27" s="34" t="s">
        <v>33</v>
      </c>
      <c r="C27" s="38">
        <v>25.116440339144312</v>
      </c>
      <c r="D27" s="38" t="s">
        <v>11</v>
      </c>
      <c r="E27" s="38">
        <v>94.811999999999998</v>
      </c>
      <c r="F27" s="39">
        <v>1287.2380000000001</v>
      </c>
      <c r="G27" s="38">
        <v>13.694000000000001</v>
      </c>
      <c r="H27" s="10" t="s">
        <v>11</v>
      </c>
      <c r="I27" s="10" t="s">
        <v>11</v>
      </c>
      <c r="J27" s="10" t="s">
        <v>11</v>
      </c>
    </row>
    <row r="28" spans="2:10" ht="15.75">
      <c r="B28" s="40" t="s">
        <v>34</v>
      </c>
      <c r="C28" s="41">
        <v>56.500240532295436</v>
      </c>
      <c r="D28" s="41" t="s">
        <v>11</v>
      </c>
      <c r="E28" s="41">
        <v>172.76</v>
      </c>
      <c r="F28" s="42">
        <v>2430.5640000000003</v>
      </c>
      <c r="G28" s="41">
        <v>30.689</v>
      </c>
      <c r="H28" s="43" t="s">
        <v>11</v>
      </c>
      <c r="I28" s="41" t="s">
        <v>11</v>
      </c>
      <c r="J28" s="41" t="s">
        <v>11</v>
      </c>
    </row>
    <row r="29" spans="2:10" ht="15.75">
      <c r="B29" s="44" t="s">
        <v>35</v>
      </c>
      <c r="C29" s="45"/>
      <c r="D29" s="45"/>
      <c r="E29" s="45"/>
      <c r="F29" s="46"/>
      <c r="G29" s="45"/>
      <c r="H29" s="45"/>
      <c r="I29" s="45"/>
      <c r="J29" s="87"/>
    </row>
    <row r="30" spans="2:10" ht="15.75">
      <c r="B30" s="14" t="s">
        <v>36</v>
      </c>
      <c r="C30" s="81" t="s">
        <v>11</v>
      </c>
      <c r="D30" s="48"/>
      <c r="E30" s="48"/>
      <c r="F30" s="49"/>
      <c r="G30" s="48"/>
      <c r="H30" s="48"/>
      <c r="I30" s="48"/>
      <c r="J30" s="48"/>
    </row>
    <row r="31" spans="2:10" ht="15.75">
      <c r="B31" s="17" t="s">
        <v>37</v>
      </c>
      <c r="C31" s="81" t="s">
        <v>11</v>
      </c>
      <c r="D31" s="51"/>
      <c r="E31" s="51"/>
      <c r="F31" s="52"/>
      <c r="G31" s="51"/>
      <c r="H31" s="51"/>
      <c r="I31" s="51"/>
      <c r="J31" s="51"/>
    </row>
    <row r="32" spans="2:10" ht="15.75">
      <c r="B32" s="20" t="s">
        <v>38</v>
      </c>
      <c r="C32" s="81" t="s">
        <v>11</v>
      </c>
      <c r="D32" s="54"/>
      <c r="E32" s="54"/>
      <c r="F32" s="55"/>
      <c r="G32" s="54"/>
      <c r="H32" s="54"/>
      <c r="I32" s="54"/>
      <c r="J32" s="54"/>
    </row>
    <row r="33" spans="2:10" ht="15.75">
      <c r="B33" s="56" t="s">
        <v>39</v>
      </c>
      <c r="C33" s="57">
        <v>5.9122903989007387</v>
      </c>
      <c r="D33" s="45"/>
      <c r="E33" s="45" t="s">
        <v>11</v>
      </c>
      <c r="F33" s="46"/>
      <c r="G33" s="45" t="s">
        <v>11</v>
      </c>
      <c r="H33" s="45"/>
      <c r="I33" s="45"/>
      <c r="J33" s="87"/>
    </row>
    <row r="34" spans="2:10" ht="15.75">
      <c r="B34" s="58" t="s">
        <v>40</v>
      </c>
      <c r="C34" s="59">
        <v>62.412530931196173</v>
      </c>
      <c r="D34" s="42">
        <v>243</v>
      </c>
      <c r="E34" s="59">
        <v>172.76</v>
      </c>
      <c r="F34" s="60">
        <v>2430.5640000000003</v>
      </c>
      <c r="G34" s="59">
        <v>30.689</v>
      </c>
      <c r="H34" s="43" t="s">
        <v>11</v>
      </c>
      <c r="I34" s="43" t="s">
        <v>11</v>
      </c>
      <c r="J34" s="43" t="s">
        <v>11</v>
      </c>
    </row>
    <row r="35" spans="2:10" ht="15.75">
      <c r="B35" s="61" t="s">
        <v>41</v>
      </c>
      <c r="C35" s="62"/>
      <c r="D35" s="62"/>
      <c r="E35" s="62"/>
      <c r="F35" s="63"/>
      <c r="G35" s="62"/>
      <c r="H35" s="62"/>
      <c r="I35" s="88"/>
      <c r="J35" s="89"/>
    </row>
    <row r="36" spans="2:10" ht="15.75">
      <c r="B36" s="14" t="s">
        <v>42</v>
      </c>
      <c r="C36" s="64">
        <v>1.4516480558240374</v>
      </c>
      <c r="D36" s="65"/>
      <c r="E36" s="65"/>
      <c r="F36" s="66"/>
      <c r="G36" s="65"/>
      <c r="H36" s="64">
        <v>5.7000000000000002E-2</v>
      </c>
      <c r="I36" s="80" t="s">
        <v>11</v>
      </c>
      <c r="J36" s="80" t="s">
        <v>11</v>
      </c>
    </row>
    <row r="37" spans="2:10" ht="15.75">
      <c r="B37" s="20" t="s">
        <v>43</v>
      </c>
      <c r="C37" s="67">
        <v>1.8667529157457552</v>
      </c>
      <c r="D37" s="68"/>
      <c r="E37" s="68"/>
      <c r="F37" s="69"/>
      <c r="G37" s="68"/>
      <c r="H37" s="67">
        <v>8.0340000000000007</v>
      </c>
      <c r="I37" s="82" t="s">
        <v>11</v>
      </c>
      <c r="J37" s="82" t="s">
        <v>11</v>
      </c>
    </row>
    <row r="38" spans="2:10" ht="15.75">
      <c r="B38" s="70" t="s">
        <v>44</v>
      </c>
      <c r="C38" s="71">
        <v>3.3184009715697926</v>
      </c>
      <c r="D38" s="62">
        <v>0.7</v>
      </c>
      <c r="E38" s="72"/>
      <c r="F38" s="73"/>
      <c r="G38" s="72"/>
      <c r="H38" s="71">
        <v>8.0910000000000011</v>
      </c>
      <c r="I38" s="90" t="s">
        <v>11</v>
      </c>
      <c r="J38" s="90" t="s">
        <v>11</v>
      </c>
    </row>
    <row r="39" spans="2:10" ht="18.75">
      <c r="B39" s="74" t="s">
        <v>45</v>
      </c>
      <c r="C39" s="76">
        <v>65.73093190276596</v>
      </c>
      <c r="D39" s="76">
        <v>243.7</v>
      </c>
      <c r="E39" s="76">
        <v>172.76</v>
      </c>
      <c r="F39" s="77">
        <v>2430.5640000000003</v>
      </c>
      <c r="G39" s="76">
        <v>30.689</v>
      </c>
      <c r="H39" s="76">
        <v>8.0910000000000011</v>
      </c>
      <c r="I39" s="76" t="s">
        <v>11</v>
      </c>
      <c r="J39" s="76" t="s">
        <v>11</v>
      </c>
    </row>
    <row r="40" spans="2:10" ht="39.75" customHeight="1">
      <c r="B40" s="95" t="s">
        <v>46</v>
      </c>
      <c r="C40" s="95"/>
      <c r="D40" s="95"/>
      <c r="E40" s="95"/>
      <c r="F40" s="95"/>
      <c r="G40" s="95"/>
      <c r="H40" s="95"/>
      <c r="I40" s="95"/>
      <c r="J40" s="95"/>
    </row>
    <row r="41" spans="2:10" ht="26.25" customHeight="1">
      <c r="B41" s="96" t="s">
        <v>47</v>
      </c>
      <c r="C41" s="96"/>
      <c r="D41" s="96"/>
      <c r="E41" s="96"/>
      <c r="F41" s="96"/>
      <c r="G41" s="96"/>
      <c r="H41" s="96"/>
      <c r="I41" s="96"/>
      <c r="J41" s="96"/>
    </row>
    <row r="42" spans="2:10" ht="30" customHeight="1">
      <c r="B42" s="97" t="s">
        <v>48</v>
      </c>
      <c r="C42" s="97"/>
      <c r="D42" s="97"/>
      <c r="E42" s="97"/>
      <c r="F42" s="97"/>
      <c r="G42" s="97"/>
      <c r="H42" s="97"/>
      <c r="I42" s="97"/>
      <c r="J42" s="97"/>
    </row>
  </sheetData>
  <mergeCells count="3">
    <mergeCell ref="B41:J41"/>
    <mergeCell ref="B40:J40"/>
    <mergeCell ref="B42:J4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F1F0-7DFA-4333-96DF-C36EB233B832}">
  <dimension ref="B2:J42"/>
  <sheetViews>
    <sheetView topLeftCell="A11" workbookViewId="0">
      <selection activeCell="B16" sqref="B16"/>
    </sheetView>
  </sheetViews>
  <sheetFormatPr defaultRowHeight="15"/>
  <cols>
    <col min="2" max="2" width="37.42578125" customWidth="1"/>
    <col min="3" max="5" width="12.7109375" customWidth="1"/>
    <col min="6" max="6" width="9.85546875" customWidth="1"/>
    <col min="7" max="7" width="11.140625" customWidth="1"/>
    <col min="8" max="8" width="12.7109375" customWidth="1"/>
    <col min="9" max="9" width="11.5703125" customWidth="1"/>
    <col min="10" max="10" width="13.28515625" customWidth="1"/>
  </cols>
  <sheetData>
    <row r="2" spans="2:10" ht="65.25">
      <c r="B2" s="1" t="s">
        <v>50</v>
      </c>
      <c r="C2" s="2" t="s">
        <v>1</v>
      </c>
      <c r="D2" s="2" t="s">
        <v>2</v>
      </c>
      <c r="E2" s="2" t="s">
        <v>3</v>
      </c>
      <c r="F2" s="3" t="s">
        <v>51</v>
      </c>
      <c r="G2" s="2" t="s">
        <v>5</v>
      </c>
      <c r="H2" s="2" t="s">
        <v>6</v>
      </c>
      <c r="I2" s="2" t="s">
        <v>7</v>
      </c>
      <c r="J2" s="2" t="s">
        <v>8</v>
      </c>
    </row>
    <row r="3" spans="2:10" ht="15.75">
      <c r="B3" s="4" t="s">
        <v>9</v>
      </c>
      <c r="C3" s="5"/>
      <c r="D3" s="5"/>
      <c r="E3" s="5"/>
      <c r="F3" s="6"/>
      <c r="G3" s="5"/>
      <c r="H3" s="5"/>
      <c r="I3" s="5"/>
      <c r="J3" s="78"/>
    </row>
    <row r="4" spans="2:10" ht="15.75">
      <c r="B4" s="7" t="s">
        <v>10</v>
      </c>
      <c r="C4" s="8">
        <v>2.6856820257134322</v>
      </c>
      <c r="D4" s="8" t="s">
        <v>11</v>
      </c>
      <c r="E4" s="8">
        <v>13.366</v>
      </c>
      <c r="F4" s="9">
        <v>137.10095344590701</v>
      </c>
      <c r="G4" s="8">
        <v>0.38170623719772889</v>
      </c>
      <c r="H4" s="10" t="s">
        <v>11</v>
      </c>
      <c r="I4" s="10" t="s">
        <v>11</v>
      </c>
      <c r="J4" s="10" t="s">
        <v>11</v>
      </c>
    </row>
    <row r="5" spans="2:10" ht="15.75">
      <c r="B5" s="11" t="s">
        <v>12</v>
      </c>
      <c r="C5" s="12">
        <v>4.5782984876672303E-2</v>
      </c>
      <c r="D5" s="10" t="s">
        <v>11</v>
      </c>
      <c r="E5" s="12">
        <v>0.11600000000000001</v>
      </c>
      <c r="F5" s="13">
        <v>0.46305169524939771</v>
      </c>
      <c r="G5" s="12">
        <v>1.7399999999999999E-2</v>
      </c>
      <c r="H5" s="10"/>
      <c r="I5" s="10" t="s">
        <v>11</v>
      </c>
      <c r="J5" s="10" t="s">
        <v>11</v>
      </c>
    </row>
    <row r="6" spans="2:10" ht="15.75">
      <c r="B6" s="11" t="s">
        <v>13</v>
      </c>
      <c r="C6" s="12">
        <v>2.63989904083676</v>
      </c>
      <c r="D6" s="12" t="s">
        <v>11</v>
      </c>
      <c r="E6" s="12">
        <v>13.25</v>
      </c>
      <c r="F6" s="13">
        <v>136.63790175065762</v>
      </c>
      <c r="G6" s="12">
        <v>0.36430623719772892</v>
      </c>
      <c r="H6" s="12"/>
      <c r="I6" s="10" t="s">
        <v>11</v>
      </c>
      <c r="J6" s="10" t="s">
        <v>11</v>
      </c>
    </row>
    <row r="7" spans="2:10" ht="15.75">
      <c r="B7" s="7" t="s">
        <v>14</v>
      </c>
      <c r="C7" s="8">
        <v>23.25665452116602</v>
      </c>
      <c r="D7" s="8" t="s">
        <v>11</v>
      </c>
      <c r="E7" s="8">
        <v>35.192</v>
      </c>
      <c r="F7" s="9">
        <v>291.57365745913972</v>
      </c>
      <c r="G7" s="8">
        <v>5.1499772254825249</v>
      </c>
      <c r="H7" s="10" t="s">
        <v>11</v>
      </c>
      <c r="I7" s="79" t="s">
        <v>11</v>
      </c>
      <c r="J7" s="79" t="s">
        <v>11</v>
      </c>
    </row>
    <row r="8" spans="2:10" ht="15.75">
      <c r="B8" s="14" t="s">
        <v>15</v>
      </c>
      <c r="C8" s="15">
        <v>1.12664862208067</v>
      </c>
      <c r="D8" s="15" t="s">
        <v>11</v>
      </c>
      <c r="E8" s="15">
        <v>1.3599999999999999</v>
      </c>
      <c r="F8" s="16">
        <v>24.54272151947335</v>
      </c>
      <c r="G8" s="15">
        <v>0.58973451327433635</v>
      </c>
      <c r="H8" s="15"/>
      <c r="I8" s="80" t="s">
        <v>11</v>
      </c>
      <c r="J8" s="80" t="s">
        <v>11</v>
      </c>
    </row>
    <row r="9" spans="2:10" ht="15.75">
      <c r="B9" s="17" t="s">
        <v>16</v>
      </c>
      <c r="C9" s="18">
        <v>9.2770009747660094</v>
      </c>
      <c r="D9" s="18" t="s">
        <v>11</v>
      </c>
      <c r="E9" s="18">
        <v>3.7</v>
      </c>
      <c r="F9" s="19">
        <v>70.811398142506533</v>
      </c>
      <c r="G9" s="18">
        <v>1.6954835392338605</v>
      </c>
      <c r="H9" s="18"/>
      <c r="I9" s="81" t="s">
        <v>11</v>
      </c>
      <c r="J9" s="81" t="s">
        <v>11</v>
      </c>
    </row>
    <row r="10" spans="2:10" ht="15.75">
      <c r="B10" s="17" t="s">
        <v>17</v>
      </c>
      <c r="C10" s="18">
        <v>4.8964797900318704</v>
      </c>
      <c r="D10" s="18" t="s">
        <v>11</v>
      </c>
      <c r="E10" s="18">
        <v>9.0750000000000011</v>
      </c>
      <c r="F10" s="19">
        <v>62.137648385351419</v>
      </c>
      <c r="G10" s="18">
        <v>0.44736786862650224</v>
      </c>
      <c r="H10" s="18"/>
      <c r="I10" s="81" t="s">
        <v>11</v>
      </c>
      <c r="J10" s="81" t="s">
        <v>11</v>
      </c>
    </row>
    <row r="11" spans="2:10" ht="15.75">
      <c r="B11" s="17" t="s">
        <v>18</v>
      </c>
      <c r="C11" s="18">
        <v>0.88784584603221095</v>
      </c>
      <c r="D11" s="18" t="s">
        <v>11</v>
      </c>
      <c r="E11" s="18">
        <v>0.67</v>
      </c>
      <c r="F11" s="19">
        <v>12.081168062142689</v>
      </c>
      <c r="G11" s="18">
        <v>0.7</v>
      </c>
      <c r="H11" s="18"/>
      <c r="I11" s="81" t="s">
        <v>11</v>
      </c>
      <c r="J11" s="81" t="s">
        <v>11</v>
      </c>
    </row>
    <row r="12" spans="2:10" ht="15.75">
      <c r="B12" s="17" t="s">
        <v>19</v>
      </c>
      <c r="C12" s="18">
        <v>3.8054198186255701</v>
      </c>
      <c r="D12" s="18" t="s">
        <v>11</v>
      </c>
      <c r="E12" s="18">
        <v>5.03</v>
      </c>
      <c r="F12" s="19">
        <v>100.57331645749021</v>
      </c>
      <c r="G12" s="18">
        <v>1.5</v>
      </c>
      <c r="H12" s="18"/>
      <c r="I12" s="81" t="s">
        <v>11</v>
      </c>
      <c r="J12" s="81" t="s">
        <v>11</v>
      </c>
    </row>
    <row r="13" spans="2:10" ht="15.75">
      <c r="B13" s="17" t="s">
        <v>20</v>
      </c>
      <c r="C13" s="18">
        <v>0.79371510220978503</v>
      </c>
      <c r="D13" s="18" t="s">
        <v>11</v>
      </c>
      <c r="E13" s="18">
        <v>0.35699999999999998</v>
      </c>
      <c r="F13" s="19">
        <v>6.4274048921755114</v>
      </c>
      <c r="G13" s="18">
        <v>0.21739130434782608</v>
      </c>
      <c r="H13" s="18"/>
      <c r="I13" s="81" t="s">
        <v>11</v>
      </c>
      <c r="J13" s="81" t="s">
        <v>11</v>
      </c>
    </row>
    <row r="14" spans="2:10" ht="15.75">
      <c r="B14" s="20" t="s">
        <v>21</v>
      </c>
      <c r="C14" s="21">
        <v>2.469544367419902</v>
      </c>
      <c r="D14" s="21" t="s">
        <v>11</v>
      </c>
      <c r="E14" s="21">
        <v>15</v>
      </c>
      <c r="F14" s="22">
        <v>15</v>
      </c>
      <c r="G14" s="21">
        <v>0</v>
      </c>
      <c r="H14" s="21"/>
      <c r="I14" s="82" t="s">
        <v>11</v>
      </c>
      <c r="J14" s="82" t="s">
        <v>11</v>
      </c>
    </row>
    <row r="15" spans="2:10" ht="15.75">
      <c r="B15" s="7" t="s">
        <v>22</v>
      </c>
      <c r="C15" s="23">
        <v>0</v>
      </c>
      <c r="D15" s="23" t="s">
        <v>11</v>
      </c>
      <c r="E15" s="23">
        <v>0</v>
      </c>
      <c r="F15" s="24">
        <v>0</v>
      </c>
      <c r="G15" s="23">
        <v>0</v>
      </c>
      <c r="H15" s="10" t="s">
        <v>11</v>
      </c>
      <c r="I15" s="83" t="s">
        <v>11</v>
      </c>
      <c r="J15" s="83" t="s">
        <v>11</v>
      </c>
    </row>
    <row r="16" spans="2:10" ht="16.5">
      <c r="B16" s="25" t="s">
        <v>23</v>
      </c>
      <c r="C16" s="12">
        <v>13.224100846495439</v>
      </c>
      <c r="D16" s="26" t="s">
        <v>11</v>
      </c>
      <c r="E16" s="26">
        <v>10.248379214040376</v>
      </c>
      <c r="F16" s="27">
        <v>116.67049604133858</v>
      </c>
      <c r="G16" s="26">
        <v>2.826585823648601</v>
      </c>
      <c r="H16" s="26"/>
      <c r="I16" s="10" t="s">
        <v>11</v>
      </c>
      <c r="J16" s="10" t="s">
        <v>11</v>
      </c>
    </row>
    <row r="17" spans="2:10" ht="15.75">
      <c r="B17" s="28" t="s">
        <v>24</v>
      </c>
      <c r="C17" s="29">
        <v>25.942336546879453</v>
      </c>
      <c r="D17" s="29" t="s">
        <v>11</v>
      </c>
      <c r="E17" s="29">
        <v>48.558</v>
      </c>
      <c r="F17" s="30">
        <v>428.67461090504673</v>
      </c>
      <c r="G17" s="29">
        <v>5.5316834626802542</v>
      </c>
      <c r="H17" s="10" t="s">
        <v>11</v>
      </c>
      <c r="I17" s="10" t="s">
        <v>11</v>
      </c>
      <c r="J17" s="10" t="s">
        <v>11</v>
      </c>
    </row>
    <row r="18" spans="2:10" ht="15.75">
      <c r="B18" s="31" t="s">
        <v>25</v>
      </c>
      <c r="C18" s="32"/>
      <c r="D18" s="32"/>
      <c r="E18" s="32"/>
      <c r="F18" s="33"/>
      <c r="G18" s="32"/>
      <c r="H18" s="32"/>
      <c r="I18" s="32"/>
      <c r="J18" s="84"/>
    </row>
    <row r="19" spans="2:10" ht="15.75">
      <c r="B19" s="34" t="s">
        <v>10</v>
      </c>
      <c r="C19" s="35">
        <v>7.7312274168162496</v>
      </c>
      <c r="D19" s="35" t="s">
        <v>11</v>
      </c>
      <c r="E19" s="35">
        <v>29.195999198499997</v>
      </c>
      <c r="F19" s="36">
        <v>434.63268007004888</v>
      </c>
      <c r="G19" s="35">
        <v>2.5</v>
      </c>
      <c r="H19" s="10" t="s">
        <v>11</v>
      </c>
      <c r="I19" s="10" t="s">
        <v>11</v>
      </c>
      <c r="J19" s="10" t="s">
        <v>11</v>
      </c>
    </row>
    <row r="20" spans="2:10" ht="15.75">
      <c r="B20" s="37" t="s">
        <v>26</v>
      </c>
      <c r="C20" s="26">
        <v>7.7312274168162496</v>
      </c>
      <c r="D20" s="26" t="s">
        <v>11</v>
      </c>
      <c r="E20" s="26">
        <v>29.195999198499997</v>
      </c>
      <c r="F20" s="27">
        <v>434.63268007004888</v>
      </c>
      <c r="G20" s="26">
        <v>2.5</v>
      </c>
      <c r="H20" s="26"/>
      <c r="I20" s="10" t="s">
        <v>11</v>
      </c>
      <c r="J20" s="10" t="s">
        <v>11</v>
      </c>
    </row>
    <row r="21" spans="2:10" ht="15.75">
      <c r="B21" s="34" t="s">
        <v>27</v>
      </c>
      <c r="C21" s="35">
        <v>9.8602550000000004</v>
      </c>
      <c r="D21" s="35" t="s">
        <v>11</v>
      </c>
      <c r="E21" s="35">
        <v>43.64</v>
      </c>
      <c r="F21" s="36">
        <v>533.19377659504278</v>
      </c>
      <c r="G21" s="35">
        <v>7.3000000000000007</v>
      </c>
      <c r="H21" s="10" t="s">
        <v>11</v>
      </c>
      <c r="I21" s="79" t="s">
        <v>11</v>
      </c>
      <c r="J21" s="79" t="s">
        <v>11</v>
      </c>
    </row>
    <row r="22" spans="2:10" ht="15.75">
      <c r="B22" s="14" t="s">
        <v>28</v>
      </c>
      <c r="C22" s="15">
        <v>9.0102550000000008</v>
      </c>
      <c r="D22" s="15" t="s">
        <v>11</v>
      </c>
      <c r="E22" s="15">
        <v>40.14</v>
      </c>
      <c r="F22" s="16">
        <v>526.61377659504274</v>
      </c>
      <c r="G22" s="15">
        <v>6.9</v>
      </c>
      <c r="H22" s="15"/>
      <c r="I22" s="85" t="s">
        <v>11</v>
      </c>
      <c r="J22" s="80" t="s">
        <v>11</v>
      </c>
    </row>
    <row r="23" spans="2:10" ht="15.75">
      <c r="B23" s="20" t="s">
        <v>29</v>
      </c>
      <c r="C23" s="21">
        <v>0.85</v>
      </c>
      <c r="D23" s="21" t="s">
        <v>11</v>
      </c>
      <c r="E23" s="21">
        <v>3.5</v>
      </c>
      <c r="F23" s="22">
        <v>6.58</v>
      </c>
      <c r="G23" s="21">
        <v>0.4</v>
      </c>
      <c r="H23" s="21"/>
      <c r="I23" s="86" t="s">
        <v>11</v>
      </c>
      <c r="J23" s="82" t="s">
        <v>11</v>
      </c>
    </row>
    <row r="24" spans="2:10" ht="15.75">
      <c r="B24" s="34" t="s">
        <v>30</v>
      </c>
      <c r="C24" s="35">
        <v>6.0389705606761241</v>
      </c>
      <c r="D24" s="35" t="s">
        <v>11</v>
      </c>
      <c r="E24" s="35">
        <v>7.31</v>
      </c>
      <c r="F24" s="36">
        <v>106.08572741280348</v>
      </c>
      <c r="G24" s="35">
        <v>1.9</v>
      </c>
      <c r="H24" s="10" t="s">
        <v>11</v>
      </c>
      <c r="I24" s="83" t="s">
        <v>11</v>
      </c>
      <c r="J24" s="83" t="s">
        <v>11</v>
      </c>
    </row>
    <row r="25" spans="2:10" ht="15.75">
      <c r="B25" s="37" t="s">
        <v>31</v>
      </c>
      <c r="C25" s="26">
        <v>6.0389705606761241</v>
      </c>
      <c r="D25" s="26" t="s">
        <v>11</v>
      </c>
      <c r="E25" s="26">
        <v>7.31</v>
      </c>
      <c r="F25" s="27">
        <v>106.08572741280348</v>
      </c>
      <c r="G25" s="26">
        <v>1.9</v>
      </c>
      <c r="H25" s="26"/>
      <c r="I25" s="10" t="s">
        <v>11</v>
      </c>
      <c r="J25" s="10" t="s">
        <v>11</v>
      </c>
    </row>
    <row r="26" spans="2:10" ht="16.5">
      <c r="B26" s="25" t="s">
        <v>32</v>
      </c>
      <c r="C26" s="12">
        <v>0.14560491869155259</v>
      </c>
      <c r="D26" s="26" t="s">
        <v>11</v>
      </c>
      <c r="E26" s="26">
        <v>0.5435878585388445</v>
      </c>
      <c r="F26" s="27">
        <v>7.4719257527968228</v>
      </c>
      <c r="G26" s="26">
        <v>0</v>
      </c>
      <c r="H26" s="26"/>
      <c r="I26" s="10" t="s">
        <v>11</v>
      </c>
      <c r="J26" s="10" t="s">
        <v>11</v>
      </c>
    </row>
    <row r="27" spans="2:10" ht="15.75">
      <c r="B27" s="34" t="s">
        <v>33</v>
      </c>
      <c r="C27" s="38">
        <v>23.630452977492372</v>
      </c>
      <c r="D27" s="38" t="s">
        <v>11</v>
      </c>
      <c r="E27" s="38">
        <v>80.145999198499993</v>
      </c>
      <c r="F27" s="39">
        <v>1073.9121840778951</v>
      </c>
      <c r="G27" s="38">
        <v>11.700000000000001</v>
      </c>
      <c r="H27" s="10" t="s">
        <v>11</v>
      </c>
      <c r="I27" s="10" t="s">
        <v>11</v>
      </c>
      <c r="J27" s="10" t="s">
        <v>11</v>
      </c>
    </row>
    <row r="28" spans="2:10" ht="15.75">
      <c r="B28" s="40" t="s">
        <v>34</v>
      </c>
      <c r="C28" s="41">
        <v>49.572789524371828</v>
      </c>
      <c r="D28" s="41" t="s">
        <v>11</v>
      </c>
      <c r="E28" s="41">
        <v>128.70399919849999</v>
      </c>
      <c r="F28" s="42">
        <v>1502.5867949829417</v>
      </c>
      <c r="G28" s="41">
        <v>17.231683462680255</v>
      </c>
      <c r="H28" s="43" t="s">
        <v>11</v>
      </c>
      <c r="I28" s="41" t="s">
        <v>11</v>
      </c>
      <c r="J28" s="41" t="s">
        <v>11</v>
      </c>
    </row>
    <row r="29" spans="2:10" ht="15.75">
      <c r="B29" s="44" t="s">
        <v>35</v>
      </c>
      <c r="C29" s="45"/>
      <c r="D29" s="45"/>
      <c r="E29" s="45"/>
      <c r="F29" s="46"/>
      <c r="G29" s="45"/>
      <c r="H29" s="45"/>
      <c r="I29" s="45"/>
      <c r="J29" s="87"/>
    </row>
    <row r="30" spans="2:10">
      <c r="B30" s="14" t="s">
        <v>36</v>
      </c>
      <c r="C30" s="47">
        <v>1.6689019222105701</v>
      </c>
      <c r="D30" s="48"/>
      <c r="E30" s="48"/>
      <c r="F30" s="49"/>
      <c r="G30" s="48"/>
      <c r="H30" s="48"/>
      <c r="I30" s="48"/>
      <c r="J30" s="48"/>
    </row>
    <row r="31" spans="2:10">
      <c r="B31" s="17" t="s">
        <v>37</v>
      </c>
      <c r="C31" s="50">
        <v>2.3349240262784243</v>
      </c>
      <c r="D31" s="51"/>
      <c r="E31" s="51"/>
      <c r="F31" s="52"/>
      <c r="G31" s="51"/>
      <c r="H31" s="51"/>
      <c r="I31" s="51"/>
      <c r="J31" s="51"/>
    </row>
    <row r="32" spans="2:10">
      <c r="B32" s="20" t="s">
        <v>38</v>
      </c>
      <c r="C32" s="53">
        <v>3.0653845097535526</v>
      </c>
      <c r="D32" s="54"/>
      <c r="E32" s="54"/>
      <c r="F32" s="55"/>
      <c r="G32" s="54"/>
      <c r="H32" s="54"/>
      <c r="I32" s="54"/>
      <c r="J32" s="54"/>
    </row>
    <row r="33" spans="2:10" ht="15.75">
      <c r="B33" s="56" t="s">
        <v>39</v>
      </c>
      <c r="C33" s="57">
        <v>7.0672243191817792</v>
      </c>
      <c r="D33" s="45"/>
      <c r="E33" s="45" t="s">
        <v>11</v>
      </c>
      <c r="F33" s="45" t="s">
        <v>11</v>
      </c>
      <c r="G33" s="45" t="s">
        <v>11</v>
      </c>
      <c r="H33" s="45"/>
      <c r="I33" s="45"/>
      <c r="J33" s="87"/>
    </row>
    <row r="34" spans="2:10" ht="15.75">
      <c r="B34" s="58" t="s">
        <v>40</v>
      </c>
      <c r="C34" s="59">
        <v>56.640013843553604</v>
      </c>
      <c r="D34" s="41">
        <v>168</v>
      </c>
      <c r="E34" s="59">
        <v>128.70399919849999</v>
      </c>
      <c r="F34" s="60">
        <v>1502.5867949829417</v>
      </c>
      <c r="G34" s="59">
        <v>17.231683462680255</v>
      </c>
      <c r="H34" s="43" t="s">
        <v>11</v>
      </c>
      <c r="I34" s="43" t="s">
        <v>11</v>
      </c>
      <c r="J34" s="43" t="s">
        <v>11</v>
      </c>
    </row>
    <row r="35" spans="2:10" ht="15.75">
      <c r="B35" s="61" t="s">
        <v>41</v>
      </c>
      <c r="C35" s="62"/>
      <c r="D35" s="62"/>
      <c r="E35" s="62"/>
      <c r="F35" s="63"/>
      <c r="G35" s="62"/>
      <c r="H35" s="62"/>
      <c r="I35" s="88"/>
      <c r="J35" s="89"/>
    </row>
    <row r="36" spans="2:10" ht="15.75">
      <c r="B36" s="14" t="s">
        <v>42</v>
      </c>
      <c r="C36" s="64">
        <v>2.2441886942621325</v>
      </c>
      <c r="D36" s="65"/>
      <c r="E36" s="65"/>
      <c r="F36" s="66"/>
      <c r="G36" s="65"/>
      <c r="H36" s="64">
        <v>1</v>
      </c>
      <c r="I36" s="80" t="s">
        <v>11</v>
      </c>
      <c r="J36" s="80" t="s">
        <v>11</v>
      </c>
    </row>
    <row r="37" spans="2:10" ht="15.75">
      <c r="B37" s="20" t="s">
        <v>43</v>
      </c>
      <c r="C37" s="67">
        <v>3.1098589616631349</v>
      </c>
      <c r="D37" s="68"/>
      <c r="E37" s="68"/>
      <c r="F37" s="69"/>
      <c r="G37" s="68"/>
      <c r="H37" s="67">
        <v>9</v>
      </c>
      <c r="I37" s="82" t="s">
        <v>11</v>
      </c>
      <c r="J37" s="82" t="s">
        <v>11</v>
      </c>
    </row>
    <row r="38" spans="2:10" ht="15.75">
      <c r="B38" s="70" t="s">
        <v>44</v>
      </c>
      <c r="C38" s="71">
        <v>5.3540476559252674</v>
      </c>
      <c r="D38" s="71">
        <v>1</v>
      </c>
      <c r="E38" s="72"/>
      <c r="F38" s="73"/>
      <c r="G38" s="72"/>
      <c r="H38" s="71">
        <v>10</v>
      </c>
      <c r="I38" s="90" t="s">
        <v>11</v>
      </c>
      <c r="J38" s="90" t="s">
        <v>11</v>
      </c>
    </row>
    <row r="39" spans="2:10" ht="18.75">
      <c r="B39" s="74" t="s">
        <v>45</v>
      </c>
      <c r="C39" s="76">
        <v>61.994061499478875</v>
      </c>
      <c r="D39" s="76">
        <v>169</v>
      </c>
      <c r="E39" s="76">
        <v>128.70399919849999</v>
      </c>
      <c r="F39" s="77">
        <v>1502.5867949829417</v>
      </c>
      <c r="G39" s="76">
        <v>17.231683462680255</v>
      </c>
      <c r="H39" s="76">
        <v>10</v>
      </c>
      <c r="I39" s="76" t="s">
        <v>11</v>
      </c>
      <c r="J39" s="76" t="s">
        <v>11</v>
      </c>
    </row>
    <row r="40" spans="2:10" ht="25.5" customHeight="1">
      <c r="B40" s="95" t="s">
        <v>46</v>
      </c>
      <c r="C40" s="95"/>
      <c r="D40" s="95"/>
      <c r="E40" s="95"/>
      <c r="F40" s="95"/>
      <c r="G40" s="95"/>
      <c r="H40" s="95"/>
      <c r="I40" s="95"/>
      <c r="J40" s="95"/>
    </row>
    <row r="41" spans="2:10" ht="28.5" customHeight="1">
      <c r="B41" s="96" t="s">
        <v>47</v>
      </c>
      <c r="C41" s="96"/>
      <c r="D41" s="96"/>
      <c r="E41" s="96"/>
      <c r="F41" s="96"/>
      <c r="G41" s="96"/>
      <c r="H41" s="96"/>
      <c r="I41" s="96"/>
      <c r="J41" s="96"/>
    </row>
    <row r="42" spans="2:10" ht="17.25" customHeight="1">
      <c r="B42" s="97" t="s">
        <v>52</v>
      </c>
      <c r="C42" s="97"/>
      <c r="D42" s="97"/>
      <c r="E42" s="97"/>
      <c r="F42" s="97"/>
      <c r="G42" s="97"/>
      <c r="H42" s="97"/>
      <c r="I42" s="97"/>
      <c r="J42" s="97"/>
    </row>
  </sheetData>
  <mergeCells count="3">
    <mergeCell ref="B41:J41"/>
    <mergeCell ref="B40:J40"/>
    <mergeCell ref="B42:J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308FA-CC48-4CD2-9350-E2BD3B66DD05}">
  <dimension ref="B2:J48"/>
  <sheetViews>
    <sheetView workbookViewId="0">
      <selection activeCell="B14" sqref="B14"/>
    </sheetView>
  </sheetViews>
  <sheetFormatPr defaultRowHeight="15"/>
  <cols>
    <col min="2" max="2" width="37.42578125" customWidth="1"/>
    <col min="3" max="5" width="12.7109375" customWidth="1"/>
    <col min="6" max="6" width="9.85546875" customWidth="1"/>
    <col min="7" max="7" width="11.140625" customWidth="1"/>
    <col min="8" max="8" width="12.7109375" customWidth="1"/>
    <col min="9" max="9" width="11.5703125" customWidth="1"/>
    <col min="10" max="10" width="13.28515625" customWidth="1"/>
  </cols>
  <sheetData>
    <row r="2" spans="2:10" ht="65.25">
      <c r="B2" s="1" t="s">
        <v>53</v>
      </c>
      <c r="C2" s="2" t="s">
        <v>54</v>
      </c>
      <c r="D2" s="2" t="s">
        <v>55</v>
      </c>
      <c r="E2" s="2" t="s">
        <v>3</v>
      </c>
      <c r="F2" s="3" t="s">
        <v>56</v>
      </c>
      <c r="G2" s="2" t="s">
        <v>5</v>
      </c>
      <c r="H2" s="2" t="s">
        <v>6</v>
      </c>
      <c r="I2" s="2" t="s">
        <v>57</v>
      </c>
      <c r="J2" s="2" t="s">
        <v>58</v>
      </c>
    </row>
    <row r="3" spans="2:10" ht="15.75">
      <c r="B3" s="4" t="s">
        <v>9</v>
      </c>
      <c r="C3" s="5"/>
      <c r="D3" s="5"/>
      <c r="E3" s="5"/>
      <c r="F3" s="6"/>
      <c r="G3" s="5"/>
      <c r="H3" s="5"/>
      <c r="I3" s="5"/>
      <c r="J3" s="78"/>
    </row>
    <row r="4" spans="2:10" ht="15.75">
      <c r="B4" s="7" t="s">
        <v>10</v>
      </c>
      <c r="C4" s="8">
        <v>2.5</v>
      </c>
      <c r="D4" s="8">
        <v>5.0999999999999996</v>
      </c>
      <c r="E4" s="8">
        <v>4.8</v>
      </c>
      <c r="F4" s="9">
        <v>47.2</v>
      </c>
      <c r="G4" s="8">
        <v>0.5</v>
      </c>
      <c r="H4" s="10" t="s">
        <v>11</v>
      </c>
      <c r="I4" s="8">
        <v>1</v>
      </c>
      <c r="J4" s="8">
        <v>2</v>
      </c>
    </row>
    <row r="5" spans="2:10" ht="15.75">
      <c r="B5" s="37" t="s">
        <v>12</v>
      </c>
      <c r="C5" s="12">
        <v>0</v>
      </c>
      <c r="D5" s="12">
        <v>0</v>
      </c>
      <c r="E5" s="12">
        <v>0</v>
      </c>
      <c r="F5" s="13">
        <v>0</v>
      </c>
      <c r="G5" s="12">
        <v>0</v>
      </c>
      <c r="H5" s="10"/>
      <c r="I5" s="18" t="s">
        <v>59</v>
      </c>
      <c r="J5" s="18" t="s">
        <v>59</v>
      </c>
    </row>
    <row r="6" spans="2:10">
      <c r="B6" s="11" t="s">
        <v>13</v>
      </c>
      <c r="C6" s="12">
        <v>2.5</v>
      </c>
      <c r="D6" s="12">
        <v>5.0999999999999996</v>
      </c>
      <c r="E6" s="12">
        <v>4.8</v>
      </c>
      <c r="F6" s="13">
        <v>47.2</v>
      </c>
      <c r="G6" s="12">
        <v>0.5</v>
      </c>
      <c r="H6" s="12"/>
      <c r="I6" s="12">
        <v>1</v>
      </c>
      <c r="J6" s="12">
        <v>2</v>
      </c>
    </row>
    <row r="7" spans="2:10" ht="15.75">
      <c r="B7" s="7" t="s">
        <v>14</v>
      </c>
      <c r="C7" s="8">
        <v>22.996057649658127</v>
      </c>
      <c r="D7" s="8">
        <v>30.591531284432815</v>
      </c>
      <c r="E7" s="8">
        <v>35.230412104734008</v>
      </c>
      <c r="F7" s="9">
        <v>277.2972400578156</v>
      </c>
      <c r="G7" s="8">
        <v>4.307278309288507</v>
      </c>
      <c r="H7" s="10" t="s">
        <v>11</v>
      </c>
      <c r="I7" s="8">
        <v>0.89069388240820413</v>
      </c>
      <c r="J7" s="8">
        <v>1.3302945987738732</v>
      </c>
    </row>
    <row r="8" spans="2:10">
      <c r="B8" s="14" t="s">
        <v>15</v>
      </c>
      <c r="C8" s="15">
        <v>1.8406023204429638</v>
      </c>
      <c r="D8" s="15">
        <v>2.0293130666495136</v>
      </c>
      <c r="E8" s="15">
        <v>0.96370882304020289</v>
      </c>
      <c r="F8" s="16">
        <v>16.958493511890712</v>
      </c>
      <c r="G8" s="15">
        <v>0.4536330597965183</v>
      </c>
      <c r="H8" s="15"/>
      <c r="I8" s="15">
        <v>0.57414884303890312</v>
      </c>
      <c r="J8" s="15">
        <v>1.1025266262628282</v>
      </c>
    </row>
    <row r="9" spans="2:10">
      <c r="B9" s="17" t="s">
        <v>16</v>
      </c>
      <c r="C9" s="18">
        <v>7.6757866348335657</v>
      </c>
      <c r="D9" s="18">
        <v>5.8796356842879653</v>
      </c>
      <c r="E9" s="18">
        <v>2.6704291788308683</v>
      </c>
      <c r="F9" s="19">
        <v>48.196586363083817</v>
      </c>
      <c r="G9" s="18">
        <v>1.3647358288721001</v>
      </c>
      <c r="H9" s="18"/>
      <c r="I9" s="18">
        <v>0.76599780113813098</v>
      </c>
      <c r="J9" s="18">
        <v>0.76599780113813098</v>
      </c>
    </row>
    <row r="10" spans="2:10">
      <c r="B10" s="17" t="s">
        <v>17</v>
      </c>
      <c r="C10" s="18">
        <v>5.3084041418219297</v>
      </c>
      <c r="D10" s="18">
        <v>10.78618545005285</v>
      </c>
      <c r="E10" s="18">
        <v>10.468503735267319</v>
      </c>
      <c r="F10" s="19">
        <v>109.83495219897262</v>
      </c>
      <c r="G10" s="18">
        <v>0.5527760658637666</v>
      </c>
      <c r="H10" s="18"/>
      <c r="I10" s="18">
        <v>2.0319073608345986</v>
      </c>
      <c r="J10" s="18">
        <v>2.0319073608345986</v>
      </c>
    </row>
    <row r="11" spans="2:10">
      <c r="B11" s="17" t="s">
        <v>18</v>
      </c>
      <c r="C11" s="18">
        <v>0</v>
      </c>
      <c r="D11" s="18">
        <v>0</v>
      </c>
      <c r="E11" s="18">
        <v>0</v>
      </c>
      <c r="F11" s="19">
        <v>0</v>
      </c>
      <c r="G11" s="18">
        <v>0</v>
      </c>
      <c r="H11" s="18"/>
      <c r="I11" s="18" t="s">
        <v>59</v>
      </c>
      <c r="J11" s="18" t="s">
        <v>59</v>
      </c>
    </row>
    <row r="12" spans="2:10">
      <c r="B12" s="17" t="s">
        <v>19</v>
      </c>
      <c r="C12" s="18">
        <v>4.9601633255140127</v>
      </c>
      <c r="D12" s="18">
        <v>8.6694142057647632</v>
      </c>
      <c r="E12" s="18">
        <v>3.7756192002431184</v>
      </c>
      <c r="F12" s="19">
        <v>78.223835793015198</v>
      </c>
      <c r="G12" s="18">
        <v>1.71345951569869</v>
      </c>
      <c r="H12" s="18"/>
      <c r="I12" s="18">
        <v>0.59314686936585781</v>
      </c>
      <c r="J12" s="18">
        <v>1.7478082145342193</v>
      </c>
    </row>
    <row r="13" spans="2:10">
      <c r="B13" s="17" t="s">
        <v>20</v>
      </c>
      <c r="C13" s="18">
        <v>1.1467059640177246</v>
      </c>
      <c r="D13" s="18">
        <v>0.89904201382411364</v>
      </c>
      <c r="E13" s="18">
        <v>0.35214593815089063</v>
      </c>
      <c r="F13" s="19">
        <v>7.0833667916515175</v>
      </c>
      <c r="G13" s="18">
        <v>0.22267383905743507</v>
      </c>
      <c r="H13" s="18"/>
      <c r="I13" s="18">
        <v>0.78402139871509136</v>
      </c>
      <c r="J13" s="18">
        <v>0.78402139871509136</v>
      </c>
    </row>
    <row r="14" spans="2:10">
      <c r="B14" s="20" t="s">
        <v>21</v>
      </c>
      <c r="C14" s="21">
        <v>2.0643906212688035</v>
      </c>
      <c r="D14" s="21">
        <v>2.3279408638536108</v>
      </c>
      <c r="E14" s="21">
        <v>17.000005229201609</v>
      </c>
      <c r="F14" s="22">
        <v>17.000005399201665</v>
      </c>
      <c r="G14" s="21">
        <v>0</v>
      </c>
      <c r="H14" s="21"/>
      <c r="I14" s="21">
        <v>1.1276649098622749</v>
      </c>
      <c r="J14" s="21">
        <v>1.1276649098622749</v>
      </c>
    </row>
    <row r="15" spans="2:10" ht="15.75">
      <c r="B15" s="7" t="s">
        <v>22</v>
      </c>
      <c r="C15" s="23">
        <v>0</v>
      </c>
      <c r="D15" s="23">
        <v>0</v>
      </c>
      <c r="E15" s="23">
        <v>0</v>
      </c>
      <c r="F15" s="24">
        <v>0</v>
      </c>
      <c r="G15" s="23">
        <v>0</v>
      </c>
      <c r="H15" s="10" t="s">
        <v>11</v>
      </c>
      <c r="I15" s="23" t="s">
        <v>59</v>
      </c>
      <c r="J15" s="23" t="s">
        <v>59</v>
      </c>
    </row>
    <row r="16" spans="2:10" ht="16.5">
      <c r="B16" s="25" t="s">
        <v>60</v>
      </c>
      <c r="C16" s="26">
        <v>12.76708643166609</v>
      </c>
      <c r="D16" s="26">
        <v>13.140676199673347</v>
      </c>
      <c r="E16" s="26">
        <v>10.344014663027481</v>
      </c>
      <c r="F16" s="27">
        <v>115.35878929940529</v>
      </c>
      <c r="G16" s="26">
        <v>2.2916276763893255</v>
      </c>
      <c r="H16" s="26"/>
      <c r="I16" s="26">
        <v>0.89161990555339865</v>
      </c>
      <c r="J16" s="26">
        <v>1.0091988750348182</v>
      </c>
    </row>
    <row r="17" spans="2:10" ht="15.75">
      <c r="B17" s="28" t="s">
        <v>24</v>
      </c>
      <c r="C17" s="29">
        <v>25.528884422442498</v>
      </c>
      <c r="D17" s="29">
        <v>35.694523820736208</v>
      </c>
      <c r="E17" s="29">
        <v>40.03527968560725</v>
      </c>
      <c r="F17" s="30">
        <v>324.46874969443093</v>
      </c>
      <c r="G17" s="29">
        <v>4.8530458476388629</v>
      </c>
      <c r="H17" s="10" t="s">
        <v>11</v>
      </c>
      <c r="I17" s="29">
        <v>0.90906943683416508</v>
      </c>
      <c r="J17" s="29">
        <v>1.3969119434279795</v>
      </c>
    </row>
    <row r="18" spans="2:10" ht="15.75">
      <c r="B18" s="31" t="s">
        <v>25</v>
      </c>
      <c r="C18" s="32"/>
      <c r="D18" s="32"/>
      <c r="E18" s="32"/>
      <c r="F18" s="33"/>
      <c r="G18" s="32"/>
      <c r="H18" s="32"/>
      <c r="I18" s="32"/>
      <c r="J18" s="84"/>
    </row>
    <row r="19" spans="2:10" ht="15.75">
      <c r="B19" s="34" t="s">
        <v>10</v>
      </c>
      <c r="C19" s="35">
        <v>8.0990280354030943</v>
      </c>
      <c r="D19" s="35">
        <v>44.870549948807863</v>
      </c>
      <c r="E19" s="35">
        <v>31.862590745012835</v>
      </c>
      <c r="F19" s="36">
        <v>485.55789134510405</v>
      </c>
      <c r="G19" s="35">
        <v>5.2066119203304089</v>
      </c>
      <c r="H19" s="10" t="s">
        <v>11</v>
      </c>
      <c r="I19" s="35">
        <v>3.3927570058477952</v>
      </c>
      <c r="J19" s="35">
        <v>5.5378193604668926</v>
      </c>
    </row>
    <row r="20" spans="2:10">
      <c r="B20" s="37" t="s">
        <v>26</v>
      </c>
      <c r="C20" s="26">
        <v>8.0990280354030943</v>
      </c>
      <c r="D20" s="26">
        <v>44.870549948807863</v>
      </c>
      <c r="E20" s="26">
        <v>31.862590745012835</v>
      </c>
      <c r="F20" s="27">
        <v>485.55789134510405</v>
      </c>
      <c r="G20" s="26">
        <v>5.2066119203304089</v>
      </c>
      <c r="H20" s="26"/>
      <c r="I20" s="26">
        <v>3.392757005847796</v>
      </c>
      <c r="J20" s="26">
        <v>5.5378193604668891</v>
      </c>
    </row>
    <row r="21" spans="2:10" ht="15.75">
      <c r="B21" s="34" t="s">
        <v>27</v>
      </c>
      <c r="C21" s="35">
        <v>10.781424042199999</v>
      </c>
      <c r="D21" s="35">
        <v>44.479424794531226</v>
      </c>
      <c r="E21" s="35">
        <v>37.992253746234439</v>
      </c>
      <c r="F21" s="36">
        <v>417.01528523045477</v>
      </c>
      <c r="G21" s="35">
        <v>7.3796526092156141</v>
      </c>
      <c r="H21" s="10" t="s">
        <v>11</v>
      </c>
      <c r="I21" s="35">
        <v>2.7841910820474691</v>
      </c>
      <c r="J21" s="35">
        <v>4.1255612079102493</v>
      </c>
    </row>
    <row r="22" spans="2:10">
      <c r="B22" s="14" t="s">
        <v>28</v>
      </c>
      <c r="C22" s="15">
        <v>9.8483564081591481</v>
      </c>
      <c r="D22" s="15">
        <v>41.675058582640261</v>
      </c>
      <c r="E22" s="15">
        <v>34.015781902271193</v>
      </c>
      <c r="F22" s="16">
        <v>395.32404884529831</v>
      </c>
      <c r="G22" s="15">
        <v>6.982804833756262</v>
      </c>
      <c r="H22" s="15"/>
      <c r="I22" s="15">
        <v>2.6969040447022525</v>
      </c>
      <c r="J22" s="15">
        <v>4.2316765209790113</v>
      </c>
    </row>
    <row r="23" spans="2:10">
      <c r="B23" s="20" t="s">
        <v>29</v>
      </c>
      <c r="C23" s="21">
        <v>0.9330676340408508</v>
      </c>
      <c r="D23" s="21">
        <v>2.8043662118909642</v>
      </c>
      <c r="E23" s="21">
        <v>3.9764718439632443</v>
      </c>
      <c r="F23" s="22">
        <v>21.69123638515644</v>
      </c>
      <c r="G23" s="21">
        <v>0.39684777545935129</v>
      </c>
      <c r="H23" s="21"/>
      <c r="I23" s="21">
        <v>5.3643088092971274</v>
      </c>
      <c r="J23" s="21">
        <v>3.0055336929286156</v>
      </c>
    </row>
    <row r="24" spans="2:10" ht="15.75">
      <c r="B24" s="34" t="s">
        <v>30</v>
      </c>
      <c r="C24" s="35">
        <v>5.7858626932090669</v>
      </c>
      <c r="D24" s="35">
        <v>9.6297278038686098</v>
      </c>
      <c r="E24" s="35">
        <v>6.1182248081077182</v>
      </c>
      <c r="F24" s="36">
        <v>94.743322993244661</v>
      </c>
      <c r="G24" s="35">
        <v>1.45786242308712</v>
      </c>
      <c r="H24" s="10" t="s">
        <v>11</v>
      </c>
      <c r="I24" s="35">
        <v>1.3024745616199074</v>
      </c>
      <c r="J24" s="35">
        <v>1.6643547063726782</v>
      </c>
    </row>
    <row r="25" spans="2:10">
      <c r="B25" s="37" t="s">
        <v>31</v>
      </c>
      <c r="C25" s="26">
        <v>5.7858626932090669</v>
      </c>
      <c r="D25" s="26">
        <v>9.6297278038686098</v>
      </c>
      <c r="E25" s="26">
        <v>6.1182248081077182</v>
      </c>
      <c r="F25" s="27">
        <v>94.743322993244661</v>
      </c>
      <c r="G25" s="26">
        <v>1.4578624230871244</v>
      </c>
      <c r="H25" s="26"/>
      <c r="I25" s="26">
        <v>1.3024745616199074</v>
      </c>
      <c r="J25" s="26">
        <v>1.6643547063726778</v>
      </c>
    </row>
    <row r="26" spans="2:10" ht="16.5">
      <c r="B26" s="25" t="s">
        <v>61</v>
      </c>
      <c r="C26" s="26">
        <v>0.1122034448396494</v>
      </c>
      <c r="D26" s="26">
        <v>0.42683687212211624</v>
      </c>
      <c r="E26" s="26">
        <v>0.24327365309766236</v>
      </c>
      <c r="F26" s="27">
        <v>4.2617208316835775</v>
      </c>
      <c r="G26" s="26">
        <v>4.7981292768892597E-2</v>
      </c>
      <c r="H26" s="26"/>
      <c r="I26" s="92">
        <v>2.3911208206520982</v>
      </c>
      <c r="J26" s="26">
        <v>3.515491011338669</v>
      </c>
    </row>
    <row r="27" spans="2:10" ht="15.75">
      <c r="B27" s="34" t="s">
        <v>33</v>
      </c>
      <c r="C27" s="38">
        <v>24.666314770812161</v>
      </c>
      <c r="D27" s="38">
        <v>98.979702547207694</v>
      </c>
      <c r="E27" s="38">
        <v>75.973069299354975</v>
      </c>
      <c r="F27" s="39">
        <v>997.31649956880347</v>
      </c>
      <c r="G27" s="38">
        <v>14.044126952633148</v>
      </c>
      <c r="H27" s="10" t="s">
        <v>11</v>
      </c>
      <c r="I27" s="38">
        <v>2.7047689945813307</v>
      </c>
      <c r="J27" s="38">
        <v>4.0119534585247196</v>
      </c>
    </row>
    <row r="28" spans="2:10" ht="15.75">
      <c r="B28" s="40" t="s">
        <v>34</v>
      </c>
      <c r="C28" s="41">
        <v>50.195199193254659</v>
      </c>
      <c r="D28" s="41">
        <v>134.6742263679439</v>
      </c>
      <c r="E28" s="41">
        <v>116.00834898496223</v>
      </c>
      <c r="F28" s="42">
        <v>1321.7852492632344</v>
      </c>
      <c r="G28" s="41">
        <v>18.89717280027201</v>
      </c>
      <c r="H28" s="43" t="s">
        <v>11</v>
      </c>
      <c r="I28" s="41">
        <v>1.7753132493106152</v>
      </c>
      <c r="J28" s="41">
        <v>2.6819638644647994</v>
      </c>
    </row>
    <row r="29" spans="2:10" ht="15.75">
      <c r="B29" s="44" t="s">
        <v>35</v>
      </c>
      <c r="C29" s="45"/>
      <c r="D29" s="45"/>
      <c r="E29" s="45"/>
      <c r="F29" s="46"/>
      <c r="G29" s="45"/>
      <c r="H29" s="45"/>
      <c r="I29" s="45"/>
      <c r="J29" s="87"/>
    </row>
    <row r="30" spans="2:10">
      <c r="B30" s="14" t="s">
        <v>36</v>
      </c>
      <c r="C30" s="47">
        <v>1.6</v>
      </c>
      <c r="D30" s="48"/>
      <c r="E30" s="48"/>
      <c r="F30" s="49"/>
      <c r="G30" s="48"/>
      <c r="H30" s="48"/>
      <c r="I30" s="48"/>
      <c r="J30" s="48"/>
    </row>
    <row r="31" spans="2:10">
      <c r="B31" s="17" t="s">
        <v>37</v>
      </c>
      <c r="C31" s="50">
        <v>2.4</v>
      </c>
      <c r="D31" s="51"/>
      <c r="E31" s="51"/>
      <c r="F31" s="52"/>
      <c r="G31" s="51"/>
      <c r="H31" s="51"/>
      <c r="I31" s="51"/>
      <c r="J31" s="51"/>
    </row>
    <row r="32" spans="2:10">
      <c r="B32" s="20" t="s">
        <v>38</v>
      </c>
      <c r="C32" s="53">
        <v>3</v>
      </c>
      <c r="D32" s="54"/>
      <c r="E32" s="54"/>
      <c r="F32" s="55"/>
      <c r="G32" s="54"/>
      <c r="H32" s="54"/>
      <c r="I32" s="54"/>
      <c r="J32" s="54"/>
    </row>
    <row r="33" spans="2:10" ht="15.75">
      <c r="B33" s="56" t="s">
        <v>39</v>
      </c>
      <c r="C33" s="57">
        <v>7</v>
      </c>
      <c r="D33" s="45"/>
      <c r="E33" s="45"/>
      <c r="F33" s="46"/>
      <c r="G33" s="45"/>
      <c r="H33" s="45"/>
      <c r="I33" s="45"/>
      <c r="J33" s="87"/>
    </row>
    <row r="34" spans="2:10" ht="15.75">
      <c r="B34" s="58" t="s">
        <v>40</v>
      </c>
      <c r="C34" s="59">
        <v>57.202527193254653</v>
      </c>
      <c r="D34" s="59">
        <v>134.6742263679439</v>
      </c>
      <c r="E34" s="59">
        <v>116.00834898496224</v>
      </c>
      <c r="F34" s="60">
        <v>1321.7852492632346</v>
      </c>
      <c r="G34" s="59">
        <v>18.897172800272013</v>
      </c>
      <c r="H34" s="43" t="s">
        <v>11</v>
      </c>
      <c r="I34" s="59">
        <v>1.6251902731291734</v>
      </c>
      <c r="J34" s="59">
        <v>2.3534224274936633</v>
      </c>
    </row>
    <row r="35" spans="2:10" ht="15.75">
      <c r="B35" s="61" t="s">
        <v>41</v>
      </c>
      <c r="C35" s="62"/>
      <c r="D35" s="62"/>
      <c r="E35" s="62"/>
      <c r="F35" s="63"/>
      <c r="G35" s="62"/>
      <c r="H35" s="62"/>
      <c r="I35" s="62"/>
      <c r="J35" s="91"/>
    </row>
    <row r="36" spans="2:10">
      <c r="B36" s="14" t="s">
        <v>42</v>
      </c>
      <c r="C36" s="64">
        <v>3.9538479999999998</v>
      </c>
      <c r="D36" s="65"/>
      <c r="E36" s="65"/>
      <c r="F36" s="66"/>
      <c r="G36" s="65"/>
      <c r="H36" s="64">
        <v>4.6500000000000004</v>
      </c>
      <c r="I36" s="64">
        <v>0.3</v>
      </c>
      <c r="J36" s="64">
        <v>0.26</v>
      </c>
    </row>
    <row r="37" spans="2:10">
      <c r="B37" s="20" t="s">
        <v>43</v>
      </c>
      <c r="C37" s="67">
        <v>2.5932170000000001</v>
      </c>
      <c r="D37" s="68"/>
      <c r="E37" s="68"/>
      <c r="F37" s="69"/>
      <c r="G37" s="68"/>
      <c r="H37" s="67">
        <v>11.61</v>
      </c>
      <c r="I37" s="67">
        <v>1.7</v>
      </c>
      <c r="J37" s="67">
        <v>0.94</v>
      </c>
    </row>
    <row r="38" spans="2:10" ht="15.75">
      <c r="B38" s="70" t="s">
        <v>44</v>
      </c>
      <c r="C38" s="71">
        <v>6.5470649999999999</v>
      </c>
      <c r="D38" s="71">
        <v>3.18</v>
      </c>
      <c r="E38" s="72"/>
      <c r="F38" s="73"/>
      <c r="G38" s="72"/>
      <c r="H38" s="71">
        <v>16.259999999999998</v>
      </c>
      <c r="I38" s="71">
        <v>0.74339485523354631</v>
      </c>
      <c r="J38" s="71">
        <v>0.54999567790267945</v>
      </c>
    </row>
    <row r="39" spans="2:10" ht="18.75">
      <c r="B39" s="74" t="s">
        <v>45</v>
      </c>
      <c r="C39" s="75">
        <v>63.749592193254657</v>
      </c>
      <c r="D39" s="76">
        <v>137.85422636794391</v>
      </c>
      <c r="E39" s="76">
        <v>116.00834898496224</v>
      </c>
      <c r="F39" s="77">
        <v>1321.7852492632346</v>
      </c>
      <c r="G39" s="76">
        <v>18.897172800272013</v>
      </c>
      <c r="H39" s="76">
        <v>16.259999999999998</v>
      </c>
      <c r="I39" s="76">
        <v>1.58</v>
      </c>
      <c r="J39" s="76">
        <v>2.1876890982674642</v>
      </c>
    </row>
    <row r="40" spans="2:10">
      <c r="B40" s="98" t="s">
        <v>62</v>
      </c>
      <c r="C40" s="98"/>
      <c r="D40" s="98"/>
      <c r="E40" s="98"/>
      <c r="F40" s="98"/>
      <c r="G40" s="98"/>
      <c r="H40" s="98"/>
      <c r="I40" s="98"/>
      <c r="J40" s="98"/>
    </row>
    <row r="41" spans="2:10" ht="37.5" customHeight="1">
      <c r="B41" s="97" t="s">
        <v>63</v>
      </c>
      <c r="C41" s="97"/>
      <c r="D41" s="97"/>
      <c r="E41" s="97"/>
      <c r="F41" s="97"/>
      <c r="G41" s="97"/>
      <c r="H41" s="97"/>
      <c r="I41" s="97"/>
      <c r="J41" s="97"/>
    </row>
    <row r="42" spans="2:10">
      <c r="B42" s="99" t="s">
        <v>64</v>
      </c>
      <c r="C42" s="99"/>
      <c r="D42" s="99"/>
      <c r="E42" s="99"/>
      <c r="F42" s="99"/>
      <c r="G42" s="99"/>
      <c r="H42" s="99"/>
      <c r="I42" s="99"/>
      <c r="J42" s="99"/>
    </row>
    <row r="43" spans="2:10" ht="16.5" customHeight="1">
      <c r="B43" s="97" t="s">
        <v>65</v>
      </c>
      <c r="C43" s="97"/>
      <c r="D43" s="97"/>
      <c r="E43" s="97"/>
      <c r="F43" s="97"/>
      <c r="G43" s="97"/>
      <c r="H43" s="97"/>
      <c r="I43" s="97"/>
      <c r="J43" s="97"/>
    </row>
    <row r="44" spans="2:10" ht="27" customHeight="1">
      <c r="B44" s="97" t="s">
        <v>66</v>
      </c>
      <c r="C44" s="97"/>
      <c r="D44" s="97"/>
      <c r="E44" s="97"/>
      <c r="F44" s="97"/>
      <c r="G44" s="97"/>
      <c r="H44" s="97"/>
      <c r="I44" s="97"/>
      <c r="J44" s="97"/>
    </row>
    <row r="45" spans="2:10">
      <c r="B45" s="99" t="s">
        <v>67</v>
      </c>
      <c r="C45" s="99"/>
      <c r="D45" s="99"/>
      <c r="E45" s="99"/>
      <c r="F45" s="99"/>
      <c r="G45" s="99"/>
      <c r="H45" s="99"/>
      <c r="I45" s="99"/>
      <c r="J45" s="99"/>
    </row>
    <row r="46" spans="2:10" ht="12" customHeight="1">
      <c r="B46" s="97" t="s">
        <v>68</v>
      </c>
      <c r="C46" s="97"/>
      <c r="D46" s="97"/>
      <c r="E46" s="97"/>
      <c r="F46" s="97"/>
      <c r="G46" s="97"/>
      <c r="H46" s="97"/>
      <c r="I46" s="97"/>
      <c r="J46" s="97"/>
    </row>
    <row r="47" spans="2:10">
      <c r="B47" s="99" t="s">
        <v>69</v>
      </c>
      <c r="C47" s="99"/>
      <c r="D47" s="99"/>
      <c r="E47" s="99"/>
      <c r="F47" s="99"/>
      <c r="G47" s="99"/>
      <c r="H47" s="99"/>
      <c r="I47" s="99"/>
      <c r="J47" s="99"/>
    </row>
    <row r="48" spans="2:10" ht="21" customHeight="1">
      <c r="B48" s="97" t="s">
        <v>70</v>
      </c>
      <c r="C48" s="97"/>
      <c r="D48" s="97"/>
      <c r="E48" s="97"/>
      <c r="F48" s="97"/>
      <c r="G48" s="97"/>
      <c r="H48" s="97"/>
      <c r="I48" s="97"/>
      <c r="J48" s="97"/>
    </row>
  </sheetData>
  <mergeCells count="9">
    <mergeCell ref="B48:J48"/>
    <mergeCell ref="B46:J46"/>
    <mergeCell ref="B40:J40"/>
    <mergeCell ref="B42:J42"/>
    <mergeCell ref="B45:J45"/>
    <mergeCell ref="B47:J47"/>
    <mergeCell ref="B41:J41"/>
    <mergeCell ref="B44:J44"/>
    <mergeCell ref="B43:J4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4501C-F025-4FDA-8AD7-2DD6E7F4F9E5}">
  <dimension ref="B2:J42"/>
  <sheetViews>
    <sheetView zoomScale="80" zoomScaleNormal="80" workbookViewId="0">
      <selection activeCell="C24" sqref="C24"/>
    </sheetView>
  </sheetViews>
  <sheetFormatPr defaultRowHeight="15"/>
  <cols>
    <col min="2" max="2" width="37.42578125" customWidth="1"/>
    <col min="3" max="5" width="12.7109375" customWidth="1"/>
    <col min="6" max="6" width="9.85546875" customWidth="1"/>
    <col min="7" max="7" width="11.140625" customWidth="1"/>
    <col min="8" max="8" width="12.7109375" customWidth="1"/>
    <col min="9" max="9" width="11.5703125" customWidth="1"/>
    <col min="10" max="10" width="16.28515625" customWidth="1"/>
  </cols>
  <sheetData>
    <row r="2" spans="2:10" ht="65.25">
      <c r="B2" s="1" t="s">
        <v>71</v>
      </c>
      <c r="C2" s="2" t="s">
        <v>1</v>
      </c>
      <c r="D2" s="2" t="s">
        <v>72</v>
      </c>
      <c r="E2" s="2" t="s">
        <v>3</v>
      </c>
      <c r="F2" s="3" t="s">
        <v>4</v>
      </c>
      <c r="G2" s="2" t="s">
        <v>5</v>
      </c>
      <c r="H2" s="2" t="s">
        <v>6</v>
      </c>
      <c r="I2" s="2" t="s">
        <v>7</v>
      </c>
      <c r="J2" s="2" t="s">
        <v>8</v>
      </c>
    </row>
    <row r="3" spans="2:10" ht="15.75">
      <c r="B3" s="4" t="s">
        <v>9</v>
      </c>
      <c r="C3" s="5"/>
      <c r="D3" s="5"/>
      <c r="E3" s="5"/>
      <c r="F3" s="6"/>
      <c r="G3" s="5"/>
      <c r="H3" s="5"/>
      <c r="I3" s="5"/>
      <c r="J3" s="78"/>
    </row>
    <row r="4" spans="2:10" ht="15.75">
      <c r="B4" s="7" t="s">
        <v>10</v>
      </c>
      <c r="C4" s="8">
        <f>'2023 Actuals'!C4+'2024 Actuals'!C4+'2025 Forecast'!C4+'2026 Extension'!C4</f>
        <v>18.721740972571141</v>
      </c>
      <c r="D4" s="8" t="s">
        <v>11</v>
      </c>
      <c r="E4" s="8">
        <f>SUM('2023 Actuals'!E4+'2024 Actuals'!E4+'2025 Forecast'!E4+'2026 Extension'!E4)</f>
        <v>55.956999999999994</v>
      </c>
      <c r="F4" s="9">
        <f>SUM('2023 Actuals'!F4+'2024 Actuals'!F4+'2025 Forecast'!F4+'2026 Extension'!F4)</f>
        <v>377.82095344590698</v>
      </c>
      <c r="G4" s="8">
        <f>SUM('2023 Actuals'!G4+'2024 Actuals'!G4+'2025 Forecast'!G4+'2026 Extension'!G4)</f>
        <v>5.3487062371977299</v>
      </c>
      <c r="H4" s="10" t="s">
        <v>11</v>
      </c>
      <c r="I4" s="10" t="s">
        <v>11</v>
      </c>
      <c r="J4" s="10" t="s">
        <v>11</v>
      </c>
    </row>
    <row r="5" spans="2:10" ht="15.75">
      <c r="B5" s="37" t="s">
        <v>12</v>
      </c>
      <c r="C5" s="35">
        <f>'2023 Actuals'!C5+'2024 Actuals'!C5+'2025 Forecast'!C5+'2026 Extension'!C5</f>
        <v>2.673331556231076</v>
      </c>
      <c r="D5" s="35" t="s">
        <v>11</v>
      </c>
      <c r="E5" s="35">
        <f>SUM('2023 Actuals'!E5+'2024 Actuals'!E5+'2025 Forecast'!E5+'2026 Extension'!E5)</f>
        <v>4.1790000000000003</v>
      </c>
      <c r="F5" s="13">
        <f>SUM('2023 Actuals'!F5+'2024 Actuals'!F5+'2025 Forecast'!F5+'2026 Extension'!F5)</f>
        <v>16.672051695249397</v>
      </c>
      <c r="G5" s="35">
        <f>SUM('2023 Actuals'!G5+'2024 Actuals'!G5+'2025 Forecast'!G5+'2026 Extension'!G5)</f>
        <v>0.59740000000000004</v>
      </c>
      <c r="H5" s="10"/>
      <c r="I5" s="10" t="s">
        <v>11</v>
      </c>
      <c r="J5" s="10" t="s">
        <v>11</v>
      </c>
    </row>
    <row r="6" spans="2:10" ht="15.75">
      <c r="B6" s="11" t="s">
        <v>13</v>
      </c>
      <c r="C6" s="12">
        <f>'2023 Actuals'!C6+'2024 Actuals'!C6+'2025 Forecast'!C6+'2026 Extension'!C6</f>
        <v>16.048409416340064</v>
      </c>
      <c r="D6" s="12" t="s">
        <v>11</v>
      </c>
      <c r="E6" s="12">
        <f>SUM('2023 Actuals'!E6+'2024 Actuals'!E6+'2025 Forecast'!E6+'2026 Extension'!E6)</f>
        <v>51.777999999999999</v>
      </c>
      <c r="F6" s="13">
        <f>SUM('2023 Actuals'!F6+'2024 Actuals'!F6+'2025 Forecast'!F6+'2026 Extension'!F6)</f>
        <v>361.14890175065756</v>
      </c>
      <c r="G6" s="12">
        <f>SUM('2023 Actuals'!G6+'2024 Actuals'!G6+'2025 Forecast'!G6+'2026 Extension'!G6)</f>
        <v>4.7513062371977286</v>
      </c>
      <c r="H6" s="12"/>
      <c r="I6" s="10" t="s">
        <v>11</v>
      </c>
      <c r="J6" s="10" t="s">
        <v>11</v>
      </c>
    </row>
    <row r="7" spans="2:10" ht="15.75">
      <c r="B7" s="7" t="s">
        <v>14</v>
      </c>
      <c r="C7" s="8">
        <f>'2023 Actuals'!C7+'2024 Actuals'!C7+'2025 Forecast'!C7+'2026 Extension'!C7</f>
        <v>83.168408417117575</v>
      </c>
      <c r="D7" s="8" t="s">
        <v>11</v>
      </c>
      <c r="E7" s="8">
        <f>SUM('2023 Actuals'!E7+'2024 Actuals'!E7+'2025 Forecast'!E7+'2026 Extension'!E7)</f>
        <v>165.475412104734</v>
      </c>
      <c r="F7" s="9">
        <f>SUM('2023 Actuals'!F7+'2024 Actuals'!F7+'2025 Forecast'!F7+'2026 Extension'!F7)</f>
        <v>2391.4838975169555</v>
      </c>
      <c r="G7" s="8">
        <f>SUM('2023 Actuals'!G7+'2024 Actuals'!G7+'2025 Forecast'!G7+'2026 Extension'!G7)</f>
        <v>36.729255534771028</v>
      </c>
      <c r="H7" s="10" t="s">
        <v>11</v>
      </c>
      <c r="I7" s="79" t="s">
        <v>11</v>
      </c>
      <c r="J7" s="79" t="s">
        <v>11</v>
      </c>
    </row>
    <row r="8" spans="2:10" ht="15.75">
      <c r="B8" s="14" t="s">
        <v>15</v>
      </c>
      <c r="C8" s="15">
        <f>'2023 Actuals'!C8+'2024 Actuals'!C8+'2025 Forecast'!C8+'2026 Extension'!C8</f>
        <v>4.7754050829985655</v>
      </c>
      <c r="D8" s="15" t="s">
        <v>11</v>
      </c>
      <c r="E8" s="15">
        <f>SUM('2023 Actuals'!E8+'2024 Actuals'!E8+'2025 Forecast'!E8+'2026 Extension'!E8)</f>
        <v>4.9427088230402028</v>
      </c>
      <c r="F8" s="16">
        <f>SUM('2023 Actuals'!F8+'2024 Actuals'!F8+'2025 Forecast'!F8+'2026 Extension'!F8)</f>
        <v>86.363215031364049</v>
      </c>
      <c r="G8" s="15">
        <f>SUM('2023 Actuals'!G8+'2024 Actuals'!G8+'2025 Forecast'!G8+'2026 Extension'!G8)</f>
        <v>2.3543675730708546</v>
      </c>
      <c r="H8" s="15"/>
      <c r="I8" s="80" t="s">
        <v>11</v>
      </c>
      <c r="J8" s="80" t="s">
        <v>11</v>
      </c>
    </row>
    <row r="9" spans="2:10" ht="15.75">
      <c r="B9" s="17" t="s">
        <v>16</v>
      </c>
      <c r="C9" s="18">
        <f>'2023 Actuals'!C9+'2024 Actuals'!C9+'2025 Forecast'!C9+'2026 Extension'!C9</f>
        <v>28.361268568833665</v>
      </c>
      <c r="D9" s="18" t="s">
        <v>11</v>
      </c>
      <c r="E9" s="18">
        <f>SUM('2023 Actuals'!E9+'2024 Actuals'!E9+'2025 Forecast'!E9+'2026 Extension'!E9)</f>
        <v>11.533429178830868</v>
      </c>
      <c r="F9" s="19">
        <f>SUM('2023 Actuals'!F9+'2024 Actuals'!F9+'2025 Forecast'!F9+'2026 Extension'!F9)</f>
        <v>222.42798450559033</v>
      </c>
      <c r="G9" s="18">
        <f>SUM('2023 Actuals'!G9+'2024 Actuals'!G9+'2025 Forecast'!G9+'2026 Extension'!G9)</f>
        <v>5.776219368105961</v>
      </c>
      <c r="H9" s="18"/>
      <c r="I9" s="81" t="s">
        <v>11</v>
      </c>
      <c r="J9" s="81" t="s">
        <v>11</v>
      </c>
    </row>
    <row r="10" spans="2:10" ht="15.75">
      <c r="B10" s="17" t="s">
        <v>17</v>
      </c>
      <c r="C10" s="18">
        <f>'2023 Actuals'!C10+'2024 Actuals'!C10+'2025 Forecast'!C10+'2026 Extension'!C10</f>
        <v>16.897348993363977</v>
      </c>
      <c r="D10" s="18" t="s">
        <v>11</v>
      </c>
      <c r="E10" s="18">
        <f>SUM('2023 Actuals'!E10+'2024 Actuals'!E10+'2025 Forecast'!E10+'2026 Extension'!E10)</f>
        <v>37.848503735267322</v>
      </c>
      <c r="F10" s="19">
        <f>SUM('2023 Actuals'!F10+'2024 Actuals'!F10+'2025 Forecast'!F10+'2026 Extension'!F10)</f>
        <v>291.47460058432404</v>
      </c>
      <c r="G10" s="18">
        <f>SUM('2023 Actuals'!G10+'2024 Actuals'!G10+'2025 Forecast'!G10+'2026 Extension'!G10)</f>
        <v>2.800143934490269</v>
      </c>
      <c r="H10" s="18"/>
      <c r="I10" s="81" t="s">
        <v>11</v>
      </c>
      <c r="J10" s="81" t="s">
        <v>11</v>
      </c>
    </row>
    <row r="11" spans="2:10" ht="15.75">
      <c r="B11" s="17" t="s">
        <v>18</v>
      </c>
      <c r="C11" s="18">
        <f>'2023 Actuals'!C11+'2024 Actuals'!C11+'2025 Forecast'!C11+'2026 Extension'!C11</f>
        <v>3.0253453096543619</v>
      </c>
      <c r="D11" s="18" t="s">
        <v>11</v>
      </c>
      <c r="E11" s="18">
        <f>SUM('2023 Actuals'!E11+'2024 Actuals'!E11+'2025 Forecast'!E11+'2026 Extension'!E11)</f>
        <v>4.46</v>
      </c>
      <c r="F11" s="19">
        <f>SUM('2023 Actuals'!F11+'2024 Actuals'!F11+'2025 Forecast'!F11+'2026 Extension'!F11)</f>
        <v>80.304168062142693</v>
      </c>
      <c r="G11" s="18">
        <f>SUM('2023 Actuals'!G11+'2024 Actuals'!G11+'2025 Forecast'!G11+'2026 Extension'!G11)</f>
        <v>4.79</v>
      </c>
      <c r="H11" s="18"/>
      <c r="I11" s="81" t="s">
        <v>11</v>
      </c>
      <c r="J11" s="81" t="s">
        <v>11</v>
      </c>
    </row>
    <row r="12" spans="2:10" ht="15.75">
      <c r="B12" s="17" t="s">
        <v>19</v>
      </c>
      <c r="C12" s="18">
        <f>'2023 Actuals'!C12+'2024 Actuals'!C12+'2025 Forecast'!C12+'2026 Extension'!C12</f>
        <v>17.847098346476191</v>
      </c>
      <c r="D12" s="18" t="s">
        <v>11</v>
      </c>
      <c r="E12" s="18">
        <f>SUM('2023 Actuals'!E12+'2024 Actuals'!E12+'2025 Forecast'!E12+'2026 Extension'!E12)</f>
        <v>66.733619200243112</v>
      </c>
      <c r="F12" s="19">
        <f>SUM('2023 Actuals'!F12+'2024 Actuals'!F12+'2025 Forecast'!F12+'2026 Extension'!F12)</f>
        <v>1639.3291522505056</v>
      </c>
      <c r="G12" s="18">
        <f>SUM('2023 Actuals'!G12+'2024 Actuals'!G12+'2025 Forecast'!G12+'2026 Extension'!G12)</f>
        <v>19.714459515698689</v>
      </c>
      <c r="H12" s="18"/>
      <c r="I12" s="81" t="s">
        <v>11</v>
      </c>
      <c r="J12" s="81" t="s">
        <v>11</v>
      </c>
    </row>
    <row r="13" spans="2:10" ht="15.75">
      <c r="B13" s="17" t="s">
        <v>20</v>
      </c>
      <c r="C13" s="18">
        <f>'2023 Actuals'!C13+'2024 Actuals'!C13+'2025 Forecast'!C13+'2026 Extension'!C13</f>
        <v>4.1733062016611679</v>
      </c>
      <c r="D13" s="18" t="s">
        <v>11</v>
      </c>
      <c r="E13" s="18">
        <f>SUM('2023 Actuals'!E13+'2024 Actuals'!E13+'2025 Forecast'!E13+'2026 Extension'!E13)</f>
        <v>1.6871459381508906</v>
      </c>
      <c r="F13" s="19">
        <f>SUM('2023 Actuals'!F13+'2024 Actuals'!F13+'2025 Forecast'!F13+'2026 Extension'!F13)</f>
        <v>33.314771683827033</v>
      </c>
      <c r="G13" s="18">
        <f>SUM('2023 Actuals'!G13+'2024 Actuals'!G13+'2025 Forecast'!G13+'2026 Extension'!G13)</f>
        <v>1.294065143405261</v>
      </c>
      <c r="H13" s="18"/>
      <c r="I13" s="81" t="s">
        <v>11</v>
      </c>
      <c r="J13" s="81" t="s">
        <v>11</v>
      </c>
    </row>
    <row r="14" spans="2:10" ht="15.75">
      <c r="B14" s="20" t="s">
        <v>21</v>
      </c>
      <c r="C14" s="21">
        <f>'2023 Actuals'!C14+'2024 Actuals'!C14+'2025 Forecast'!C14+'2026 Extension'!C14</f>
        <v>8.0886312723705078</v>
      </c>
      <c r="D14" s="21" t="s">
        <v>11</v>
      </c>
      <c r="E14" s="21">
        <f>SUM('2023 Actuals'!E14+'2024 Actuals'!E14+'2025 Forecast'!E14+'2026 Extension'!E14)</f>
        <v>38.270005229201608</v>
      </c>
      <c r="F14" s="19">
        <f>SUM('2023 Actuals'!F14+'2024 Actuals'!F14+'2025 Forecast'!F14+'2026 Extension'!F14)</f>
        <v>38.270005399201665</v>
      </c>
      <c r="G14" s="21">
        <f>SUM('2023 Actuals'!G14+'2024 Actuals'!G14+'2025 Forecast'!G14+'2026 Extension'!G14)</f>
        <v>0</v>
      </c>
      <c r="H14" s="21"/>
      <c r="I14" s="82" t="s">
        <v>11</v>
      </c>
      <c r="J14" s="82" t="s">
        <v>11</v>
      </c>
    </row>
    <row r="15" spans="2:10" ht="15.75">
      <c r="B15" s="7" t="s">
        <v>22</v>
      </c>
      <c r="C15" s="23">
        <f>'2023 Actuals'!C15+'2024 Actuals'!C15+'2025 Forecast'!C15+'2026 Extension'!C15</f>
        <v>1.973924</v>
      </c>
      <c r="D15" s="23" t="s">
        <v>11</v>
      </c>
      <c r="E15" s="23">
        <f>SUM('2023 Actuals'!E15+'2024 Actuals'!E15+'2025 Forecast'!E15+'2026 Extension'!E15)</f>
        <v>5.2809999999999997</v>
      </c>
      <c r="F15" s="36">
        <f>SUM('2023 Actuals'!F15+'2024 Actuals'!F15+'2025 Forecast'!F15+'2026 Extension'!F15)</f>
        <v>162.65799999999999</v>
      </c>
      <c r="G15" s="23">
        <f>SUM('2023 Actuals'!G15+'2024 Actuals'!G15+'2025 Forecast'!G15+'2026 Extension'!G15)</f>
        <v>1.909</v>
      </c>
      <c r="H15" s="10" t="s">
        <v>11</v>
      </c>
      <c r="I15" s="10" t="s">
        <v>11</v>
      </c>
      <c r="J15" s="10" t="s">
        <v>11</v>
      </c>
    </row>
    <row r="16" spans="2:10" ht="16.5">
      <c r="B16" s="25" t="s">
        <v>23</v>
      </c>
      <c r="C16" s="26">
        <f>'2023 Actuals'!C16+'2024 Actuals'!C16+'2025 Forecast'!C16+'2026 Extension'!C16</f>
        <v>46.066477508108008</v>
      </c>
      <c r="D16" s="26" t="s">
        <v>11</v>
      </c>
      <c r="E16" s="26">
        <f>SUM('2023 Actuals'!E16+'2024 Actuals'!E16+'2025 Forecast'!E16+'2026 Extension'!E16)</f>
        <v>42.981842686741388</v>
      </c>
      <c r="F16" s="27">
        <f>SUM('2023 Actuals'!F16+'2024 Actuals'!F16+'2025 Forecast'!F16+'2026 Extension'!F16)</f>
        <v>480.55037724277224</v>
      </c>
      <c r="G16" s="26">
        <f>SUM('2023 Actuals'!G16+'2024 Actuals'!G16+'2025 Forecast'!G16+'2026 Extension'!G16)</f>
        <v>11.414717158051429</v>
      </c>
      <c r="H16" s="26"/>
      <c r="I16" s="10" t="s">
        <v>11</v>
      </c>
      <c r="J16" s="10" t="s">
        <v>11</v>
      </c>
    </row>
    <row r="17" spans="2:10" ht="15.75">
      <c r="B17" s="28" t="s">
        <v>24</v>
      </c>
      <c r="C17" s="29">
        <f>'2023 Actuals'!C17+'2024 Actuals'!C17+'2025 Forecast'!C17+'2026 Extension'!C17</f>
        <v>103.89690016247309</v>
      </c>
      <c r="D17" s="26" t="s">
        <v>11</v>
      </c>
      <c r="E17" s="29">
        <f>SUM('2023 Actuals'!E17+'2024 Actuals'!E17+'2025 Forecast'!E17+'2026 Extension'!E17)</f>
        <v>226.71827968560723</v>
      </c>
      <c r="F17" s="30">
        <f>SUM('2023 Actuals'!F17+'2024 Actuals'!F17+'2025 Forecast'!F17+'2026 Extension'!F17)</f>
        <v>2931.9343605994782</v>
      </c>
      <c r="G17" s="29">
        <f>SUM('2023 Actuals'!G17+'2024 Actuals'!G17+'2025 Forecast'!G17+'2026 Extension'!G17)</f>
        <v>44.032729310319112</v>
      </c>
      <c r="H17" s="10" t="s">
        <v>11</v>
      </c>
      <c r="I17" s="10" t="s">
        <v>11</v>
      </c>
      <c r="J17" s="10" t="s">
        <v>11</v>
      </c>
    </row>
    <row r="18" spans="2:10" ht="15.75">
      <c r="B18" s="31" t="s">
        <v>25</v>
      </c>
      <c r="C18" s="32"/>
      <c r="D18" s="32"/>
      <c r="E18" s="32"/>
      <c r="F18" s="33"/>
      <c r="G18" s="32"/>
      <c r="H18" s="32"/>
      <c r="I18" s="32"/>
      <c r="J18" s="84"/>
    </row>
    <row r="19" spans="2:10" ht="15.75">
      <c r="B19" s="34" t="s">
        <v>10</v>
      </c>
      <c r="C19" s="35">
        <f>'2023 Actuals'!C19+'2024 Actuals'!C19+'2025 Forecast'!C19+'2026 Extension'!C19</f>
        <v>32.847961171586654</v>
      </c>
      <c r="D19" s="35" t="s">
        <v>11</v>
      </c>
      <c r="E19" s="35">
        <f>SUM('2023 Actuals'!E19+'2024 Actuals'!E19+'2025 Forecast'!E19+'2026 Extension'!E19)</f>
        <v>139.40158994351282</v>
      </c>
      <c r="F19" s="36">
        <f>SUM('2023 Actuals'!F19+'2024 Actuals'!F19+'2025 Forecast'!F19+'2026 Extension'!F19)</f>
        <v>2086.373571415153</v>
      </c>
      <c r="G19" s="35">
        <f>SUM('2023 Actuals'!G19+'2024 Actuals'!G19+'2025 Forecast'!G19+'2026 Extension'!G19)</f>
        <v>19.466611920330411</v>
      </c>
      <c r="H19" s="10" t="s">
        <v>11</v>
      </c>
      <c r="I19" s="10" t="s">
        <v>11</v>
      </c>
      <c r="J19" s="10" t="s">
        <v>11</v>
      </c>
    </row>
    <row r="20" spans="2:10" ht="15.75">
      <c r="B20" s="37" t="s">
        <v>26</v>
      </c>
      <c r="C20" s="26">
        <f>'2023 Actuals'!C20+'2024 Actuals'!C20+'2025 Forecast'!C20+'2026 Extension'!C20</f>
        <v>32.847961171586654</v>
      </c>
      <c r="D20" s="26" t="s">
        <v>11</v>
      </c>
      <c r="E20" s="26">
        <f>SUM('2023 Actuals'!E20+'2024 Actuals'!E20+'2025 Forecast'!E20+'2026 Extension'!E20)</f>
        <v>139.40158994351282</v>
      </c>
      <c r="F20" s="27">
        <f>SUM('2023 Actuals'!F20+'2024 Actuals'!F20+'2025 Forecast'!F20+'2026 Extension'!F20)</f>
        <v>2086.373571415153</v>
      </c>
      <c r="G20" s="26">
        <f>SUM('2023 Actuals'!G20+'2024 Actuals'!G20+'2025 Forecast'!G20+'2026 Extension'!G20)</f>
        <v>19.466611920330411</v>
      </c>
      <c r="H20" s="26"/>
      <c r="I20" s="10" t="s">
        <v>11</v>
      </c>
      <c r="J20" s="10" t="s">
        <v>11</v>
      </c>
    </row>
    <row r="21" spans="2:10" ht="15.75">
      <c r="B21" s="34" t="s">
        <v>27</v>
      </c>
      <c r="C21" s="35">
        <f>'2023 Actuals'!C21+'2024 Actuals'!C21+'2025 Forecast'!C21+'2026 Extension'!C21</f>
        <v>36.139529413153667</v>
      </c>
      <c r="D21" s="35" t="s">
        <v>11</v>
      </c>
      <c r="E21" s="35">
        <f>SUM('2023 Actuals'!E21+'2024 Actuals'!E21+'2025 Forecast'!E21+'2026 Extension'!E21)</f>
        <v>151.18825374623444</v>
      </c>
      <c r="F21" s="36">
        <f>SUM('2023 Actuals'!F21+'2024 Actuals'!F21+'2025 Forecast'!F21+'2026 Extension'!F21)</f>
        <v>1657.4790618254976</v>
      </c>
      <c r="G21" s="35">
        <f>SUM('2023 Actuals'!G21+'2024 Actuals'!G21+'2025 Forecast'!G21+'2026 Extension'!G21)</f>
        <v>23.891652609215615</v>
      </c>
      <c r="H21" s="10" t="s">
        <v>11</v>
      </c>
      <c r="I21" s="79" t="s">
        <v>11</v>
      </c>
      <c r="J21" s="79" t="s">
        <v>11</v>
      </c>
    </row>
    <row r="22" spans="2:10" ht="15.75">
      <c r="B22" s="14" t="s">
        <v>28</v>
      </c>
      <c r="C22" s="15">
        <f>'2023 Actuals'!C22+'2024 Actuals'!C22+'2025 Forecast'!C22+'2026 Extension'!C22</f>
        <v>32.392539347289784</v>
      </c>
      <c r="D22" s="15" t="s">
        <v>11</v>
      </c>
      <c r="E22" s="15">
        <f>SUM('2023 Actuals'!E22+'2024 Actuals'!E22+'2025 Forecast'!E22+'2026 Extension'!E22)</f>
        <v>135.8527819022712</v>
      </c>
      <c r="F22" s="16">
        <f>SUM('2023 Actuals'!F22+'2024 Actuals'!F22+'2025 Forecast'!F22+'2026 Extension'!F22)</f>
        <v>1599.183825440341</v>
      </c>
      <c r="G22" s="15">
        <f>SUM('2023 Actuals'!G22+'2024 Actuals'!G22+'2025 Forecast'!G22+'2026 Extension'!G22)</f>
        <v>22.19080483375626</v>
      </c>
      <c r="H22" s="15"/>
      <c r="I22" s="80" t="s">
        <v>11</v>
      </c>
      <c r="J22" s="80" t="s">
        <v>11</v>
      </c>
    </row>
    <row r="23" spans="2:10" ht="15.75">
      <c r="B23" s="20" t="s">
        <v>29</v>
      </c>
      <c r="C23" s="21">
        <f>'2023 Actuals'!C23+'2024 Actuals'!C23+'2025 Forecast'!C23+'2026 Extension'!C23</f>
        <v>3.7469900658638857</v>
      </c>
      <c r="D23" s="21" t="s">
        <v>11</v>
      </c>
      <c r="E23" s="21">
        <f>SUM('2023 Actuals'!E23+'2024 Actuals'!E23+'2025 Forecast'!E23+'2026 Extension'!E23)</f>
        <v>15.335471843963244</v>
      </c>
      <c r="F23" s="22">
        <f>SUM('2023 Actuals'!F23+'2024 Actuals'!F23+'2025 Forecast'!F23+'2026 Extension'!F23)</f>
        <v>58.295236385156443</v>
      </c>
      <c r="G23" s="21">
        <f>SUM('2023 Actuals'!G23+'2024 Actuals'!G23+'2025 Forecast'!G23+'2026 Extension'!G23)</f>
        <v>1.7008477754593514</v>
      </c>
      <c r="H23" s="21"/>
      <c r="I23" s="82" t="s">
        <v>11</v>
      </c>
      <c r="J23" s="82" t="s">
        <v>11</v>
      </c>
    </row>
    <row r="24" spans="2:10" ht="15.75">
      <c r="B24" s="34" t="s">
        <v>30</v>
      </c>
      <c r="C24" s="35">
        <f>'2023 Actuals'!C24+'2024 Actuals'!C24+'2025 Forecast'!C24+'2026 Extension'!C24</f>
        <v>24.027431502708531</v>
      </c>
      <c r="D24" s="35" t="s">
        <v>11</v>
      </c>
      <c r="E24" s="35">
        <f>SUM('2023 Actuals'!E24+'2024 Actuals'!E24+'2025 Forecast'!E24+'2026 Extension'!E24)</f>
        <v>31.733224808107718</v>
      </c>
      <c r="F24" s="36">
        <f>SUM('2023 Actuals'!F24+'2024 Actuals'!F24+'2025 Forecast'!F24+'2026 Extension'!F24)</f>
        <v>492.2070504060481</v>
      </c>
      <c r="G24" s="35">
        <f>SUM('2023 Actuals'!G24+'2024 Actuals'!G24+'2025 Forecast'!G24+'2026 Extension'!G24)</f>
        <v>7.0038624230871189</v>
      </c>
      <c r="H24" s="10" t="s">
        <v>11</v>
      </c>
      <c r="I24" s="83" t="s">
        <v>11</v>
      </c>
      <c r="J24" s="83" t="s">
        <v>11</v>
      </c>
    </row>
    <row r="25" spans="2:10" ht="15.75">
      <c r="B25" s="37" t="s">
        <v>31</v>
      </c>
      <c r="C25" s="26">
        <f>'2023 Actuals'!C25+'2024 Actuals'!C25+'2025 Forecast'!C25+'2026 Extension'!C25</f>
        <v>24.027431502708531</v>
      </c>
      <c r="D25" s="26" t="s">
        <v>11</v>
      </c>
      <c r="E25" s="26">
        <f>SUM('2023 Actuals'!E25+'2024 Actuals'!E25+'2025 Forecast'!E25+'2026 Extension'!E25)</f>
        <v>31.733224808107718</v>
      </c>
      <c r="F25" s="27">
        <f>SUM('2023 Actuals'!F25+'2024 Actuals'!F25+'2025 Forecast'!F25+'2026 Extension'!F25)</f>
        <v>492.2070504060481</v>
      </c>
      <c r="G25" s="26">
        <f>SUM('2023 Actuals'!G25+'2024 Actuals'!G25+'2025 Forecast'!G25+'2026 Extension'!G25)</f>
        <v>7.0038624230871243</v>
      </c>
      <c r="H25" s="26"/>
      <c r="I25" s="10" t="s">
        <v>11</v>
      </c>
      <c r="J25" s="10" t="s">
        <v>11</v>
      </c>
    </row>
    <row r="26" spans="2:10" ht="16.5">
      <c r="B26" s="25" t="s">
        <v>32</v>
      </c>
      <c r="C26" s="26">
        <f>'2023 Actuals'!C26+'2024 Actuals'!C26+'2025 Forecast'!C26+'2026 Extension'!C26</f>
        <v>5.0938007303318305</v>
      </c>
      <c r="D26" s="26" t="s">
        <v>11</v>
      </c>
      <c r="E26" s="26">
        <f>SUM('2023 Actuals'!E26+'2024 Actuals'!E26+'2025 Forecast'!E26+'2026 Extension'!E26)</f>
        <v>13.548579206205844</v>
      </c>
      <c r="F26" s="27">
        <f>SUM('2023 Actuals'!F26+'2024 Actuals'!F26+'2025 Forecast'!F26+'2026 Extension'!F26)</f>
        <v>237.75689934712457</v>
      </c>
      <c r="G26" s="26">
        <f>SUM('2023 Actuals'!G26+'2024 Actuals'!G26+'2025 Forecast'!G26+'2026 Extension'!G26)</f>
        <v>2.7168975602878245</v>
      </c>
      <c r="H26" s="26"/>
      <c r="I26" s="10" t="s">
        <v>11</v>
      </c>
      <c r="J26" s="10" t="s">
        <v>11</v>
      </c>
    </row>
    <row r="27" spans="2:10" ht="15.75">
      <c r="B27" s="34" t="s">
        <v>33</v>
      </c>
      <c r="C27" s="38">
        <f>'2023 Actuals'!C27+'2024 Actuals'!C27+'2025 Forecast'!C27+'2026 Extension'!C27</f>
        <v>93.014922087448852</v>
      </c>
      <c r="D27" s="38" t="s">
        <v>11</v>
      </c>
      <c r="E27" s="38">
        <f>SUM('2023 Actuals'!E27+'2024 Actuals'!E27+'2025 Forecast'!E27+'2026 Extension'!E27)</f>
        <v>322.32306849785499</v>
      </c>
      <c r="F27" s="39">
        <f>SUM('2023 Actuals'!F27+'2024 Actuals'!F27+'2025 Forecast'!F27+'2026 Extension'!F27)</f>
        <v>4236.0596836466993</v>
      </c>
      <c r="G27" s="38">
        <f>SUM('2023 Actuals'!G27+'2024 Actuals'!G27+'2025 Forecast'!G27+'2026 Extension'!G27)</f>
        <v>50.362126952633155</v>
      </c>
      <c r="H27" s="10" t="s">
        <v>11</v>
      </c>
      <c r="I27" s="10" t="s">
        <v>11</v>
      </c>
      <c r="J27" s="10" t="s">
        <v>11</v>
      </c>
    </row>
    <row r="28" spans="2:10" ht="15.75">
      <c r="B28" s="40" t="s">
        <v>34</v>
      </c>
      <c r="C28" s="41">
        <f>'2023 Actuals'!C28+'2024 Actuals'!C28+'2025 Forecast'!C28+'2026 Extension'!C28</f>
        <v>196.91182224992193</v>
      </c>
      <c r="D28" s="59" t="s">
        <v>11</v>
      </c>
      <c r="E28" s="41">
        <f>SUM('2023 Actuals'!E28+'2024 Actuals'!E28+'2025 Forecast'!E28+'2026 Extension'!E28)</f>
        <v>549.04134818346222</v>
      </c>
      <c r="F28" s="42">
        <f>SUM('2023 Actuals'!F28+'2024 Actuals'!F28+'2025 Forecast'!F28+'2026 Extension'!F28)</f>
        <v>7167.9940442461766</v>
      </c>
      <c r="G28" s="41">
        <f>SUM('2023 Actuals'!G28+'2024 Actuals'!G28+'2025 Forecast'!G28+'2026 Extension'!G28)</f>
        <v>94.39485626295226</v>
      </c>
      <c r="H28" s="43" t="s">
        <v>11</v>
      </c>
      <c r="I28" s="43" t="s">
        <v>11</v>
      </c>
      <c r="J28" s="43" t="s">
        <v>11</v>
      </c>
    </row>
    <row r="29" spans="2:10" ht="15.75">
      <c r="B29" s="44" t="s">
        <v>35</v>
      </c>
      <c r="C29" s="45"/>
      <c r="D29" s="45"/>
      <c r="E29" s="45"/>
      <c r="F29" s="46"/>
      <c r="G29" s="45"/>
      <c r="H29" s="45"/>
      <c r="I29" s="45"/>
      <c r="J29" s="87"/>
    </row>
    <row r="30" spans="2:10" ht="15.75">
      <c r="B30" s="14" t="s">
        <v>36</v>
      </c>
      <c r="C30" s="81" t="s">
        <v>11</v>
      </c>
      <c r="D30" s="48"/>
      <c r="E30" s="48"/>
      <c r="F30" s="49"/>
      <c r="G30" s="48"/>
      <c r="H30" s="48"/>
      <c r="I30" s="48"/>
      <c r="J30" s="48"/>
    </row>
    <row r="31" spans="2:10" ht="15.75">
      <c r="B31" s="17" t="s">
        <v>37</v>
      </c>
      <c r="C31" s="81" t="s">
        <v>11</v>
      </c>
      <c r="D31" s="51"/>
      <c r="E31" s="51"/>
      <c r="F31" s="52"/>
      <c r="G31" s="51"/>
      <c r="H31" s="51"/>
      <c r="I31" s="51"/>
      <c r="J31" s="51"/>
    </row>
    <row r="32" spans="2:10" ht="15.75">
      <c r="B32" s="20" t="s">
        <v>38</v>
      </c>
      <c r="C32" s="81" t="s">
        <v>11</v>
      </c>
      <c r="D32" s="54"/>
      <c r="E32" s="54"/>
      <c r="F32" s="55"/>
      <c r="G32" s="54"/>
      <c r="H32" s="54"/>
      <c r="I32" s="54"/>
      <c r="J32" s="54"/>
    </row>
    <row r="33" spans="2:10" ht="15.75">
      <c r="B33" s="56" t="s">
        <v>39</v>
      </c>
      <c r="C33" s="57">
        <f>'2023 Actuals'!C33+'2024 Actuals'!C33+'2025 Forecast'!C33+'2026 Extension'!C33</f>
        <v>22.730905718082518</v>
      </c>
      <c r="D33" s="45"/>
      <c r="E33" s="45"/>
      <c r="F33" s="46"/>
      <c r="G33" s="45"/>
      <c r="H33" s="45"/>
      <c r="I33" s="45"/>
      <c r="J33" s="87"/>
    </row>
    <row r="34" spans="2:10" ht="15.75">
      <c r="B34" s="58" t="s">
        <v>40</v>
      </c>
      <c r="C34" s="59">
        <f>'2023 Actuals'!C34+'2024 Actuals'!C34+'2025 Forecast'!C34+'2026 Extension'!C34</f>
        <v>219.65005596800444</v>
      </c>
      <c r="D34" s="59">
        <v>756.7</v>
      </c>
      <c r="E34" s="59">
        <f>SUM('2023 Actuals'!E34+'2024 Actuals'!E34+'2025 Forecast'!E34+'2026 Extension'!E34)</f>
        <v>549.04134818346222</v>
      </c>
      <c r="F34" s="60">
        <f>SUM('2023 Actuals'!F34+'2024 Actuals'!F34+'2025 Forecast'!F34+'2026 Extension'!F34)</f>
        <v>7167.9940442461766</v>
      </c>
      <c r="G34" s="59">
        <f>SUM('2023 Actuals'!G34+'2024 Actuals'!G34+'2025 Forecast'!G34+'2026 Extension'!G34)</f>
        <v>94.394856262952274</v>
      </c>
      <c r="H34" s="43" t="s">
        <v>11</v>
      </c>
      <c r="I34" s="41" t="s">
        <v>11</v>
      </c>
      <c r="J34" s="41" t="s">
        <v>11</v>
      </c>
    </row>
    <row r="35" spans="2:10" ht="15.75">
      <c r="B35" s="61" t="s">
        <v>41</v>
      </c>
      <c r="C35" s="62"/>
      <c r="D35" s="62"/>
      <c r="E35" s="62"/>
      <c r="F35" s="63"/>
      <c r="G35" s="62"/>
      <c r="H35" s="62"/>
      <c r="I35" s="62"/>
      <c r="J35" s="91"/>
    </row>
    <row r="36" spans="2:10" ht="15.75">
      <c r="B36" s="14" t="s">
        <v>42</v>
      </c>
      <c r="C36" s="64">
        <f>'2023 Actuals'!C36+'2024 Actuals'!C36+'2025 Forecast'!C36+'2026 Extension'!C36</f>
        <v>8.3952627500861698</v>
      </c>
      <c r="D36" s="65"/>
      <c r="E36" s="65"/>
      <c r="F36" s="66"/>
      <c r="G36" s="65"/>
      <c r="H36" s="64">
        <v>4.6500000000000004</v>
      </c>
      <c r="I36" s="80" t="s">
        <v>11</v>
      </c>
      <c r="J36" s="80" t="s">
        <v>11</v>
      </c>
    </row>
    <row r="37" spans="2:10" ht="15.75">
      <c r="B37" s="20" t="s">
        <v>43</v>
      </c>
      <c r="C37" s="67">
        <f>'2023 Actuals'!C37+'2024 Actuals'!C37+'2025 Forecast'!C37+'2026 Extension'!C37</f>
        <v>8.7031488774088892</v>
      </c>
      <c r="D37" s="68"/>
      <c r="E37" s="68"/>
      <c r="F37" s="69"/>
      <c r="G37" s="68"/>
      <c r="H37" s="67">
        <v>11.61</v>
      </c>
      <c r="I37" s="82" t="s">
        <v>11</v>
      </c>
      <c r="J37" s="82" t="s">
        <v>11</v>
      </c>
    </row>
    <row r="38" spans="2:10" ht="15.75">
      <c r="B38" s="70" t="s">
        <v>44</v>
      </c>
      <c r="C38" s="71">
        <f>'2023 Actuals'!C38+'2024 Actuals'!C38+'2025 Forecast'!C38+'2026 Extension'!C38</f>
        <v>17.098411627495061</v>
      </c>
      <c r="D38" s="71">
        <v>5.0999999999999996</v>
      </c>
      <c r="E38" s="72"/>
      <c r="F38" s="73"/>
      <c r="G38" s="72"/>
      <c r="H38" s="71">
        <v>16.259999999999998</v>
      </c>
      <c r="I38" s="71" t="s">
        <v>11</v>
      </c>
      <c r="J38" s="71" t="s">
        <v>11</v>
      </c>
    </row>
    <row r="39" spans="2:10" ht="18.75">
      <c r="B39" s="74" t="s">
        <v>45</v>
      </c>
      <c r="C39" s="75">
        <f>'2023 Actuals'!C39+'2024 Actuals'!C39+'2025 Forecast'!C39+'2026 Extension'!C39</f>
        <v>236.74846759549951</v>
      </c>
      <c r="D39" s="76">
        <v>761.9</v>
      </c>
      <c r="E39" s="76">
        <f>SUM('2023 Actuals'!E39+'2024 Actuals'!E39+'2025 Forecast'!E39+'2026 Extension'!E39)</f>
        <v>549.04134818346222</v>
      </c>
      <c r="F39" s="77">
        <f>SUM('2023 Actuals'!F39+'2024 Actuals'!F39+'2025 Forecast'!F39+'2026 Extension'!F39)</f>
        <v>7167.9940442461766</v>
      </c>
      <c r="G39" s="76">
        <f>SUM('2023 Actuals'!G39+'2024 Actuals'!G39+'2025 Forecast'!G39+'2026 Extension'!G39)</f>
        <v>94.394856262952274</v>
      </c>
      <c r="H39" s="76">
        <v>16.259999999999998</v>
      </c>
      <c r="I39" s="75" t="s">
        <v>11</v>
      </c>
      <c r="J39" s="75" t="s">
        <v>11</v>
      </c>
    </row>
    <row r="40" spans="2:10" ht="37.5" customHeight="1">
      <c r="B40" s="95" t="s">
        <v>46</v>
      </c>
      <c r="C40" s="95"/>
      <c r="D40" s="95"/>
      <c r="E40" s="95"/>
      <c r="F40" s="95"/>
      <c r="G40" s="95"/>
      <c r="H40" s="95"/>
      <c r="I40" s="95"/>
      <c r="J40" s="95"/>
    </row>
    <row r="41" spans="2:10" ht="24" customHeight="1">
      <c r="B41" s="96" t="s">
        <v>73</v>
      </c>
      <c r="C41" s="96"/>
      <c r="D41" s="96"/>
      <c r="E41" s="96"/>
      <c r="F41" s="96"/>
      <c r="G41" s="96"/>
      <c r="H41" s="96"/>
      <c r="I41" s="96"/>
      <c r="J41" s="96"/>
    </row>
    <row r="42" spans="2:10" ht="52.5" customHeight="1">
      <c r="B42" s="97" t="s">
        <v>74</v>
      </c>
      <c r="C42" s="97"/>
      <c r="D42" s="97"/>
      <c r="E42" s="97"/>
      <c r="F42" s="97"/>
      <c r="G42" s="97"/>
      <c r="H42" s="97"/>
      <c r="I42" s="97"/>
      <c r="J42" s="97"/>
    </row>
  </sheetData>
  <mergeCells count="3">
    <mergeCell ref="B40:J40"/>
    <mergeCell ref="B41:J41"/>
    <mergeCell ref="B42:J4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E3E853-7450-4A07-975E-8F39632C9A2E}"/>
</file>

<file path=customXml/itemProps2.xml><?xml version="1.0" encoding="utf-8"?>
<ds:datastoreItem xmlns:ds="http://schemas.openxmlformats.org/officeDocument/2006/customXml" ds:itemID="{F75F3C7F-0759-4171-9A4D-868BDE41C33E}"/>
</file>

<file path=customXml/itemProps3.xml><?xml version="1.0" encoding="utf-8"?>
<ds:datastoreItem xmlns:ds="http://schemas.openxmlformats.org/officeDocument/2006/customXml" ds:itemID="{D7EB1B2E-6B97-4AF7-A648-18D815A6BF42}"/>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Jean Grant</cp:lastModifiedBy>
  <cp:revision/>
  <dcterms:created xsi:type="dcterms:W3CDTF">2025-06-23T17:10:57Z</dcterms:created>
  <dcterms:modified xsi:type="dcterms:W3CDTF">2025-06-25T15:47:14Z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89400</vt:r8>
  </property>
  <property fmtid="{D5CDD505-2E9C-101B-9397-08002B2CF9AE}" pid="3" name="Assigned To0">
    <vt:lpwstr>;#Prepare for Filing;#</vt:lpwstr>
  </property>
  <property fmtid="{D5CDD505-2E9C-101B-9397-08002B2CF9AE}" pid="4" name="xd_ProgID">
    <vt:lpwstr/>
  </property>
  <property fmtid="{D5CDD505-2E9C-101B-9397-08002B2CF9AE}" pid="5" name="MediaServiceImageTags">
    <vt:lpwstr/>
  </property>
  <property fmtid="{D5CDD505-2E9C-101B-9397-08002B2CF9AE}" pid="6" name="ContentTypeId">
    <vt:lpwstr>0x0101005AC2315D2C6BBB4F891B1BA8CE0B4752</vt:lpwstr>
  </property>
  <property fmtid="{D5CDD505-2E9C-101B-9397-08002B2CF9AE}" pid="7" name="ComplianceAssetId">
    <vt:lpwstr/>
  </property>
  <property fmtid="{D5CDD505-2E9C-101B-9397-08002B2CF9AE}" pid="8" name="TemplateUrl">
    <vt:lpwstr/>
  </property>
  <property fmtid="{D5CDD505-2E9C-101B-9397-08002B2CF9AE}" pid="9" name="Tech QA Req'd">
    <vt:lpwstr>Yes</vt:lpwstr>
  </property>
  <property fmtid="{D5CDD505-2E9C-101B-9397-08002B2CF9AE}" pid="10" name="SenttoCOO">
    <vt:lpwstr>Yes</vt:lpwstr>
  </property>
  <property fmtid="{D5CDD505-2E9C-101B-9397-08002B2CF9AE}" pid="11" name="_ExtendedDescription">
    <vt:lpwstr/>
  </property>
  <property fmtid="{D5CDD505-2E9C-101B-9397-08002B2CF9AE}" pid="12" name="Check-In Comment">
    <vt:lpwstr>Kate good to go</vt:lpwstr>
  </property>
  <property fmtid="{D5CDD505-2E9C-101B-9397-08002B2CF9AE}" pid="13" name="xd_Signature">
    <vt:bool>false</vt:bool>
  </property>
  <property fmtid="{D5CDD505-2E9C-101B-9397-08002B2CF9AE}" pid="14" name="Status">
    <vt:lpwstr>Draft</vt:lpwstr>
  </property>
  <property fmtid="{D5CDD505-2E9C-101B-9397-08002B2CF9AE}" pid="15" name="Action">
    <vt:lpwstr>Review</vt:lpwstr>
  </property>
  <property fmtid="{D5CDD505-2E9C-101B-9397-08002B2CF9AE}" pid="16" name="TriggerFlowInfo">
    <vt:lpwstr/>
  </property>
  <property fmtid="{D5CDD505-2E9C-101B-9397-08002B2CF9AE}" pid="17" name="_SourceUrl">
    <vt:lpwstr/>
  </property>
  <property fmtid="{D5CDD505-2E9C-101B-9397-08002B2CF9AE}" pid="18" name="_SharedFileIndex">
    <vt:lpwstr/>
  </property>
</Properties>
</file>