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13_ncr:1_{E64B8946-AA1F-4B59-B271-B355CB9C6156}" xr6:coauthVersionLast="47" xr6:coauthVersionMax="47" xr10:uidLastSave="{00000000-0000-0000-0000-000000000000}"/>
  <bookViews>
    <workbookView xWindow="-108" yWindow="-108" windowWidth="23256" windowHeight="13896" activeTab="2" xr2:uid="{FCCEC6AC-111A-4C89-8B51-39F0AF8F46F6}"/>
  </bookViews>
  <sheets>
    <sheet name="Table 3 - Real GDP Forecast" sheetId="1" r:id="rId1"/>
    <sheet name="Table 4 - CPI Forecast" sheetId="2" r:id="rId2"/>
    <sheet name="Tabl 5- 10Y Yield Foreca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3" l="1"/>
  <c r="I5" i="3"/>
  <c r="H5" i="3"/>
  <c r="J7" i="3"/>
  <c r="I7" i="3"/>
  <c r="H7" i="3"/>
  <c r="J4" i="3"/>
  <c r="J11" i="3" s="1"/>
  <c r="I4" i="3"/>
  <c r="H4" i="3"/>
  <c r="H11" i="3" s="1"/>
  <c r="H3" i="3"/>
  <c r="J8" i="3"/>
  <c r="I8" i="3"/>
  <c r="H8" i="3"/>
  <c r="J6" i="3"/>
  <c r="I6" i="3"/>
  <c r="H6" i="3"/>
  <c r="J3" i="3"/>
  <c r="J12" i="3" s="1"/>
  <c r="I3" i="3"/>
  <c r="G12" i="3"/>
  <c r="F12" i="3"/>
  <c r="E12" i="3"/>
  <c r="D12" i="3"/>
  <c r="C12" i="3"/>
  <c r="G11" i="3"/>
  <c r="F11" i="3"/>
  <c r="E11" i="3"/>
  <c r="D11" i="3"/>
  <c r="C11" i="3"/>
  <c r="G10" i="3"/>
  <c r="F10" i="3"/>
  <c r="E10" i="3"/>
  <c r="D10" i="3"/>
  <c r="C10" i="3"/>
  <c r="B12" i="3"/>
  <c r="B11" i="3"/>
  <c r="B10" i="3"/>
  <c r="D13" i="2"/>
  <c r="C13" i="2"/>
  <c r="D12" i="2"/>
  <c r="C12" i="2"/>
  <c r="D11" i="2"/>
  <c r="C11" i="2"/>
  <c r="C13" i="1"/>
  <c r="C12" i="1"/>
  <c r="C11" i="1"/>
  <c r="D13" i="1"/>
  <c r="D12" i="1"/>
  <c r="D11" i="1"/>
  <c r="H12" i="3" l="1"/>
  <c r="H10" i="3"/>
  <c r="I12" i="3"/>
  <c r="J10" i="3"/>
  <c r="I11" i="3"/>
  <c r="I10" i="3"/>
</calcChain>
</file>

<file path=xl/sharedStrings.xml><?xml version="1.0" encoding="utf-8"?>
<sst xmlns="http://schemas.openxmlformats.org/spreadsheetml/2006/main" count="70" uniqueCount="32">
  <si>
    <t>RBC</t>
  </si>
  <si>
    <t>CIBC World Markets</t>
  </si>
  <si>
    <t>BMO Capital Markets</t>
  </si>
  <si>
    <t>Desjardins</t>
  </si>
  <si>
    <t>TD Bank</t>
  </si>
  <si>
    <t>Scotiabank</t>
  </si>
  <si>
    <t>Average</t>
  </si>
  <si>
    <t>Max</t>
  </si>
  <si>
    <t>Min</t>
  </si>
  <si>
    <t>https://economics.td.com/ca-forecast-tables</t>
  </si>
  <si>
    <t>https://economics.cibccm.com/cds?id=16aaa0cb-9e2a-4342-9c20-d9dfbf2ecb7c&amp;flag=E</t>
  </si>
  <si>
    <t>https://economics.bmo.com/media/filer_public/03/39/033924f8-8491-45b2-a7e2-f46a43a22047/outlookcanada.pdf</t>
  </si>
  <si>
    <t>https://www.scotiabank.com/ca/en/about/economics/forecast-snapshot.html</t>
  </si>
  <si>
    <t>https://www.desjardins.com/qc/en/savings-investment/economic-studies/economic-financial-outlook-august-2025.html</t>
  </si>
  <si>
    <t xml:space="preserve">OECD </t>
  </si>
  <si>
    <t>IMF</t>
  </si>
  <si>
    <t xml:space="preserve">Bank of Canada </t>
  </si>
  <si>
    <t>https://www.oecd.org/en/data/indicators/real-gdp-forecast.html</t>
  </si>
  <si>
    <t>Source - for 2026 data</t>
  </si>
  <si>
    <t>https://www.imf.org/en/Publications/WEO/Issues/2025/07/29/world-economic-outlook-update-july-2025</t>
  </si>
  <si>
    <t>https://economics.cibccm.com/cds?id=bcdda730-9940-4acc-866c-e17a7af5bfe0&amp;flag=E</t>
  </si>
  <si>
    <t>https://www.imf.org/en/Countries/CAN</t>
  </si>
  <si>
    <t>https://www.rbc.com/en/wp-content/uploads/sites/4/2025/03/MFU_Jun25.pdf</t>
  </si>
  <si>
    <t>Q4-25</t>
  </si>
  <si>
    <t>Q2-26</t>
  </si>
  <si>
    <t>Q4-26</t>
  </si>
  <si>
    <t>10-year yields</t>
  </si>
  <si>
    <t>30-year yields</t>
  </si>
  <si>
    <t>30 vs 10 spreads</t>
  </si>
  <si>
    <t>https://www.rbc.com/en/wp-content/uploads/sites/4/2025/03/economy_can0625.pdf</t>
  </si>
  <si>
    <t>https://www.oecd.org/en/publications/2025/06/oecd-economic-outlook-volume-2025-issue-1_1fd979a8.html</t>
  </si>
  <si>
    <t>https://economics.bmo.com/en/publications/detail/685c5e7c-6d31-4967-8b02-67505755a9f6/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</si>
</sst>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rgb="FF00000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/>
    </xf>
    <xf numFmtId="17" fontId="4" fillId="0" borderId="0" xfId="0" applyNumberFormat="1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1"/>
    <xf numFmtId="0" fontId="1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/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n/Publications/WEO/Issues/2025/07/29/world-economic-outlook-update-july-2025" TargetMode="External"/><Relationship Id="rId3" Type="http://schemas.openxmlformats.org/officeDocument/2006/relationships/hyperlink" Target="https://economics.bmo.com/media/filer_public/03/39/033924f8-8491-45b2-a7e2-f46a43a22047/outlookcanada.pdf" TargetMode="External"/><Relationship Id="rId7" Type="http://schemas.openxmlformats.org/officeDocument/2006/relationships/hyperlink" Target="https://www.oecd.org/en/data/indicators/real-gdp-forecast.html" TargetMode="External"/><Relationship Id="rId2" Type="http://schemas.openxmlformats.org/officeDocument/2006/relationships/hyperlink" Target="https://www.scotiabank.com/ca/en/about/economics/forecast-snapshot.html" TargetMode="External"/><Relationship Id="rId1" Type="http://schemas.openxmlformats.org/officeDocument/2006/relationships/hyperlink" Target="https://www.desjardins.com/qc/en/savings-investment/economic-studies/economic-financial-outlook-august-2025.html" TargetMode="External"/><Relationship Id="rId6" Type="http://schemas.openxmlformats.org/officeDocument/2006/relationships/hyperlink" Target="https://economics.cibccm.com/cds?id=bcdda730-9940-4acc-866c-e17a7af5bfe0&amp;flag=E" TargetMode="External"/><Relationship Id="rId5" Type="http://schemas.openxmlformats.org/officeDocument/2006/relationships/hyperlink" Target="https://www.rbc.com/en/wp-content/uploads/sites/4/2025/03/economy_can0625.pdf" TargetMode="External"/><Relationship Id="rId4" Type="http://schemas.openxmlformats.org/officeDocument/2006/relationships/hyperlink" Target="https://economics.td.com/ca-forecast-tabl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bc.com/en/wp-content/uploads/sites/4/2025/03/MFU_Jun25.pdf" TargetMode="External"/><Relationship Id="rId3" Type="http://schemas.openxmlformats.org/officeDocument/2006/relationships/hyperlink" Target="https://www.scotiabank.com/ca/en/about/economics/forecast-snapshot.html" TargetMode="External"/><Relationship Id="rId7" Type="http://schemas.openxmlformats.org/officeDocument/2006/relationships/hyperlink" Target="https://www.imf.org/en/Countries/CAN" TargetMode="External"/><Relationship Id="rId2" Type="http://schemas.openxmlformats.org/officeDocument/2006/relationships/hyperlink" Target="https://economics.bmo.com/media/filer_public/03/39/033924f8-8491-45b2-a7e2-f46a43a22047/outlookcanada.pdf" TargetMode="External"/><Relationship Id="rId1" Type="http://schemas.openxmlformats.org/officeDocument/2006/relationships/hyperlink" Target="https://economics.td.com/ca-forecast-tables" TargetMode="External"/><Relationship Id="rId6" Type="http://schemas.openxmlformats.org/officeDocument/2006/relationships/hyperlink" Target="https://www.oecd.org/en/publications/2025/06/oecd-economic-outlook-volume-2025-issue-1_1fd979a8.html" TargetMode="External"/><Relationship Id="rId5" Type="http://schemas.openxmlformats.org/officeDocument/2006/relationships/hyperlink" Target="https://economics.cibccm.com/cds?id=bcdda730-9940-4acc-866c-e17a7af5bfe0&amp;flag=E" TargetMode="External"/><Relationship Id="rId4" Type="http://schemas.openxmlformats.org/officeDocument/2006/relationships/hyperlink" Target="https://www.desjardins.com/qc/en/savings-investment/economic-studies/economic-financial-outlook-august-2025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conomics.cibccm.com/cds?id=16aaa0cb-9e2a-4342-9c20-d9dfbf2ecb7c&amp;flag=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rbc.com/en/wp-content/uploads/sites/4/2025/03/MFU_Jun25.pdf" TargetMode="External"/><Relationship Id="rId1" Type="http://schemas.openxmlformats.org/officeDocument/2006/relationships/hyperlink" Target="https://economics.td.com/ca-forecast-tables" TargetMode="External"/><Relationship Id="rId6" Type="http://schemas.openxmlformats.org/officeDocument/2006/relationships/hyperlink" Target="https://www.desjardins.com/qc/en/savings-investment/economic-studies/economic-financial-outlook-august-2025.html" TargetMode="External"/><Relationship Id="rId5" Type="http://schemas.openxmlformats.org/officeDocument/2006/relationships/hyperlink" Target="https://www.scotiabank.com/ca/en/about/economics/forecast-snapshot.html" TargetMode="External"/><Relationship Id="rId4" Type="http://schemas.openxmlformats.org/officeDocument/2006/relationships/hyperlink" Target="https://economics.bmo.com/en/publications/detail/685c5e7c-6d31-4967-8b02-67505755a9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7FF-7EA1-4E73-B079-5C43076A69D7}">
  <dimension ref="A1:E15"/>
  <sheetViews>
    <sheetView workbookViewId="0">
      <selection activeCell="C9" sqref="C9:D9"/>
    </sheetView>
  </sheetViews>
  <sheetFormatPr defaultRowHeight="14.4" x14ac:dyDescent="0.3"/>
  <cols>
    <col min="1" max="1" width="19.6640625" customWidth="1"/>
    <col min="2" max="2" width="14.33203125" customWidth="1"/>
    <col min="3" max="3" width="14" customWidth="1"/>
  </cols>
  <sheetData>
    <row r="1" spans="1:5" x14ac:dyDescent="0.3">
      <c r="A1" s="12"/>
      <c r="B1" s="13"/>
      <c r="C1" s="14">
        <v>2025</v>
      </c>
      <c r="D1" s="15">
        <v>2026</v>
      </c>
      <c r="E1" s="9" t="s">
        <v>18</v>
      </c>
    </row>
    <row r="2" spans="1:5" x14ac:dyDescent="0.3">
      <c r="A2" s="16" t="s">
        <v>0</v>
      </c>
      <c r="B2" s="1"/>
      <c r="C2" s="4">
        <v>1.6</v>
      </c>
      <c r="D2" s="17">
        <v>1.3</v>
      </c>
      <c r="E2" s="8" t="s">
        <v>29</v>
      </c>
    </row>
    <row r="3" spans="1:5" x14ac:dyDescent="0.3">
      <c r="A3" s="16" t="s">
        <v>1</v>
      </c>
      <c r="B3" s="1"/>
      <c r="C3" s="33">
        <v>1.5</v>
      </c>
      <c r="D3" s="34">
        <v>1.6</v>
      </c>
      <c r="E3" s="8" t="s">
        <v>20</v>
      </c>
    </row>
    <row r="4" spans="1:5" x14ac:dyDescent="0.3">
      <c r="A4" s="16" t="s">
        <v>2</v>
      </c>
      <c r="B4" s="1"/>
      <c r="C4" s="4">
        <v>1.2</v>
      </c>
      <c r="D4" s="17">
        <v>1.4</v>
      </c>
      <c r="E4" s="8" t="s">
        <v>11</v>
      </c>
    </row>
    <row r="5" spans="1:5" x14ac:dyDescent="0.3">
      <c r="A5" s="16" t="s">
        <v>3</v>
      </c>
      <c r="B5" s="1"/>
      <c r="C5" s="4">
        <v>1.4</v>
      </c>
      <c r="D5" s="17">
        <v>1.4</v>
      </c>
      <c r="E5" s="8" t="s">
        <v>13</v>
      </c>
    </row>
    <row r="6" spans="1:5" x14ac:dyDescent="0.3">
      <c r="A6" s="16" t="s">
        <v>4</v>
      </c>
      <c r="B6" s="1"/>
      <c r="C6" s="4">
        <v>0.9</v>
      </c>
      <c r="D6" s="17">
        <v>1.1000000000000001</v>
      </c>
      <c r="E6" s="8" t="s">
        <v>9</v>
      </c>
    </row>
    <row r="7" spans="1:5" x14ac:dyDescent="0.3">
      <c r="A7" s="16" t="s">
        <v>5</v>
      </c>
      <c r="B7" s="1"/>
      <c r="C7" s="4">
        <v>1.6</v>
      </c>
      <c r="D7" s="17">
        <v>1.3</v>
      </c>
      <c r="E7" s="8" t="s">
        <v>12</v>
      </c>
    </row>
    <row r="8" spans="1:5" x14ac:dyDescent="0.3">
      <c r="A8" s="16" t="s">
        <v>14</v>
      </c>
      <c r="B8" s="1"/>
      <c r="C8" s="4">
        <v>1</v>
      </c>
      <c r="D8" s="17">
        <v>1.1000000000000001</v>
      </c>
      <c r="E8" s="8" t="s">
        <v>17</v>
      </c>
    </row>
    <row r="9" spans="1:5" x14ac:dyDescent="0.3">
      <c r="A9" s="16" t="s">
        <v>15</v>
      </c>
      <c r="B9" s="5"/>
      <c r="C9" s="35">
        <v>1.6</v>
      </c>
      <c r="D9" s="36">
        <v>1.9</v>
      </c>
      <c r="E9" s="8" t="s">
        <v>19</v>
      </c>
    </row>
    <row r="10" spans="1:5" x14ac:dyDescent="0.3">
      <c r="A10" s="19"/>
      <c r="B10" s="5"/>
      <c r="C10" s="5"/>
      <c r="D10" s="18"/>
    </row>
    <row r="11" spans="1:5" x14ac:dyDescent="0.3">
      <c r="A11" s="16" t="s">
        <v>6</v>
      </c>
      <c r="B11" s="7"/>
      <c r="C11" s="27">
        <f>AVERAGE(C2:C9)</f>
        <v>1.3499999999999999</v>
      </c>
      <c r="D11" s="20">
        <f>AVERAGE(D2:D9)</f>
        <v>1.3875000000000002</v>
      </c>
    </row>
    <row r="12" spans="1:5" x14ac:dyDescent="0.3">
      <c r="A12" s="16" t="s">
        <v>7</v>
      </c>
      <c r="B12" s="1"/>
      <c r="C12" s="4">
        <f>MAX(C2:C9)</f>
        <v>1.6</v>
      </c>
      <c r="D12" s="20">
        <f>MAX(D2:D9)</f>
        <v>1.9</v>
      </c>
    </row>
    <row r="13" spans="1:5" x14ac:dyDescent="0.3">
      <c r="A13" s="16" t="s">
        <v>8</v>
      </c>
      <c r="B13" s="1"/>
      <c r="C13" s="4">
        <f>MIN(C2:C9)</f>
        <v>0.9</v>
      </c>
      <c r="D13" s="20">
        <f>MIN(D2:D9)</f>
        <v>1.1000000000000001</v>
      </c>
    </row>
    <row r="14" spans="1:5" x14ac:dyDescent="0.3">
      <c r="A14" s="21"/>
      <c r="B14" s="11"/>
      <c r="C14" s="5"/>
      <c r="D14" s="18"/>
    </row>
    <row r="15" spans="1:5" ht="15" thickBot="1" x14ac:dyDescent="0.35">
      <c r="A15" s="22" t="s">
        <v>16</v>
      </c>
      <c r="B15" s="23"/>
      <c r="C15" s="28">
        <v>1.3</v>
      </c>
      <c r="D15" s="24">
        <v>1.1000000000000001</v>
      </c>
    </row>
  </sheetData>
  <hyperlinks>
    <hyperlink ref="E5" r:id="rId1" xr:uid="{D411F1A8-00AA-422F-B54A-2FBEB8C7FF45}"/>
    <hyperlink ref="E7" r:id="rId2" xr:uid="{55D391B5-9A63-44AD-BD35-552CF9748E70}"/>
    <hyperlink ref="E4" r:id="rId3" xr:uid="{012D6142-283F-4E8E-9648-A76EBB8D7E56}"/>
    <hyperlink ref="E6" r:id="rId4" xr:uid="{F0F3B708-5494-4B09-9646-336534ED19E8}"/>
    <hyperlink ref="E2" r:id="rId5" xr:uid="{300324B5-2076-45D2-B2E8-AA183E528FEB}"/>
    <hyperlink ref="E3" r:id="rId6" xr:uid="{4D43AE6A-6F32-4666-A7AB-4768F7F70CF7}"/>
    <hyperlink ref="E8" r:id="rId7" xr:uid="{8CB56F78-8E40-4ADD-ACAF-7B1F85DAEE6C}"/>
    <hyperlink ref="E9" r:id="rId8" xr:uid="{7142E574-ED8A-40E6-8C20-C3EE4A30F3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421E-0168-439C-8565-CADBC1F85598}">
  <dimension ref="A1:E15"/>
  <sheetViews>
    <sheetView workbookViewId="0">
      <selection activeCell="C3" sqref="C3:D3"/>
    </sheetView>
  </sheetViews>
  <sheetFormatPr defaultRowHeight="14.4" x14ac:dyDescent="0.3"/>
  <cols>
    <col min="1" max="1" width="22.88671875" customWidth="1"/>
    <col min="2" max="2" width="17.109375" customWidth="1"/>
    <col min="3" max="3" width="15.109375" customWidth="1"/>
  </cols>
  <sheetData>
    <row r="1" spans="1:5" x14ac:dyDescent="0.3">
      <c r="A1" s="12"/>
      <c r="B1" s="13"/>
      <c r="C1" s="14">
        <v>2025</v>
      </c>
      <c r="D1" s="15">
        <v>2026</v>
      </c>
      <c r="E1" s="9" t="s">
        <v>18</v>
      </c>
    </row>
    <row r="2" spans="1:5" x14ac:dyDescent="0.3">
      <c r="A2" s="16" t="s">
        <v>0</v>
      </c>
      <c r="B2" s="1"/>
      <c r="C2" s="4">
        <v>2.1</v>
      </c>
      <c r="D2" s="17">
        <v>2</v>
      </c>
      <c r="E2" s="8" t="s">
        <v>22</v>
      </c>
    </row>
    <row r="3" spans="1:5" x14ac:dyDescent="0.3">
      <c r="A3" s="16" t="s">
        <v>1</v>
      </c>
      <c r="B3" s="1"/>
      <c r="C3" s="33">
        <v>2.2000000000000002</v>
      </c>
      <c r="D3" s="34">
        <v>1.7</v>
      </c>
      <c r="E3" s="8" t="s">
        <v>20</v>
      </c>
    </row>
    <row r="4" spans="1:5" x14ac:dyDescent="0.3">
      <c r="A4" s="16" t="s">
        <v>2</v>
      </c>
      <c r="B4" s="1"/>
      <c r="C4" s="4">
        <v>2.2999999999999998</v>
      </c>
      <c r="D4" s="17">
        <v>2</v>
      </c>
      <c r="E4" s="8" t="s">
        <v>11</v>
      </c>
    </row>
    <row r="5" spans="1:5" x14ac:dyDescent="0.3">
      <c r="A5" s="16" t="s">
        <v>3</v>
      </c>
      <c r="B5" s="1"/>
      <c r="C5" s="4">
        <v>2.1</v>
      </c>
      <c r="D5" s="17">
        <v>2.1</v>
      </c>
      <c r="E5" s="8" t="s">
        <v>13</v>
      </c>
    </row>
    <row r="6" spans="1:5" x14ac:dyDescent="0.3">
      <c r="A6" s="16" t="s">
        <v>4</v>
      </c>
      <c r="B6" s="1"/>
      <c r="C6" s="4">
        <v>2.2000000000000002</v>
      </c>
      <c r="D6" s="17">
        <v>2.1</v>
      </c>
      <c r="E6" s="8" t="s">
        <v>9</v>
      </c>
    </row>
    <row r="7" spans="1:5" x14ac:dyDescent="0.3">
      <c r="A7" s="16" t="s">
        <v>5</v>
      </c>
      <c r="B7" s="1"/>
      <c r="C7" s="4">
        <v>2.1</v>
      </c>
      <c r="D7" s="17">
        <v>2.1</v>
      </c>
      <c r="E7" s="8" t="s">
        <v>12</v>
      </c>
    </row>
    <row r="8" spans="1:5" x14ac:dyDescent="0.3">
      <c r="A8" s="16" t="s">
        <v>14</v>
      </c>
      <c r="B8" s="1"/>
      <c r="C8" s="4">
        <v>2.1</v>
      </c>
      <c r="D8" s="17">
        <v>2.1</v>
      </c>
      <c r="E8" s="8" t="s">
        <v>30</v>
      </c>
    </row>
    <row r="9" spans="1:5" x14ac:dyDescent="0.3">
      <c r="A9" s="16" t="s">
        <v>15</v>
      </c>
      <c r="B9" s="5"/>
      <c r="C9" s="6">
        <v>2</v>
      </c>
      <c r="D9" s="18">
        <v>2.1</v>
      </c>
      <c r="E9" s="8" t="s">
        <v>21</v>
      </c>
    </row>
    <row r="10" spans="1:5" x14ac:dyDescent="0.3">
      <c r="A10" s="19"/>
      <c r="B10" s="5"/>
      <c r="C10" s="5"/>
      <c r="D10" s="18"/>
    </row>
    <row r="11" spans="1:5" x14ac:dyDescent="0.3">
      <c r="A11" s="16" t="s">
        <v>6</v>
      </c>
      <c r="B11" s="7"/>
      <c r="C11" s="27">
        <f>AVERAGE(C2:C9)</f>
        <v>2.1375000000000002</v>
      </c>
      <c r="D11" s="20">
        <f>AVERAGE(D2:D9)</f>
        <v>2.0249999999999999</v>
      </c>
    </row>
    <row r="12" spans="1:5" x14ac:dyDescent="0.3">
      <c r="A12" s="16" t="s">
        <v>7</v>
      </c>
      <c r="B12" s="1"/>
      <c r="C12" s="4">
        <f>MAX(C2:C9)</f>
        <v>2.2999999999999998</v>
      </c>
      <c r="D12" s="20">
        <f>MAX(D2:D9)</f>
        <v>2.1</v>
      </c>
    </row>
    <row r="13" spans="1:5" x14ac:dyDescent="0.3">
      <c r="A13" s="16" t="s">
        <v>8</v>
      </c>
      <c r="B13" s="1"/>
      <c r="C13" s="4">
        <f>MIN(C2:C9)</f>
        <v>2</v>
      </c>
      <c r="D13" s="20">
        <f>MIN(D2:D9)</f>
        <v>1.7</v>
      </c>
    </row>
    <row r="14" spans="1:5" x14ac:dyDescent="0.3">
      <c r="A14" s="21"/>
      <c r="B14" s="11"/>
      <c r="C14" s="5"/>
      <c r="D14" s="18"/>
    </row>
    <row r="15" spans="1:5" ht="15" thickBot="1" x14ac:dyDescent="0.35">
      <c r="A15" s="22" t="s">
        <v>16</v>
      </c>
      <c r="B15" s="23"/>
      <c r="C15" s="28">
        <v>1.9</v>
      </c>
      <c r="D15" s="24">
        <v>2</v>
      </c>
    </row>
  </sheetData>
  <hyperlinks>
    <hyperlink ref="E6" r:id="rId1" xr:uid="{D0F21762-A5B6-40CB-8A59-B62FE5742609}"/>
    <hyperlink ref="E4" r:id="rId2" xr:uid="{1A6F14B5-9E48-4AC1-967D-D816115D1502}"/>
    <hyperlink ref="E7" r:id="rId3" xr:uid="{3EC09B58-EF18-4FE3-8060-C11014F3A60F}"/>
    <hyperlink ref="E5" r:id="rId4" xr:uid="{DA4D318E-401B-44CD-961D-F480BE42C41E}"/>
    <hyperlink ref="E3" r:id="rId5" xr:uid="{5845A4B9-7BF0-4D4E-ADB0-A9A3E29D3E46}"/>
    <hyperlink ref="E8" r:id="rId6" xr:uid="{136437D4-9B03-4E0A-A1DB-6FB2E75B065C}"/>
    <hyperlink ref="E9" r:id="rId7" xr:uid="{5E42DFF0-3D10-4950-B4E3-A698FC424627}"/>
    <hyperlink ref="E2" r:id="rId8" xr:uid="{7E19A5D9-5432-44A8-B19A-1BED8BD53C1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279F-3BFF-477D-A6DC-3CE6DC277569}">
  <sheetPr>
    <pageSetUpPr fitToPage="1"/>
  </sheetPr>
  <dimension ref="A1:K15"/>
  <sheetViews>
    <sheetView tabSelected="1" workbookViewId="0">
      <selection activeCell="H25" sqref="H25"/>
    </sheetView>
  </sheetViews>
  <sheetFormatPr defaultRowHeight="14.4" x14ac:dyDescent="0.3"/>
  <cols>
    <col min="1" max="1" width="20.44140625" customWidth="1"/>
    <col min="3" max="3" width="13.6640625" customWidth="1"/>
  </cols>
  <sheetData>
    <row r="1" spans="1:11" ht="15" thickBot="1" x14ac:dyDescent="0.35">
      <c r="C1" t="s">
        <v>26</v>
      </c>
      <c r="F1" t="s">
        <v>27</v>
      </c>
      <c r="I1" t="s">
        <v>28</v>
      </c>
    </row>
    <row r="2" spans="1:11" x14ac:dyDescent="0.3">
      <c r="A2" s="12"/>
      <c r="B2" s="25" t="s">
        <v>23</v>
      </c>
      <c r="C2" s="25" t="s">
        <v>24</v>
      </c>
      <c r="D2" s="26" t="s">
        <v>25</v>
      </c>
      <c r="E2" s="25" t="s">
        <v>23</v>
      </c>
      <c r="F2" s="25" t="s">
        <v>24</v>
      </c>
      <c r="G2" s="26" t="s">
        <v>25</v>
      </c>
      <c r="H2" s="25" t="s">
        <v>23</v>
      </c>
      <c r="I2" s="25" t="s">
        <v>24</v>
      </c>
      <c r="J2" s="26" t="s">
        <v>25</v>
      </c>
      <c r="K2" s="9" t="s">
        <v>18</v>
      </c>
    </row>
    <row r="3" spans="1:11" x14ac:dyDescent="0.3">
      <c r="A3" s="16" t="s">
        <v>0</v>
      </c>
      <c r="B3" s="4">
        <v>3.4</v>
      </c>
      <c r="C3" s="4">
        <v>3.45</v>
      </c>
      <c r="D3" s="17">
        <v>3.5</v>
      </c>
      <c r="E3" s="4">
        <v>3.6</v>
      </c>
      <c r="F3" s="4">
        <v>3.65</v>
      </c>
      <c r="G3" s="4">
        <v>3.7</v>
      </c>
      <c r="H3" s="4">
        <f>E3-B3</f>
        <v>0.20000000000000018</v>
      </c>
      <c r="I3" s="4">
        <f t="shared" ref="I3:I8" si="0">F3-C3</f>
        <v>0.19999999999999973</v>
      </c>
      <c r="J3" s="4">
        <f t="shared" ref="J3:J8" si="1">G3-D3</f>
        <v>0.20000000000000018</v>
      </c>
      <c r="K3" s="8" t="s">
        <v>22</v>
      </c>
    </row>
    <row r="4" spans="1:11" x14ac:dyDescent="0.3">
      <c r="A4" s="16" t="s">
        <v>1</v>
      </c>
      <c r="B4" s="4">
        <v>3.2</v>
      </c>
      <c r="C4" s="4">
        <v>3.35</v>
      </c>
      <c r="D4" s="17">
        <v>3.75</v>
      </c>
      <c r="E4" s="4">
        <v>3.6</v>
      </c>
      <c r="F4" s="4">
        <v>3.7</v>
      </c>
      <c r="G4" s="4">
        <v>3.9</v>
      </c>
      <c r="H4" s="4">
        <f t="shared" ref="H4:H5" si="2">E4-B4</f>
        <v>0.39999999999999991</v>
      </c>
      <c r="I4" s="4">
        <f t="shared" ref="I4:I5" si="3">F4-C4</f>
        <v>0.35000000000000009</v>
      </c>
      <c r="J4" s="4">
        <f t="shared" ref="J4:J5" si="4">G4-D4</f>
        <v>0.14999999999999991</v>
      </c>
      <c r="K4" s="8" t="s">
        <v>10</v>
      </c>
    </row>
    <row r="5" spans="1:11" x14ac:dyDescent="0.3">
      <c r="A5" s="16" t="s">
        <v>2</v>
      </c>
      <c r="B5" s="4">
        <v>3.4</v>
      </c>
      <c r="C5" s="4">
        <v>3.3</v>
      </c>
      <c r="D5" s="17">
        <v>3.25</v>
      </c>
      <c r="E5" s="4">
        <v>3.7</v>
      </c>
      <c r="F5" s="4">
        <v>3.65</v>
      </c>
      <c r="G5" s="4">
        <v>3.6</v>
      </c>
      <c r="H5" s="4">
        <f t="shared" si="2"/>
        <v>0.30000000000000027</v>
      </c>
      <c r="I5" s="4">
        <f t="shared" si="3"/>
        <v>0.35000000000000009</v>
      </c>
      <c r="J5" s="4">
        <f t="shared" si="4"/>
        <v>0.35000000000000009</v>
      </c>
      <c r="K5" s="8" t="s">
        <v>31</v>
      </c>
    </row>
    <row r="6" spans="1:11" x14ac:dyDescent="0.3">
      <c r="A6" s="16" t="s">
        <v>3</v>
      </c>
      <c r="B6" s="4">
        <v>3.1</v>
      </c>
      <c r="C6" s="4">
        <v>3</v>
      </c>
      <c r="D6" s="17">
        <v>3.1</v>
      </c>
      <c r="E6" s="4">
        <v>3.4</v>
      </c>
      <c r="F6" s="4">
        <v>3.3</v>
      </c>
      <c r="G6" s="4">
        <v>3.35</v>
      </c>
      <c r="H6" s="4">
        <f t="shared" ref="H6:H8" si="5">E6-B6</f>
        <v>0.29999999999999982</v>
      </c>
      <c r="I6" s="4">
        <f t="shared" si="0"/>
        <v>0.29999999999999982</v>
      </c>
      <c r="J6" s="4">
        <f t="shared" si="1"/>
        <v>0.25</v>
      </c>
      <c r="K6" s="8" t="s">
        <v>13</v>
      </c>
    </row>
    <row r="7" spans="1:11" x14ac:dyDescent="0.3">
      <c r="A7" s="16" t="s">
        <v>4</v>
      </c>
      <c r="B7" s="4">
        <v>3.25</v>
      </c>
      <c r="C7" s="4">
        <v>3.15</v>
      </c>
      <c r="D7" s="17">
        <v>3.15</v>
      </c>
      <c r="E7" s="4">
        <v>3.55</v>
      </c>
      <c r="F7" s="4">
        <v>3.45</v>
      </c>
      <c r="G7" s="4">
        <v>3.45</v>
      </c>
      <c r="H7" s="4">
        <f>E7-B7</f>
        <v>0.29999999999999982</v>
      </c>
      <c r="I7" s="4">
        <f>F7-C7</f>
        <v>0.30000000000000027</v>
      </c>
      <c r="J7" s="4">
        <f>G7-D7</f>
        <v>0.30000000000000027</v>
      </c>
      <c r="K7" s="8" t="s">
        <v>9</v>
      </c>
    </row>
    <row r="8" spans="1:11" x14ac:dyDescent="0.3">
      <c r="A8" s="16" t="s">
        <v>5</v>
      </c>
      <c r="B8" s="4">
        <v>3.3</v>
      </c>
      <c r="C8" s="4">
        <v>3.15</v>
      </c>
      <c r="D8" s="17">
        <v>3.15</v>
      </c>
      <c r="E8" s="4">
        <v>3.5</v>
      </c>
      <c r="F8" s="4">
        <v>3.45</v>
      </c>
      <c r="G8" s="4">
        <v>3.5</v>
      </c>
      <c r="H8" s="4">
        <f t="shared" si="5"/>
        <v>0.20000000000000018</v>
      </c>
      <c r="I8" s="4">
        <f t="shared" si="0"/>
        <v>0.30000000000000027</v>
      </c>
      <c r="J8" s="4">
        <f t="shared" si="1"/>
        <v>0.35000000000000009</v>
      </c>
      <c r="K8" s="8" t="s">
        <v>12</v>
      </c>
    </row>
    <row r="9" spans="1:11" x14ac:dyDescent="0.3">
      <c r="A9" s="19"/>
      <c r="B9" s="6"/>
      <c r="C9" s="6"/>
      <c r="D9" s="29"/>
      <c r="E9" s="30"/>
      <c r="F9" s="30"/>
      <c r="G9" s="30"/>
      <c r="H9" s="30"/>
      <c r="I9" s="30"/>
      <c r="J9" s="30"/>
    </row>
    <row r="10" spans="1:11" x14ac:dyDescent="0.3">
      <c r="A10" s="16" t="s">
        <v>6</v>
      </c>
      <c r="B10" s="31">
        <f>AVERAGE(B3:B8)</f>
        <v>3.2750000000000004</v>
      </c>
      <c r="C10" s="31">
        <f t="shared" ref="C10:G10" si="6">AVERAGE(C3:C8)</f>
        <v>3.2333333333333329</v>
      </c>
      <c r="D10" s="31">
        <f t="shared" si="6"/>
        <v>3.3166666666666664</v>
      </c>
      <c r="E10" s="31">
        <f t="shared" si="6"/>
        <v>3.5583333333333336</v>
      </c>
      <c r="F10" s="31">
        <f t="shared" si="6"/>
        <v>3.5333333333333332</v>
      </c>
      <c r="G10" s="31">
        <f t="shared" si="6"/>
        <v>3.5833333333333335</v>
      </c>
      <c r="H10" s="31">
        <f t="shared" ref="H10:J10" si="7">AVERAGE(H3:H8)</f>
        <v>0.28333333333333338</v>
      </c>
      <c r="I10" s="31">
        <f t="shared" si="7"/>
        <v>0.30000000000000004</v>
      </c>
      <c r="J10" s="31">
        <f t="shared" si="7"/>
        <v>0.26666666666666677</v>
      </c>
    </row>
    <row r="11" spans="1:11" x14ac:dyDescent="0.3">
      <c r="A11" s="16" t="s">
        <v>7</v>
      </c>
      <c r="B11" s="4">
        <f>MAX(B3:B8)</f>
        <v>3.4</v>
      </c>
      <c r="C11" s="4">
        <f t="shared" ref="C11:G11" si="8">MAX(C3:C8)</f>
        <v>3.45</v>
      </c>
      <c r="D11" s="4">
        <f t="shared" si="8"/>
        <v>3.75</v>
      </c>
      <c r="E11" s="4">
        <f t="shared" si="8"/>
        <v>3.7</v>
      </c>
      <c r="F11" s="4">
        <f t="shared" si="8"/>
        <v>3.7</v>
      </c>
      <c r="G11" s="4">
        <f t="shared" si="8"/>
        <v>3.9</v>
      </c>
      <c r="H11" s="4">
        <f t="shared" ref="H11:J11" si="9">MAX(H3:H8)</f>
        <v>0.39999999999999991</v>
      </c>
      <c r="I11" s="4">
        <f t="shared" si="9"/>
        <v>0.35000000000000009</v>
      </c>
      <c r="J11" s="4">
        <f t="shared" si="9"/>
        <v>0.35000000000000009</v>
      </c>
    </row>
    <row r="12" spans="1:11" ht="15" thickBot="1" x14ac:dyDescent="0.35">
      <c r="A12" s="22" t="s">
        <v>8</v>
      </c>
      <c r="B12" s="32">
        <f>MIN(B3:B8)</f>
        <v>3.1</v>
      </c>
      <c r="C12" s="32">
        <f t="shared" ref="C12:G12" si="10">MIN(C3:C8)</f>
        <v>3</v>
      </c>
      <c r="D12" s="32">
        <f t="shared" si="10"/>
        <v>3.1</v>
      </c>
      <c r="E12" s="32">
        <f t="shared" si="10"/>
        <v>3.4</v>
      </c>
      <c r="F12" s="32">
        <f t="shared" si="10"/>
        <v>3.3</v>
      </c>
      <c r="G12" s="32">
        <f t="shared" si="10"/>
        <v>3.35</v>
      </c>
      <c r="H12" s="32">
        <f t="shared" ref="H12:J12" si="11">MIN(H3:H8)</f>
        <v>0.20000000000000018</v>
      </c>
      <c r="I12" s="32">
        <f t="shared" si="11"/>
        <v>0.19999999999999973</v>
      </c>
      <c r="J12" s="32">
        <f t="shared" si="11"/>
        <v>0.14999999999999991</v>
      </c>
    </row>
    <row r="14" spans="1:11" ht="17.399999999999999" x14ac:dyDescent="0.3">
      <c r="A14" s="10"/>
    </row>
    <row r="15" spans="1:11" x14ac:dyDescent="0.3">
      <c r="A15" s="1"/>
      <c r="B15" s="2"/>
      <c r="C15" s="3"/>
    </row>
  </sheetData>
  <hyperlinks>
    <hyperlink ref="K7" r:id="rId1" xr:uid="{0164AFA6-EF51-4D32-830C-EDD78DD47EBB}"/>
    <hyperlink ref="K3" r:id="rId2" xr:uid="{E1E79529-C6D1-4631-821C-2308C51CA1BB}"/>
    <hyperlink ref="K4" r:id="rId3" xr:uid="{827E41B2-A952-4FD0-9E3B-087B447F8653}"/>
    <hyperlink ref="K5" r:id="rId4" xr:uid="{EAEC6B04-87C6-42C7-AA44-C20F0294539E}"/>
    <hyperlink ref="K8" r:id="rId5" xr:uid="{36782557-A6E8-4D64-859F-F5AE0B1C133D}"/>
    <hyperlink ref="K6" r:id="rId6" xr:uid="{76A336C0-8899-4C77-818D-8378AAD079E8}"/>
  </hyperlinks>
  <pageMargins left="0.7" right="0.7" top="0.75" bottom="0.75" header="0.3" footer="0.3"/>
  <pageSetup scale="44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3 - Real GDP Forecast</vt:lpstr>
      <vt:lpstr>Table 4 - CPI Forecast</vt:lpstr>
      <vt:lpstr>Tabl 5- 10Y Yield 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</dc:creator>
  <cp:lastModifiedBy>Sean Cleary</cp:lastModifiedBy>
  <cp:lastPrinted>2025-09-09T14:56:44Z</cp:lastPrinted>
  <dcterms:created xsi:type="dcterms:W3CDTF">2025-09-07T21:14:22Z</dcterms:created>
  <dcterms:modified xsi:type="dcterms:W3CDTF">2025-10-08T16:08:55Z</dcterms:modified>
</cp:coreProperties>
</file>