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ECC11ECC-268A-4A49-B19F-8F79EDCACA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-15-CWC" sheetId="1" r:id="rId1"/>
  </sheets>
  <definedNames>
    <definedName name="ACCOUNTPERIODTYPE222">#REF!</definedName>
    <definedName name="CREATESUMMARYJNLS1">#REF!</definedName>
    <definedName name="CRITERIACOLUMN1">#REF!</definedName>
    <definedName name="FIELDNAMECOLUMN1">#REF!</definedName>
    <definedName name="FIELDNAMEROW1">#REF!</definedName>
    <definedName name="FIRSTDATAROW1">#REF!</definedName>
    <definedName name="Fleet13">#REF!</definedName>
    <definedName name="Fleet14">#REF!</definedName>
    <definedName name="Fleet15">#REF!</definedName>
    <definedName name="Fleet16">#REF!</definedName>
    <definedName name="Fleet17">#REF!</definedName>
    <definedName name="Fringe12">#REF!</definedName>
    <definedName name="Fringe13">#REF!</definedName>
    <definedName name="Fringe14">#REF!</definedName>
    <definedName name="Fringe15">#REF!</definedName>
    <definedName name="Fringe16">#REF!</definedName>
    <definedName name="Fringe17">#REF!</definedName>
    <definedName name="FUNCTIONALCURRENCY1">#REF!</definedName>
    <definedName name="IMPORTDFF1">#REF!</definedName>
    <definedName name="LA_FORM">#REF!</definedName>
    <definedName name="LABELTEXTCOLUMN1">#REF!</definedName>
    <definedName name="LABELTEXTROW1">#REF!</definedName>
    <definedName name="Labour13">#REF!</definedName>
    <definedName name="Labour14">#REF!</definedName>
    <definedName name="Labour15">#REF!</definedName>
    <definedName name="Labour16">#REF!</definedName>
    <definedName name="Labour17">#REF!</definedName>
    <definedName name="NonLabour13">#REF!</definedName>
    <definedName name="NonLabour14">#REF!</definedName>
    <definedName name="NonLabour15">#REF!</definedName>
    <definedName name="Nonlabour16">#REF!</definedName>
    <definedName name="Nonlabour17">#REF!</definedName>
    <definedName name="NUMBEROFDETAILFIELDS1">#REF!</definedName>
    <definedName name="NUMBEROFHEADERFIELDS1">#REF!</definedName>
    <definedName name="POSTERRORSTOSUSP1">#REF!</definedName>
    <definedName name="_xlnm.Print_Area" localSheetId="0">'FO-15-CWC'!$A$1:$H$61</definedName>
    <definedName name="S_Fringe">#REF!</definedName>
    <definedName name="STARTJOURNALIMPORT1">#REF!</definedName>
    <definedName name="TEMPLATENUMBER1">#REF!</definedName>
    <definedName name="TEMPLATESTYLE1">#REF!</definedName>
    <definedName name="TEMPLATETYPE1">#REF!</definedName>
  </definedNames>
  <calcPr calcId="191029" calcMode="manual" iterate="1" iterateCount="10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8" i="1" l="1"/>
  <c r="A59" i="1"/>
  <c r="A60" i="1" s="1"/>
  <c r="D12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G55" i="1" l="1"/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D44" i="1" l="1"/>
</calcChain>
</file>

<file path=xl/sharedStrings.xml><?xml version="1.0" encoding="utf-8"?>
<sst xmlns="http://schemas.openxmlformats.org/spreadsheetml/2006/main" count="69" uniqueCount="39">
  <si>
    <t>Nova Scotia Power Inc.</t>
  </si>
  <si>
    <t>Average Rate Base</t>
  </si>
  <si>
    <t>Supporting Schedule - Allowance for Working Capital</t>
  </si>
  <si>
    <t>Years Ended December 31st</t>
  </si>
  <si>
    <t>Millions of dollars</t>
  </si>
  <si>
    <t>(1)</t>
  </si>
  <si>
    <t>(2)</t>
  </si>
  <si>
    <t>(3)</t>
  </si>
  <si>
    <t>(4)</t>
  </si>
  <si>
    <t>(5)</t>
  </si>
  <si>
    <t>Category</t>
  </si>
  <si>
    <t>Lag             Days             (a)</t>
  </si>
  <si>
    <t>% of Year             (c)                 [(b) / 365]</t>
  </si>
  <si>
    <t>Annual        Cost               (d)</t>
  </si>
  <si>
    <t>CWC 
[(c) x (d)]</t>
  </si>
  <si>
    <t>Revenue Lag</t>
  </si>
  <si>
    <t>Labour</t>
  </si>
  <si>
    <t>Non-Labour Operating</t>
  </si>
  <si>
    <t>Fuel &amp; Purchased Power</t>
  </si>
  <si>
    <t>Grants In Lieu of Taxes</t>
  </si>
  <si>
    <t>Income Taxes</t>
  </si>
  <si>
    <t>TOTAL</t>
  </si>
  <si>
    <t>Less Consumer Deposits</t>
  </si>
  <si>
    <t>Notes:</t>
  </si>
  <si>
    <t>2024 Test Year Proposed Rates - Cash Working Capital Requirement</t>
  </si>
  <si>
    <t>HST, GST and Energy Rebate</t>
  </si>
  <si>
    <t>HST, GST and PST Rebate</t>
  </si>
  <si>
    <t>DSM</t>
  </si>
  <si>
    <t>CWC Requirement - 2024</t>
  </si>
  <si>
    <t>1) Figures presented reflect whole numbers which may cause rounding differences on some line items.</t>
  </si>
  <si>
    <t>% of Year             (c)                 [(b) / 366]</t>
  </si>
  <si>
    <t>2026 Test Year Proposed Rates  - Cash Working Capital Requirement</t>
  </si>
  <si>
    <t>2027 Test Year Proposed Rates - Cash Working Capital Requirement</t>
  </si>
  <si>
    <t>CWC Requirement - 2026</t>
  </si>
  <si>
    <t>CWC Requirement - 2027</t>
  </si>
  <si>
    <t>Net Lag Days           (b)                        [49.9 days - (a)]</t>
  </si>
  <si>
    <t>2026-2027 Financial Outlook</t>
  </si>
  <si>
    <t>FO-15</t>
  </si>
  <si>
    <t>RB-02-16, Line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</si>
</sst>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.0_);_(* \(#,##0.0\);_(* &quot;-&quot;??_);_(@_)"/>
    <numFmt numFmtId="168" formatCode="&quot;$&quot;#,##0.0"/>
    <numFmt numFmtId="169" formatCode="0.0_);\(0.0\)"/>
    <numFmt numFmtId="170" formatCode="_(&quot;$&quot;* #,##0.0_);_(&quot;$&quot;* \(#,##0.0\);_(&quot;$&quot;* &quot;-&quot;??_);_(@_)"/>
    <numFmt numFmtId="171" formatCode="_(* #,##0_);_(* \(#,##0\);_(* &quot;-&quot;??_);_(@_)"/>
    <numFmt numFmtId="172" formatCode="&quot;$&quot;#,##0.0_);\(&quot;$&quot;#,##0.0\)"/>
    <numFmt numFmtId="173" formatCode="_(* #,##0.000_);_(* \(#,##0.000\);_(* &quot;-&quot;??_);_(@_)"/>
    <numFmt numFmtId="174" formatCode="\ \ @\ \ "/>
    <numFmt numFmtId="175" formatCode="_(#,##0.0&quot;%&quot;_);\(#,##0.0&quot;%&quot;\);_(0.0&quot;%&quot;_)"/>
    <numFmt numFmtId="176" formatCode="&quot;$&quot;#,##0_);&quot;$&quot;\(#,##0\);&quot;$&quot;0_);@"/>
    <numFmt numFmtId="177" formatCode="&quot;$&quot;#,##0.00_);&quot;$&quot;\(#,##0.00\);&quot;$&quot;0.00_);@"/>
    <numFmt numFmtId="178" formatCode="0.0;\(0.0\);0.0"/>
    <numFmt numFmtId="179" formatCode="0.0%"/>
    <numFmt numFmtId="180" formatCode="##0.00"/>
    <numFmt numFmtId="181" formatCode="#,##0.0&quot;%&quot;_);\(#,##0.0&quot;%&quot;\);0.0&quot;%&quot;_)"/>
    <numFmt numFmtId="182" formatCode="_(#,##0.00\ \x_);\(#,##0.00\ \x\);0.00\ \x_)"/>
    <numFmt numFmtId="183" formatCode="0.0000000000"/>
    <numFmt numFmtId="184" formatCode="_(#,##0%_);\(#,##0%\);_(0%_)"/>
    <numFmt numFmtId="185" formatCode="_(#,##0.00%_);\(#,##0.00%\);_(0.00%_)"/>
    <numFmt numFmtId="186" formatCode="_(#,##0.0%_);\(#,##0.0%\);_(0.0%_)"/>
    <numFmt numFmtId="187" formatCode="#,##0.0%_);\(#,##0.0%\);0.0%_)"/>
    <numFmt numFmtId="188" formatCode="#,##0_);\(#,##0\);0_)"/>
    <numFmt numFmtId="189" formatCode="#,##0.0_);\(#,##0.0\);0.0_)"/>
    <numFmt numFmtId="190" formatCode="#,##0.00_);\(#,##0.00\);0.00_)"/>
    <numFmt numFmtId="191" formatCode="#,##0.000_);\(#,##0.000\);0.000_)"/>
    <numFmt numFmtId="192" formatCode="#,##0.0000_);\(#,##0.0000\);0.0000_)"/>
    <numFmt numFmtId="193" formatCode="#,##0_);\(#,##0\);0_);@"/>
    <numFmt numFmtId="194" formatCode="* _(#,##0.0_);* \(#,##0.0\);* _(0.0_);* @_)"/>
    <numFmt numFmtId="195" formatCode="#,##0.000"/>
    <numFmt numFmtId="196" formatCode="#,##0.000_);\(#,##0.000\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b/>
      <sz val="14"/>
      <color indexed="8"/>
      <name val="Arial"/>
      <family val="2"/>
    </font>
    <font>
      <b/>
      <sz val="12"/>
      <color indexed="14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theme="0" tint="-0.499984740745262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b/>
      <i/>
      <sz val="12"/>
      <color indexed="39"/>
      <name val="Arial"/>
      <family val="2"/>
    </font>
    <font>
      <sz val="10"/>
      <color indexed="17"/>
      <name val="Arial"/>
      <family val="2"/>
    </font>
    <font>
      <b/>
      <sz val="9"/>
      <name val="Times New Roman"/>
      <family val="1"/>
    </font>
    <font>
      <b/>
      <sz val="10"/>
      <color indexed="17"/>
      <name val="Arial"/>
      <family val="2"/>
    </font>
    <font>
      <sz val="12"/>
      <name val="Arial MT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u val="doubleAccounting"/>
      <sz val="9"/>
      <name val="Times New Roman"/>
      <family val="1"/>
    </font>
    <font>
      <u val="singleAccounting"/>
      <sz val="9"/>
      <name val="Times New Roman"/>
      <family val="1"/>
    </font>
    <font>
      <sz val="10"/>
      <name val="MS Sans Serif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 style="thin">
        <color indexed="23"/>
      </left>
      <right style="dashed">
        <color indexed="9"/>
      </right>
      <top/>
      <bottom style="dashed">
        <color indexed="9"/>
      </bottom>
      <diagonal/>
    </border>
  </borders>
  <cellStyleXfs count="126">
    <xf numFmtId="0" fontId="0" fillId="0" borderId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  <xf numFmtId="174" fontId="13" fillId="4" borderId="0" applyNumberFormat="0" applyFill="0" applyBorder="0" applyAlignment="0" applyProtection="0">
      <protection locked="0"/>
    </xf>
    <xf numFmtId="0" fontId="14" fillId="0" borderId="0" applyNumberFormat="0" applyAlignment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5" fontId="15" fillId="5" borderId="0" applyFill="0" applyBorder="0" applyAlignment="0" applyProtection="0">
      <alignment horizontal="right"/>
    </xf>
    <xf numFmtId="176" fontId="15" fillId="0" borderId="0" applyFill="0" applyBorder="0" applyAlignment="0" applyProtection="0">
      <alignment horizontal="right"/>
    </xf>
    <xf numFmtId="176" fontId="15" fillId="0" borderId="0" applyFill="0" applyBorder="0" applyAlignment="0">
      <alignment horizontal="right"/>
    </xf>
    <xf numFmtId="177" fontId="15" fillId="0" borderId="0" applyFill="0" applyBorder="0" applyAlignment="0">
      <alignment horizontal="right"/>
    </xf>
    <xf numFmtId="178" fontId="15" fillId="0" borderId="0" applyFill="0" applyBorder="0" applyAlignment="0">
      <alignment horizontal="center"/>
    </xf>
    <xf numFmtId="179" fontId="16" fillId="0" borderId="11" applyFill="0" applyBorder="0" applyAlignment="0">
      <alignment horizontal="centerContinuous"/>
    </xf>
    <xf numFmtId="38" fontId="14" fillId="4" borderId="0" applyNumberFormat="0" applyBorder="0" applyAlignment="0" applyProtection="0"/>
    <xf numFmtId="0" fontId="17" fillId="4" borderId="0"/>
    <xf numFmtId="0" fontId="8" fillId="0" borderId="12" applyNumberFormat="0" applyAlignment="0" applyProtection="0">
      <alignment horizontal="left" vertical="center"/>
    </xf>
    <xf numFmtId="0" fontId="8" fillId="0" borderId="3">
      <alignment horizontal="left" vertical="center"/>
    </xf>
    <xf numFmtId="10" fontId="14" fillId="5" borderId="5" applyNumberFormat="0" applyBorder="0" applyAlignment="0" applyProtection="0"/>
    <xf numFmtId="180" fontId="18" fillId="0" borderId="13" applyBorder="0">
      <protection locked="0"/>
    </xf>
    <xf numFmtId="181" fontId="19" fillId="6" borderId="14" applyFont="0" applyBorder="0" applyAlignment="0"/>
    <xf numFmtId="181" fontId="19" fillId="6" borderId="14" applyFill="0" applyAlignment="0"/>
    <xf numFmtId="182" fontId="15" fillId="0" borderId="0" applyFill="0" applyBorder="0" applyAlignment="0">
      <alignment horizontal="right"/>
    </xf>
    <xf numFmtId="0" fontId="20" fillId="0" borderId="0">
      <alignment horizontal="right"/>
    </xf>
    <xf numFmtId="0" fontId="18" fillId="0" borderId="15" applyNumberFormat="0" applyAlignment="0"/>
    <xf numFmtId="183" fontId="2" fillId="0" borderId="0"/>
    <xf numFmtId="0" fontId="2" fillId="0" borderId="0"/>
    <xf numFmtId="0" fontId="2" fillId="0" borderId="0"/>
    <xf numFmtId="3" fontId="21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3" fontId="21" fillId="0" borderId="0"/>
    <xf numFmtId="3" fontId="21" fillId="0" borderId="0"/>
    <xf numFmtId="0" fontId="2" fillId="0" borderId="0"/>
    <xf numFmtId="0" fontId="23" fillId="2" borderId="1" applyNumberFormat="0" applyFont="0" applyAlignment="0" applyProtection="0"/>
    <xf numFmtId="0" fontId="1" fillId="2" borderId="1" applyNumberFormat="0" applyFont="0" applyAlignment="0" applyProtection="0"/>
    <xf numFmtId="40" fontId="24" fillId="7" borderId="0">
      <alignment horizontal="right"/>
    </xf>
    <xf numFmtId="37" fontId="24" fillId="7" borderId="0">
      <alignment horizontal="right"/>
    </xf>
    <xf numFmtId="37" fontId="24" fillId="7" borderId="0">
      <alignment horizontal="right"/>
    </xf>
    <xf numFmtId="0" fontId="25" fillId="7" borderId="0">
      <alignment horizontal="right"/>
    </xf>
    <xf numFmtId="0" fontId="26" fillId="7" borderId="16"/>
    <xf numFmtId="0" fontId="26" fillId="0" borderId="0" applyBorder="0">
      <alignment horizontal="centerContinuous"/>
    </xf>
    <xf numFmtId="0" fontId="27" fillId="0" borderId="0" applyBorder="0">
      <alignment horizontal="centerContinuous"/>
    </xf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5" fillId="0" borderId="0" applyFill="0" applyBorder="0" applyAlignment="0">
      <alignment horizontal="right"/>
    </xf>
    <xf numFmtId="185" fontId="15" fillId="0" borderId="0" applyFill="0" applyBorder="0" applyAlignment="0"/>
    <xf numFmtId="186" fontId="19" fillId="0" borderId="14">
      <alignment horizontal="right"/>
    </xf>
    <xf numFmtId="187" fontId="19" fillId="6" borderId="14" applyFont="0" applyBorder="0" applyAlignment="0">
      <alignment horizontal="right"/>
    </xf>
    <xf numFmtId="187" fontId="19" fillId="0" borderId="14" applyFill="0" applyAlignment="0">
      <alignment horizontal="right"/>
    </xf>
    <xf numFmtId="187" fontId="19" fillId="0" borderId="0" applyFill="0" applyAlignment="0">
      <alignment horizontal="right"/>
    </xf>
    <xf numFmtId="188" fontId="15" fillId="0" borderId="0" applyFill="0" applyBorder="0" applyAlignment="0">
      <alignment horizontal="left"/>
    </xf>
    <xf numFmtId="189" fontId="15" fillId="0" borderId="0" applyFill="0" applyBorder="0" applyAlignment="0">
      <alignment horizontal="right"/>
    </xf>
    <xf numFmtId="190" fontId="15" fillId="0" borderId="0" applyFill="0" applyBorder="0" applyAlignment="0">
      <alignment horizontal="right"/>
    </xf>
    <xf numFmtId="191" fontId="15" fillId="0" borderId="0" applyFill="0" applyBorder="0" applyAlignment="0">
      <alignment horizontal="right"/>
    </xf>
    <xf numFmtId="192" fontId="15" fillId="0" borderId="0" applyFill="0" applyBorder="0" applyAlignment="0"/>
    <xf numFmtId="193" fontId="15" fillId="0" borderId="0" applyBorder="0" applyAlignment="0">
      <alignment horizontal="right"/>
    </xf>
    <xf numFmtId="188" fontId="19" fillId="0" borderId="14" applyFill="0" applyAlignment="0">
      <alignment horizontal="right"/>
    </xf>
    <xf numFmtId="37" fontId="19" fillId="0" borderId="0" applyFill="0" applyAlignment="0">
      <alignment horizontal="right"/>
    </xf>
    <xf numFmtId="194" fontId="28" fillId="0" borderId="0" applyNumberFormat="0" applyFill="0" applyBorder="0" applyAlignment="0">
      <alignment horizontal="right"/>
    </xf>
    <xf numFmtId="193" fontId="15" fillId="8" borderId="0" applyFont="0" applyBorder="0" applyAlignment="0">
      <alignment horizontal="right"/>
    </xf>
    <xf numFmtId="188" fontId="19" fillId="0" borderId="14" applyFill="0" applyBorder="0" applyAlignment="0">
      <alignment horizontal="right"/>
      <protection locked="0"/>
    </xf>
    <xf numFmtId="0" fontId="29" fillId="0" borderId="0" applyFill="0" applyBorder="0">
      <alignment horizontal="right"/>
    </xf>
    <xf numFmtId="175" fontId="15" fillId="5" borderId="0" applyFill="0" applyBorder="0" applyAlignment="0">
      <alignment horizontal="right"/>
    </xf>
    <xf numFmtId="0" fontId="30" fillId="0" borderId="0" applyNumberFormat="0" applyFont="0" applyFill="0" applyBorder="0" applyAlignment="0" applyProtection="0">
      <alignment horizontal="left"/>
    </xf>
    <xf numFmtId="195" fontId="16" fillId="0" borderId="0">
      <protection locked="0"/>
    </xf>
    <xf numFmtId="3" fontId="2" fillId="4" borderId="17" applyFont="0" applyFill="0" applyBorder="0" applyAlignment="0" applyProtection="0"/>
    <xf numFmtId="39" fontId="2" fillId="4" borderId="17" applyFont="0" applyFill="0" applyBorder="0" applyAlignment="0" applyProtection="0"/>
    <xf numFmtId="196" fontId="2" fillId="4" borderId="17" applyFont="0" applyFill="0" applyBorder="0" applyAlignment="0" applyProtection="0"/>
    <xf numFmtId="37" fontId="2" fillId="4" borderId="18" applyFont="0" applyFill="0" applyBorder="0" applyAlignment="0" applyProtection="0"/>
    <xf numFmtId="10" fontId="2" fillId="4" borderId="17" applyFont="0" applyFill="0" applyBorder="0" applyAlignment="0" applyProtection="0"/>
    <xf numFmtId="9" fontId="2" fillId="4" borderId="17" applyFont="0" applyFill="0" applyBorder="0" applyAlignment="0" applyProtection="0"/>
    <xf numFmtId="2" fontId="2" fillId="4" borderId="17" applyFont="0" applyFill="0" applyBorder="0" applyAlignment="0" applyProtection="0"/>
    <xf numFmtId="49" fontId="15" fillId="0" borderId="0" applyFill="0" applyBorder="0" applyAlignment="0">
      <alignment horizontal="right"/>
    </xf>
  </cellStyleXfs>
  <cellXfs count="71">
    <xf numFmtId="0" fontId="0" fillId="0" borderId="0" xfId="0"/>
    <xf numFmtId="0" fontId="3" fillId="0" borderId="0" xfId="4" applyFont="1"/>
    <xf numFmtId="0" fontId="4" fillId="0" borderId="0" xfId="4" applyFont="1"/>
    <xf numFmtId="0" fontId="4" fillId="0" borderId="0" xfId="4" applyFont="1" applyAlignment="1">
      <alignment horizontal="right"/>
    </xf>
    <xf numFmtId="0" fontId="5" fillId="0" borderId="0" xfId="4" applyFont="1"/>
    <xf numFmtId="3" fontId="6" fillId="0" borderId="0" xfId="4" applyNumberFormat="1" applyFont="1" applyAlignment="1">
      <alignment horizontal="right"/>
    </xf>
    <xf numFmtId="0" fontId="7" fillId="0" borderId="0" xfId="4" applyFont="1" applyAlignment="1">
      <alignment horizontal="right"/>
    </xf>
    <xf numFmtId="0" fontId="8" fillId="0" borderId="0" xfId="4" applyFont="1"/>
    <xf numFmtId="0" fontId="3" fillId="0" borderId="0" xfId="4" quotePrefix="1" applyFont="1" applyAlignment="1">
      <alignment horizontal="center"/>
    </xf>
    <xf numFmtId="166" fontId="3" fillId="0" borderId="0" xfId="1" quotePrefix="1" applyFont="1" applyBorder="1" applyAlignment="1">
      <alignment horizontal="center"/>
    </xf>
    <xf numFmtId="3" fontId="9" fillId="0" borderId="0" xfId="4" applyNumberFormat="1" applyFont="1" applyAlignment="1">
      <alignment vertical="center"/>
    </xf>
    <xf numFmtId="166" fontId="3" fillId="0" borderId="0" xfId="1" quotePrefix="1" applyFont="1" applyAlignment="1">
      <alignment horizontal="center"/>
    </xf>
    <xf numFmtId="3" fontId="10" fillId="0" borderId="0" xfId="4" applyNumberFormat="1" applyFont="1"/>
    <xf numFmtId="167" fontId="3" fillId="0" borderId="0" xfId="1" applyNumberFormat="1" applyFont="1" applyBorder="1"/>
    <xf numFmtId="0" fontId="3" fillId="0" borderId="0" xfId="4" applyFont="1" applyAlignment="1">
      <alignment vertical="center"/>
    </xf>
    <xf numFmtId="0" fontId="8" fillId="0" borderId="5" xfId="4" applyFont="1" applyBorder="1" applyAlignment="1">
      <alignment horizontal="left" vertical="center"/>
    </xf>
    <xf numFmtId="0" fontId="8" fillId="0" borderId="5" xfId="4" applyFont="1" applyBorder="1" applyAlignment="1">
      <alignment horizontal="center" wrapText="1"/>
    </xf>
    <xf numFmtId="49" fontId="8" fillId="0" borderId="5" xfId="4" quotePrefix="1" applyNumberFormat="1" applyFont="1" applyBorder="1" applyAlignment="1">
      <alignment horizontal="center" wrapText="1"/>
    </xf>
    <xf numFmtId="0" fontId="3" fillId="0" borderId="6" xfId="4" applyFont="1" applyBorder="1"/>
    <xf numFmtId="3" fontId="10" fillId="0" borderId="7" xfId="4" applyNumberFormat="1" applyFont="1" applyBorder="1"/>
    <xf numFmtId="168" fontId="3" fillId="0" borderId="7" xfId="1" applyNumberFormat="1" applyFont="1" applyBorder="1"/>
    <xf numFmtId="0" fontId="3" fillId="0" borderId="7" xfId="4" applyFont="1" applyBorder="1"/>
    <xf numFmtId="167" fontId="3" fillId="0" borderId="7" xfId="1" applyNumberFormat="1" applyFont="1" applyBorder="1"/>
    <xf numFmtId="169" fontId="3" fillId="0" borderId="7" xfId="3" applyNumberFormat="1" applyFont="1" applyBorder="1"/>
    <xf numFmtId="171" fontId="3" fillId="0" borderId="7" xfId="1" applyNumberFormat="1" applyFont="1" applyBorder="1"/>
    <xf numFmtId="171" fontId="3" fillId="0" borderId="7" xfId="1" applyNumberFormat="1" applyFont="1" applyFill="1" applyBorder="1"/>
    <xf numFmtId="3" fontId="9" fillId="0" borderId="7" xfId="4" applyNumberFormat="1" applyFont="1" applyBorder="1"/>
    <xf numFmtId="167" fontId="8" fillId="0" borderId="7" xfId="1" applyNumberFormat="1" applyFont="1" applyFill="1" applyBorder="1"/>
    <xf numFmtId="3" fontId="10" fillId="0" borderId="2" xfId="4" applyNumberFormat="1" applyFont="1" applyBorder="1" applyAlignment="1">
      <alignment vertical="center"/>
    </xf>
    <xf numFmtId="168" fontId="3" fillId="0" borderId="3" xfId="2" applyNumberFormat="1" applyFont="1" applyBorder="1" applyAlignment="1">
      <alignment vertical="center"/>
    </xf>
    <xf numFmtId="0" fontId="3" fillId="0" borderId="3" xfId="4" applyFont="1" applyBorder="1" applyAlignment="1">
      <alignment vertical="center"/>
    </xf>
    <xf numFmtId="168" fontId="3" fillId="0" borderId="0" xfId="4" applyNumberFormat="1" applyFont="1"/>
    <xf numFmtId="3" fontId="9" fillId="0" borderId="8" xfId="4" applyNumberFormat="1" applyFont="1" applyBorder="1" applyAlignment="1">
      <alignment vertical="center"/>
    </xf>
    <xf numFmtId="167" fontId="3" fillId="0" borderId="9" xfId="1" applyNumberFormat="1" applyFont="1" applyBorder="1" applyAlignment="1">
      <alignment vertical="center"/>
    </xf>
    <xf numFmtId="0" fontId="3" fillId="0" borderId="9" xfId="4" applyFont="1" applyBorder="1" applyAlignment="1">
      <alignment vertical="center"/>
    </xf>
    <xf numFmtId="172" fontId="8" fillId="0" borderId="10" xfId="4" applyNumberFormat="1" applyFont="1" applyBorder="1" applyAlignment="1">
      <alignment vertical="center"/>
    </xf>
    <xf numFmtId="167" fontId="11" fillId="0" borderId="0" xfId="4" applyNumberFormat="1" applyFont="1"/>
    <xf numFmtId="167" fontId="10" fillId="0" borderId="0" xfId="1" applyNumberFormat="1" applyFont="1" applyBorder="1" applyAlignment="1">
      <alignment vertical="center"/>
    </xf>
    <xf numFmtId="167" fontId="3" fillId="0" borderId="0" xfId="1" applyNumberFormat="1" applyFont="1" applyBorder="1" applyAlignment="1">
      <alignment vertical="center"/>
    </xf>
    <xf numFmtId="167" fontId="8" fillId="0" borderId="0" xfId="4" applyNumberFormat="1" applyFont="1" applyAlignment="1">
      <alignment vertical="center"/>
    </xf>
    <xf numFmtId="0" fontId="11" fillId="0" borderId="0" xfId="4" applyFont="1"/>
    <xf numFmtId="167" fontId="3" fillId="0" borderId="7" xfId="1" applyNumberFormat="1" applyFont="1" applyFill="1" applyBorder="1"/>
    <xf numFmtId="166" fontId="11" fillId="0" borderId="0" xfId="4" applyNumberFormat="1" applyFont="1"/>
    <xf numFmtId="166" fontId="3" fillId="0" borderId="0" xfId="4" applyNumberFormat="1" applyFont="1"/>
    <xf numFmtId="173" fontId="3" fillId="0" borderId="7" xfId="1" applyNumberFormat="1" applyFont="1" applyFill="1" applyBorder="1"/>
    <xf numFmtId="168" fontId="11" fillId="0" borderId="0" xfId="4" applyNumberFormat="1" applyFont="1"/>
    <xf numFmtId="0" fontId="12" fillId="0" borderId="0" xfId="4" applyFont="1"/>
    <xf numFmtId="172" fontId="9" fillId="0" borderId="0" xfId="2" applyNumberFormat="1" applyFont="1" applyFill="1" applyBorder="1"/>
    <xf numFmtId="170" fontId="10" fillId="0" borderId="0" xfId="2" applyNumberFormat="1" applyFont="1" applyBorder="1"/>
    <xf numFmtId="3" fontId="9" fillId="0" borderId="0" xfId="4" applyNumberFormat="1" applyFont="1"/>
    <xf numFmtId="168" fontId="3" fillId="0" borderId="0" xfId="2" applyNumberFormat="1" applyFont="1" applyFill="1" applyBorder="1"/>
    <xf numFmtId="170" fontId="3" fillId="0" borderId="0" xfId="2" applyNumberFormat="1" applyFont="1" applyBorder="1"/>
    <xf numFmtId="0" fontId="3" fillId="0" borderId="0" xfId="5"/>
    <xf numFmtId="3" fontId="10" fillId="0" borderId="0" xfId="4" applyNumberFormat="1" applyFont="1" applyAlignment="1">
      <alignment horizontal="left" wrapText="1"/>
    </xf>
    <xf numFmtId="168" fontId="9" fillId="0" borderId="0" xfId="2" applyNumberFormat="1" applyFont="1" applyFill="1" applyBorder="1"/>
    <xf numFmtId="3" fontId="10" fillId="0" borderId="0" xfId="4" quotePrefix="1" applyNumberFormat="1" applyFont="1" applyAlignment="1">
      <alignment horizontal="left" wrapText="1"/>
    </xf>
    <xf numFmtId="167" fontId="3" fillId="0" borderId="0" xfId="1" applyNumberFormat="1" applyFont="1" applyFill="1" applyBorder="1"/>
    <xf numFmtId="3" fontId="10" fillId="0" borderId="0" xfId="4" applyNumberFormat="1" applyFont="1" applyAlignment="1">
      <alignment horizontal="left"/>
    </xf>
    <xf numFmtId="3" fontId="10" fillId="0" borderId="0" xfId="4" applyNumberFormat="1" applyFont="1" applyAlignment="1">
      <alignment wrapText="1"/>
    </xf>
    <xf numFmtId="167" fontId="11" fillId="9" borderId="0" xfId="4" applyNumberFormat="1" applyFont="1" applyFill="1"/>
    <xf numFmtId="167" fontId="3" fillId="3" borderId="4" xfId="1" applyNumberFormat="1" applyFont="1" applyFill="1" applyBorder="1" applyAlignment="1">
      <alignment vertical="center"/>
    </xf>
    <xf numFmtId="167" fontId="10" fillId="0" borderId="9" xfId="1" applyNumberFormat="1" applyFont="1" applyFill="1" applyBorder="1" applyAlignment="1">
      <alignment vertical="center"/>
    </xf>
    <xf numFmtId="166" fontId="3" fillId="0" borderId="7" xfId="1" applyFont="1" applyBorder="1"/>
    <xf numFmtId="167" fontId="3" fillId="0" borderId="0" xfId="4" applyNumberFormat="1" applyFont="1"/>
    <xf numFmtId="167" fontId="3" fillId="0" borderId="0" xfId="1" applyNumberFormat="1" applyFont="1"/>
    <xf numFmtId="167" fontId="3" fillId="0" borderId="4" xfId="1" applyNumberFormat="1" applyFont="1" applyFill="1" applyBorder="1" applyAlignment="1">
      <alignment vertical="center"/>
    </xf>
    <xf numFmtId="179" fontId="3" fillId="0" borderId="0" xfId="3" applyNumberFormat="1" applyFont="1"/>
    <xf numFmtId="166" fontId="3" fillId="0" borderId="0" xfId="1" applyFont="1"/>
    <xf numFmtId="0" fontId="8" fillId="0" borderId="2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8" fillId="0" borderId="4" xfId="4" applyFont="1" applyBorder="1" applyAlignment="1">
      <alignment horizontal="center" vertical="center"/>
    </xf>
  </cellXfs>
  <cellStyles count="126">
    <cellStyle name="AcNote" xfId="6" xr:uid="{00000000-0005-0000-0000-000000000000}"/>
    <cellStyle name="active" xfId="7" xr:uid="{00000000-0005-0000-0000-000001000000}"/>
    <cellStyle name="Comma" xfId="1" builtinId="3"/>
    <cellStyle name="Comma [0] 2" xfId="8" xr:uid="{00000000-0005-0000-0000-000003000000}"/>
    <cellStyle name="Comma [0] 3" xfId="9" xr:uid="{00000000-0005-0000-0000-000004000000}"/>
    <cellStyle name="Comma 10" xfId="10" xr:uid="{00000000-0005-0000-0000-000005000000}"/>
    <cellStyle name="Comma 11" xfId="11" xr:uid="{00000000-0005-0000-0000-000006000000}"/>
    <cellStyle name="Comma 12" xfId="12" xr:uid="{00000000-0005-0000-0000-000007000000}"/>
    <cellStyle name="Comma 13" xfId="13" xr:uid="{00000000-0005-0000-0000-000008000000}"/>
    <cellStyle name="Comma 14" xfId="14" xr:uid="{00000000-0005-0000-0000-000009000000}"/>
    <cellStyle name="Comma 15" xfId="15" xr:uid="{00000000-0005-0000-0000-00000A000000}"/>
    <cellStyle name="Comma 16" xfId="16" xr:uid="{00000000-0005-0000-0000-00000B000000}"/>
    <cellStyle name="Comma 17" xfId="17" xr:uid="{00000000-0005-0000-0000-00000C000000}"/>
    <cellStyle name="Comma 18" xfId="18" xr:uid="{00000000-0005-0000-0000-00000D000000}"/>
    <cellStyle name="Comma 19" xfId="19" xr:uid="{00000000-0005-0000-0000-00000E000000}"/>
    <cellStyle name="Comma 2" xfId="20" xr:uid="{00000000-0005-0000-0000-00000F000000}"/>
    <cellStyle name="Comma 2 2" xfId="21" xr:uid="{00000000-0005-0000-0000-000010000000}"/>
    <cellStyle name="Comma 20" xfId="22" xr:uid="{00000000-0005-0000-0000-000011000000}"/>
    <cellStyle name="Comma 21" xfId="23" xr:uid="{00000000-0005-0000-0000-000012000000}"/>
    <cellStyle name="Comma 22" xfId="24" xr:uid="{00000000-0005-0000-0000-000013000000}"/>
    <cellStyle name="Comma 23" xfId="25" xr:uid="{00000000-0005-0000-0000-000014000000}"/>
    <cellStyle name="Comma 24" xfId="26" xr:uid="{00000000-0005-0000-0000-000015000000}"/>
    <cellStyle name="Comma 25" xfId="27" xr:uid="{00000000-0005-0000-0000-000016000000}"/>
    <cellStyle name="Comma 26" xfId="28" xr:uid="{00000000-0005-0000-0000-000017000000}"/>
    <cellStyle name="Comma 27" xfId="29" xr:uid="{00000000-0005-0000-0000-000018000000}"/>
    <cellStyle name="Comma 28" xfId="30" xr:uid="{00000000-0005-0000-0000-000019000000}"/>
    <cellStyle name="Comma 29" xfId="31" xr:uid="{00000000-0005-0000-0000-00001A000000}"/>
    <cellStyle name="Comma 3" xfId="32" xr:uid="{00000000-0005-0000-0000-00001B000000}"/>
    <cellStyle name="Comma 30" xfId="33" xr:uid="{00000000-0005-0000-0000-00001C000000}"/>
    <cellStyle name="Comma 31" xfId="34" xr:uid="{00000000-0005-0000-0000-00001D000000}"/>
    <cellStyle name="Comma 32" xfId="35" xr:uid="{00000000-0005-0000-0000-00001E000000}"/>
    <cellStyle name="Comma 33" xfId="36" xr:uid="{00000000-0005-0000-0000-00001F000000}"/>
    <cellStyle name="Comma 34" xfId="37" xr:uid="{00000000-0005-0000-0000-000020000000}"/>
    <cellStyle name="Comma 35" xfId="38" xr:uid="{00000000-0005-0000-0000-000021000000}"/>
    <cellStyle name="Comma 36" xfId="39" xr:uid="{00000000-0005-0000-0000-000022000000}"/>
    <cellStyle name="Comma 37" xfId="40" xr:uid="{00000000-0005-0000-0000-000023000000}"/>
    <cellStyle name="Comma 38" xfId="41" xr:uid="{00000000-0005-0000-0000-000024000000}"/>
    <cellStyle name="Comma 39" xfId="42" xr:uid="{00000000-0005-0000-0000-000025000000}"/>
    <cellStyle name="Comma 4" xfId="43" xr:uid="{00000000-0005-0000-0000-000026000000}"/>
    <cellStyle name="Comma 40" xfId="44" xr:uid="{00000000-0005-0000-0000-000027000000}"/>
    <cellStyle name="Comma 41" xfId="45" xr:uid="{00000000-0005-0000-0000-000028000000}"/>
    <cellStyle name="Comma 5" xfId="46" xr:uid="{00000000-0005-0000-0000-000029000000}"/>
    <cellStyle name="Comma 6" xfId="47" xr:uid="{00000000-0005-0000-0000-00002A000000}"/>
    <cellStyle name="Comma 7" xfId="48" xr:uid="{00000000-0005-0000-0000-00002B000000}"/>
    <cellStyle name="Comma 8" xfId="49" xr:uid="{00000000-0005-0000-0000-00002C000000}"/>
    <cellStyle name="Comma 9" xfId="50" xr:uid="{00000000-0005-0000-0000-00002D000000}"/>
    <cellStyle name="Currency" xfId="2" builtinId="4"/>
    <cellStyle name="Currency 2" xfId="51" xr:uid="{00000000-0005-0000-0000-00002F000000}"/>
    <cellStyle name="Currency 2 2" xfId="52" xr:uid="{00000000-0005-0000-0000-000030000000}"/>
    <cellStyle name="Currency 3" xfId="53" xr:uid="{00000000-0005-0000-0000-000031000000}"/>
    <cellStyle name="DisplayPercent" xfId="54" xr:uid="{00000000-0005-0000-0000-000032000000}"/>
    <cellStyle name="Dollar" xfId="55" xr:uid="{00000000-0005-0000-0000-000033000000}"/>
    <cellStyle name="Dollar0Decimals" xfId="56" xr:uid="{00000000-0005-0000-0000-000034000000}"/>
    <cellStyle name="Dollar2Decimals" xfId="57" xr:uid="{00000000-0005-0000-0000-000035000000}"/>
    <cellStyle name="DriversNumber" xfId="58" xr:uid="{00000000-0005-0000-0000-000036000000}"/>
    <cellStyle name="DriversPercent" xfId="59" xr:uid="{00000000-0005-0000-0000-000037000000}"/>
    <cellStyle name="Grey" xfId="60" xr:uid="{00000000-0005-0000-0000-000038000000}"/>
    <cellStyle name="Header" xfId="61" xr:uid="{00000000-0005-0000-0000-000039000000}"/>
    <cellStyle name="Header1" xfId="62" xr:uid="{00000000-0005-0000-0000-00003A000000}"/>
    <cellStyle name="Header2" xfId="63" xr:uid="{00000000-0005-0000-0000-00003B000000}"/>
    <cellStyle name="Input [yellow]" xfId="64" xr:uid="{00000000-0005-0000-0000-00003C000000}"/>
    <cellStyle name="Inputs" xfId="65" xr:uid="{00000000-0005-0000-0000-00003D000000}"/>
    <cellStyle name="ISBSPercentSS" xfId="66" xr:uid="{00000000-0005-0000-0000-00003E000000}"/>
    <cellStyle name="ISBSPercentSSBoldwBorders" xfId="67" xr:uid="{00000000-0005-0000-0000-00003F000000}"/>
    <cellStyle name="Multiple" xfId="68" xr:uid="{00000000-0005-0000-0000-000040000000}"/>
    <cellStyle name="Name" xfId="69" xr:uid="{00000000-0005-0000-0000-000041000000}"/>
    <cellStyle name="NewAcct" xfId="70" xr:uid="{00000000-0005-0000-0000-000042000000}"/>
    <cellStyle name="Normal" xfId="0" builtinId="0"/>
    <cellStyle name="Normal - Style1" xfId="71" xr:uid="{00000000-0005-0000-0000-000044000000}"/>
    <cellStyle name="Normal 2" xfId="72" xr:uid="{00000000-0005-0000-0000-000045000000}"/>
    <cellStyle name="Normal 2 2" xfId="73" xr:uid="{00000000-0005-0000-0000-000046000000}"/>
    <cellStyle name="Normal 2 3" xfId="74" xr:uid="{00000000-0005-0000-0000-000047000000}"/>
    <cellStyle name="Normal 3" xfId="75" xr:uid="{00000000-0005-0000-0000-000048000000}"/>
    <cellStyle name="Normal 3 2" xfId="76" xr:uid="{00000000-0005-0000-0000-000049000000}"/>
    <cellStyle name="Normal 3 3" xfId="77" xr:uid="{00000000-0005-0000-0000-00004A000000}"/>
    <cellStyle name="Normal 4" xfId="4" xr:uid="{00000000-0005-0000-0000-00004B000000}"/>
    <cellStyle name="Normal 4 2" xfId="78" xr:uid="{00000000-0005-0000-0000-00004C000000}"/>
    <cellStyle name="Normal 5" xfId="79" xr:uid="{00000000-0005-0000-0000-00004D000000}"/>
    <cellStyle name="Normal 6" xfId="80" xr:uid="{00000000-0005-0000-0000-00004E000000}"/>
    <cellStyle name="Normal 7" xfId="81" xr:uid="{00000000-0005-0000-0000-00004F000000}"/>
    <cellStyle name="Normal 8" xfId="82" xr:uid="{00000000-0005-0000-0000-000050000000}"/>
    <cellStyle name="Normal_2001 Frcst 2" xfId="5" xr:uid="{00000000-0005-0000-0000-000051000000}"/>
    <cellStyle name="Note 2" xfId="83" xr:uid="{00000000-0005-0000-0000-000052000000}"/>
    <cellStyle name="Note 3" xfId="84" xr:uid="{00000000-0005-0000-0000-000053000000}"/>
    <cellStyle name="Output Amounts" xfId="85" xr:uid="{00000000-0005-0000-0000-000054000000}"/>
    <cellStyle name="Output Amounts 2" xfId="86" xr:uid="{00000000-0005-0000-0000-000055000000}"/>
    <cellStyle name="Output Amounts_Cust Svc OM&amp;G line by line GRA 2012" xfId="87" xr:uid="{00000000-0005-0000-0000-000056000000}"/>
    <cellStyle name="Output Column Headings" xfId="88" xr:uid="{00000000-0005-0000-0000-000057000000}"/>
    <cellStyle name="Output Line Items" xfId="89" xr:uid="{00000000-0005-0000-0000-000058000000}"/>
    <cellStyle name="Output Report Heading" xfId="90" xr:uid="{00000000-0005-0000-0000-000059000000}"/>
    <cellStyle name="Output Report Title" xfId="91" xr:uid="{00000000-0005-0000-0000-00005A000000}"/>
    <cellStyle name="Percent" xfId="3" builtinId="5"/>
    <cellStyle name="Percent [2]" xfId="92" xr:uid="{00000000-0005-0000-0000-00005C000000}"/>
    <cellStyle name="Percent 2" xfId="93" xr:uid="{00000000-0005-0000-0000-00005D000000}"/>
    <cellStyle name="Percent 2 2" xfId="94" xr:uid="{00000000-0005-0000-0000-00005E000000}"/>
    <cellStyle name="Percent 3" xfId="95" xr:uid="{00000000-0005-0000-0000-00005F000000}"/>
    <cellStyle name="Percent 4" xfId="96" xr:uid="{00000000-0005-0000-0000-000060000000}"/>
    <cellStyle name="Percent0Decimals" xfId="97" xr:uid="{00000000-0005-0000-0000-000061000000}"/>
    <cellStyle name="Percent2Decimals" xfId="98" xr:uid="{00000000-0005-0000-0000-000062000000}"/>
    <cellStyle name="PercentBoldwBorders" xfId="99" xr:uid="{00000000-0005-0000-0000-000063000000}"/>
    <cellStyle name="PercentSS" xfId="100" xr:uid="{00000000-0005-0000-0000-000064000000}"/>
    <cellStyle name="PercentSSBoldwBorders" xfId="101" xr:uid="{00000000-0005-0000-0000-000065000000}"/>
    <cellStyle name="PercentSSBoldwOutBorders" xfId="102" xr:uid="{00000000-0005-0000-0000-000066000000}"/>
    <cellStyle name="Plain0Decimals" xfId="103" xr:uid="{00000000-0005-0000-0000-000067000000}"/>
    <cellStyle name="Plain1Decimals" xfId="104" xr:uid="{00000000-0005-0000-0000-000068000000}"/>
    <cellStyle name="Plain2Decimals" xfId="105" xr:uid="{00000000-0005-0000-0000-000069000000}"/>
    <cellStyle name="Plain3Decimals" xfId="106" xr:uid="{00000000-0005-0000-0000-00006A000000}"/>
    <cellStyle name="Plain4Decimals" xfId="107" xr:uid="{00000000-0005-0000-0000-00006B000000}"/>
    <cellStyle name="PlainDollar" xfId="108" xr:uid="{00000000-0005-0000-0000-00006C000000}"/>
    <cellStyle name="PlainDollarBoldwBorders" xfId="109" xr:uid="{00000000-0005-0000-0000-00006D000000}"/>
    <cellStyle name="PlainDollarBoldwOutBorders" xfId="110" xr:uid="{00000000-0005-0000-0000-00006E000000}"/>
    <cellStyle name="PlainDollardBLUndLine" xfId="111" xr:uid="{00000000-0005-0000-0000-00006F000000}"/>
    <cellStyle name="PlainDollarSS" xfId="112" xr:uid="{00000000-0005-0000-0000-000070000000}"/>
    <cellStyle name="PlainDollarSSwBorders" xfId="113" xr:uid="{00000000-0005-0000-0000-000071000000}"/>
    <cellStyle name="PlainDollarUndLine" xfId="114" xr:uid="{00000000-0005-0000-0000-000072000000}"/>
    <cellStyle name="PlainPercent" xfId="115" xr:uid="{00000000-0005-0000-0000-000073000000}"/>
    <cellStyle name="PSChar" xfId="116" xr:uid="{00000000-0005-0000-0000-000074000000}"/>
    <cellStyle name="ScratchPad" xfId="117" xr:uid="{00000000-0005-0000-0000-000075000000}"/>
    <cellStyle name="SSComma0" xfId="118" xr:uid="{00000000-0005-0000-0000-000076000000}"/>
    <cellStyle name="SSComma2" xfId="119" xr:uid="{00000000-0005-0000-0000-000077000000}"/>
    <cellStyle name="SSDecs3" xfId="120" xr:uid="{00000000-0005-0000-0000-000078000000}"/>
    <cellStyle name="SSDflt" xfId="121" xr:uid="{00000000-0005-0000-0000-000079000000}"/>
    <cellStyle name="SSDfltPct" xfId="122" xr:uid="{00000000-0005-0000-0000-00007A000000}"/>
    <cellStyle name="SSDfltPct0" xfId="123" xr:uid="{00000000-0005-0000-0000-00007B000000}"/>
    <cellStyle name="SSFixed2" xfId="124" xr:uid="{00000000-0005-0000-0000-00007C000000}"/>
    <cellStyle name="Text" xfId="125" xr:uid="{00000000-0005-0000-0000-00007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T85"/>
  <sheetViews>
    <sheetView showGridLines="0" tabSelected="1" view="pageBreakPreview" topLeftCell="A8" zoomScale="85" zoomScaleNormal="85" zoomScaleSheetLayoutView="85" workbookViewId="0">
      <selection activeCell="C58" sqref="C58"/>
    </sheetView>
  </sheetViews>
  <sheetFormatPr defaultColWidth="9.140625" defaultRowHeight="15"/>
  <cols>
    <col min="1" max="1" width="7.42578125" style="1" bestFit="1" customWidth="1"/>
    <col min="2" max="2" width="35.28515625" style="1" customWidth="1"/>
    <col min="3" max="3" width="15.7109375" style="1" customWidth="1"/>
    <col min="4" max="4" width="22" style="1" customWidth="1"/>
    <col min="5" max="6" width="15.7109375" style="1" customWidth="1"/>
    <col min="7" max="7" width="20.7109375" style="1" customWidth="1"/>
    <col min="8" max="8" width="11.140625" style="1" customWidth="1"/>
    <col min="9" max="9" width="11.85546875" style="1" bestFit="1" customWidth="1"/>
    <col min="10" max="10" width="11" style="1" bestFit="1" customWidth="1"/>
    <col min="11" max="11" width="12.85546875" style="1" customWidth="1"/>
    <col min="12" max="12" width="10.85546875" style="1" bestFit="1" customWidth="1"/>
    <col min="13" max="13" width="9.140625" style="1"/>
    <col min="14" max="14" width="11.85546875" style="1" customWidth="1"/>
    <col min="15" max="15" width="10.85546875" style="1" bestFit="1" customWidth="1"/>
    <col min="16" max="19" width="9.140625" style="1"/>
    <col min="20" max="20" width="12.28515625" style="1" customWidth="1"/>
    <col min="21" max="16384" width="9.140625" style="1"/>
  </cols>
  <sheetData>
    <row r="1" spans="1:14" ht="18">
      <c r="B1" s="2" t="s">
        <v>0</v>
      </c>
      <c r="G1" s="3" t="s">
        <v>37</v>
      </c>
    </row>
    <row r="2" spans="1:14" ht="18">
      <c r="B2" s="4" t="s">
        <v>1</v>
      </c>
      <c r="G2" s="5"/>
    </row>
    <row r="3" spans="1:14" ht="15.75">
      <c r="B3" s="4" t="s">
        <v>2</v>
      </c>
      <c r="G3" s="6"/>
    </row>
    <row r="4" spans="1:14" ht="15.75">
      <c r="B4" s="7" t="s">
        <v>3</v>
      </c>
    </row>
    <row r="5" spans="1:14" ht="15.75">
      <c r="B5" s="7" t="s">
        <v>4</v>
      </c>
    </row>
    <row r="6" spans="1:14" ht="7.5" customHeight="1">
      <c r="B6" s="7"/>
    </row>
    <row r="7" spans="1:14" ht="15.75">
      <c r="B7" s="4" t="s">
        <v>36</v>
      </c>
    </row>
    <row r="8" spans="1:14" ht="15" customHeight="1">
      <c r="B8" s="7"/>
      <c r="C8" s="8"/>
      <c r="D8" s="8"/>
      <c r="E8" s="9"/>
      <c r="F8" s="9"/>
    </row>
    <row r="9" spans="1:14" ht="15" customHeight="1">
      <c r="B9" s="10"/>
      <c r="C9" s="8" t="s">
        <v>5</v>
      </c>
      <c r="D9" s="8" t="s">
        <v>6</v>
      </c>
      <c r="E9" s="11" t="s">
        <v>7</v>
      </c>
      <c r="F9" s="11" t="s">
        <v>8</v>
      </c>
      <c r="G9" s="11" t="s">
        <v>9</v>
      </c>
    </row>
    <row r="10" spans="1:14" ht="15" customHeight="1">
      <c r="B10" s="10"/>
      <c r="C10" s="8"/>
      <c r="D10" s="8"/>
      <c r="E10" s="11"/>
      <c r="F10" s="11"/>
      <c r="G10" s="11"/>
    </row>
    <row r="11" spans="1:14" ht="30" customHeight="1">
      <c r="A11" s="14">
        <f t="shared" ref="A11:A60" si="0">+A10+1</f>
        <v>1</v>
      </c>
      <c r="B11" s="68" t="s">
        <v>24</v>
      </c>
      <c r="C11" s="69"/>
      <c r="D11" s="69"/>
      <c r="E11" s="69"/>
      <c r="F11" s="69"/>
      <c r="G11" s="70"/>
      <c r="H11" s="36"/>
      <c r="I11" s="43"/>
      <c r="J11" s="43"/>
      <c r="K11" s="63"/>
      <c r="L11" s="64"/>
    </row>
    <row r="12" spans="1:14" ht="60" customHeight="1">
      <c r="A12" s="14">
        <f t="shared" si="0"/>
        <v>2</v>
      </c>
      <c r="B12" s="15" t="s">
        <v>10</v>
      </c>
      <c r="C12" s="16" t="s">
        <v>11</v>
      </c>
      <c r="D12" s="16" t="str">
        <f>"Net Lag Days           (b)                        ["&amp;TEXT(C14,"0.0")&amp;" days - (a)]"</f>
        <v>Net Lag Days           (b)                        [53.0 days - (a)]</v>
      </c>
      <c r="E12" s="17" t="s">
        <v>30</v>
      </c>
      <c r="F12" s="16" t="s">
        <v>13</v>
      </c>
      <c r="G12" s="16" t="s">
        <v>14</v>
      </c>
      <c r="H12" s="36"/>
      <c r="I12" s="43"/>
      <c r="J12" s="43"/>
      <c r="K12" s="63"/>
      <c r="L12" s="64"/>
    </row>
    <row r="13" spans="1:14" ht="12" customHeight="1">
      <c r="A13" s="14">
        <f t="shared" si="0"/>
        <v>3</v>
      </c>
      <c r="B13" s="18"/>
      <c r="C13" s="18"/>
      <c r="D13" s="18"/>
      <c r="E13" s="18"/>
      <c r="F13" s="18"/>
      <c r="G13" s="18"/>
      <c r="H13" s="36"/>
      <c r="I13" s="43"/>
      <c r="J13" s="43"/>
      <c r="K13" s="63"/>
      <c r="L13" s="64"/>
    </row>
    <row r="14" spans="1:14" ht="18" customHeight="1">
      <c r="A14" s="14">
        <f t="shared" si="0"/>
        <v>4</v>
      </c>
      <c r="B14" s="19" t="s">
        <v>15</v>
      </c>
      <c r="C14" s="22">
        <v>53</v>
      </c>
      <c r="D14" s="20"/>
      <c r="E14" s="20"/>
      <c r="F14" s="21"/>
      <c r="G14" s="21"/>
      <c r="H14" s="36"/>
      <c r="I14" s="43"/>
      <c r="J14" s="43"/>
      <c r="K14" s="63"/>
      <c r="L14" s="64"/>
      <c r="M14" s="63"/>
      <c r="N14" s="63"/>
    </row>
    <row r="15" spans="1:14" ht="18" customHeight="1">
      <c r="A15" s="14">
        <f t="shared" si="0"/>
        <v>5</v>
      </c>
      <c r="B15" s="19" t="s">
        <v>16</v>
      </c>
      <c r="C15" s="22">
        <v>29.8</v>
      </c>
      <c r="D15" s="22">
        <v>23.2</v>
      </c>
      <c r="E15" s="22">
        <v>6.3</v>
      </c>
      <c r="F15" s="22">
        <v>180.8</v>
      </c>
      <c r="G15" s="22">
        <v>11.5</v>
      </c>
      <c r="H15" s="36"/>
      <c r="I15" s="43"/>
      <c r="J15" s="43"/>
      <c r="K15" s="63"/>
      <c r="L15" s="64"/>
      <c r="M15" s="63"/>
      <c r="N15" s="63"/>
    </row>
    <row r="16" spans="1:14" ht="18" customHeight="1">
      <c r="A16" s="14">
        <f t="shared" si="0"/>
        <v>6</v>
      </c>
      <c r="B16" s="19" t="s">
        <v>17</v>
      </c>
      <c r="C16" s="22">
        <v>39.1</v>
      </c>
      <c r="D16" s="22">
        <v>13.8</v>
      </c>
      <c r="E16" s="22">
        <v>3.8</v>
      </c>
      <c r="F16" s="23">
        <v>111.8</v>
      </c>
      <c r="G16" s="22">
        <v>4.2</v>
      </c>
      <c r="H16" s="36"/>
      <c r="I16" s="43"/>
      <c r="J16" s="43"/>
      <c r="K16" s="63"/>
      <c r="L16" s="64"/>
      <c r="M16" s="63"/>
      <c r="N16" s="63"/>
    </row>
    <row r="17" spans="1:20" ht="18" customHeight="1">
      <c r="A17" s="14">
        <f t="shared" si="0"/>
        <v>7</v>
      </c>
      <c r="B17" s="19" t="s">
        <v>18</v>
      </c>
      <c r="C17" s="22">
        <v>25.9</v>
      </c>
      <c r="D17" s="22">
        <v>27.1</v>
      </c>
      <c r="E17" s="22">
        <v>7.4</v>
      </c>
      <c r="F17" s="23">
        <v>702.7</v>
      </c>
      <c r="G17" s="22">
        <v>52.1</v>
      </c>
      <c r="H17" s="36"/>
      <c r="I17" s="43"/>
      <c r="J17" s="43"/>
      <c r="K17" s="63"/>
      <c r="L17" s="64"/>
      <c r="M17" s="63"/>
      <c r="N17" s="63"/>
    </row>
    <row r="18" spans="1:20" ht="18" customHeight="1">
      <c r="A18" s="14">
        <f t="shared" si="0"/>
        <v>8</v>
      </c>
      <c r="B18" s="19" t="s">
        <v>19</v>
      </c>
      <c r="C18" s="22">
        <v>-135</v>
      </c>
      <c r="D18" s="22">
        <v>188</v>
      </c>
      <c r="E18" s="22">
        <v>51.4</v>
      </c>
      <c r="F18" s="23">
        <v>44.3</v>
      </c>
      <c r="G18" s="22">
        <v>22.8</v>
      </c>
      <c r="H18" s="36"/>
      <c r="I18" s="43"/>
      <c r="J18" s="43"/>
      <c r="K18" s="63"/>
      <c r="L18" s="64"/>
      <c r="M18" s="63"/>
      <c r="N18" s="63"/>
    </row>
    <row r="19" spans="1:20" ht="18" customHeight="1">
      <c r="A19" s="14">
        <f t="shared" si="0"/>
        <v>9</v>
      </c>
      <c r="B19" s="19" t="s">
        <v>27</v>
      </c>
      <c r="C19" s="22">
        <v>2.2000000000000002</v>
      </c>
      <c r="D19" s="22">
        <v>50.8</v>
      </c>
      <c r="E19" s="22">
        <v>13.9</v>
      </c>
      <c r="F19" s="23">
        <v>39</v>
      </c>
      <c r="G19" s="22">
        <v>5.4</v>
      </c>
      <c r="H19" s="36"/>
      <c r="I19" s="43"/>
      <c r="J19" s="43"/>
      <c r="K19" s="63"/>
      <c r="L19" s="64"/>
      <c r="M19" s="63"/>
      <c r="N19" s="63"/>
    </row>
    <row r="20" spans="1:20" ht="18" customHeight="1">
      <c r="A20" s="14">
        <f t="shared" si="0"/>
        <v>10</v>
      </c>
      <c r="B20" s="19" t="s">
        <v>20</v>
      </c>
      <c r="C20" s="22">
        <v>395</v>
      </c>
      <c r="D20" s="22">
        <v>-342</v>
      </c>
      <c r="E20" s="22">
        <v>-93.4</v>
      </c>
      <c r="F20" s="23">
        <v>-3.6</v>
      </c>
      <c r="G20" s="22">
        <v>3.3</v>
      </c>
      <c r="H20" s="36"/>
      <c r="I20" s="43"/>
      <c r="J20" s="43"/>
      <c r="K20" s="63"/>
      <c r="L20" s="64"/>
      <c r="M20" s="63"/>
      <c r="N20" s="63"/>
    </row>
    <row r="21" spans="1:20" ht="18" customHeight="1">
      <c r="A21" s="14">
        <f t="shared" si="0"/>
        <v>11</v>
      </c>
      <c r="B21" s="19" t="s">
        <v>25</v>
      </c>
      <c r="C21" s="22"/>
      <c r="D21" s="22"/>
      <c r="E21" s="22"/>
      <c r="F21" s="23"/>
      <c r="G21" s="22">
        <v>-1.6</v>
      </c>
      <c r="H21" s="36"/>
      <c r="I21" s="43"/>
      <c r="J21" s="43"/>
      <c r="K21" s="63"/>
      <c r="L21" s="64"/>
      <c r="M21" s="63"/>
      <c r="N21" s="63"/>
    </row>
    <row r="22" spans="1:20" ht="18" customHeight="1">
      <c r="A22" s="14">
        <f t="shared" si="0"/>
        <v>12</v>
      </c>
      <c r="B22" s="19"/>
      <c r="C22" s="24"/>
      <c r="D22" s="25"/>
      <c r="E22" s="23"/>
      <c r="F22" s="25"/>
      <c r="G22" s="25"/>
      <c r="H22" s="36"/>
      <c r="I22" s="43"/>
      <c r="J22" s="43"/>
      <c r="K22" s="63"/>
      <c r="L22" s="64"/>
      <c r="M22" s="63"/>
      <c r="N22" s="63"/>
    </row>
    <row r="23" spans="1:20" ht="18" customHeight="1">
      <c r="A23" s="14">
        <f t="shared" si="0"/>
        <v>13</v>
      </c>
      <c r="B23" s="26" t="s">
        <v>21</v>
      </c>
      <c r="C23" s="24"/>
      <c r="D23" s="24"/>
      <c r="E23" s="24"/>
      <c r="F23" s="24"/>
      <c r="G23" s="27">
        <v>97.7</v>
      </c>
      <c r="H23" s="36"/>
      <c r="I23" s="43"/>
      <c r="J23" s="43"/>
      <c r="K23" s="63"/>
      <c r="L23" s="64"/>
      <c r="M23" s="63"/>
      <c r="N23" s="63"/>
    </row>
    <row r="24" spans="1:20" ht="36" customHeight="1">
      <c r="A24" s="14">
        <f t="shared" si="0"/>
        <v>14</v>
      </c>
      <c r="B24" s="28" t="s">
        <v>22</v>
      </c>
      <c r="C24" s="29"/>
      <c r="D24" s="29"/>
      <c r="E24" s="29"/>
      <c r="F24" s="30"/>
      <c r="G24" s="60">
        <v>-18.600000000000001</v>
      </c>
      <c r="H24" s="36"/>
      <c r="I24" s="43"/>
      <c r="J24" s="43"/>
      <c r="K24" s="63"/>
      <c r="L24" s="64"/>
      <c r="M24" s="63"/>
      <c r="N24" s="63"/>
    </row>
    <row r="25" spans="1:20" ht="36" customHeight="1">
      <c r="A25" s="14">
        <f t="shared" si="0"/>
        <v>15</v>
      </c>
      <c r="B25" s="32" t="s">
        <v>28</v>
      </c>
      <c r="C25" s="61" t="s">
        <v>38</v>
      </c>
      <c r="D25" s="33"/>
      <c r="E25" s="33"/>
      <c r="F25" s="34"/>
      <c r="G25" s="35">
        <v>79.099999999999994</v>
      </c>
      <c r="I25" s="43"/>
      <c r="J25" s="43"/>
      <c r="K25" s="63"/>
      <c r="L25" s="64"/>
      <c r="M25" s="63"/>
      <c r="N25" s="63"/>
    </row>
    <row r="26" spans="1:20" ht="42" customHeight="1">
      <c r="A26" s="14">
        <f t="shared" si="0"/>
        <v>16</v>
      </c>
      <c r="B26" s="10"/>
      <c r="C26" s="8"/>
      <c r="D26" s="8"/>
      <c r="E26" s="11"/>
      <c r="F26" s="11"/>
      <c r="G26" s="11"/>
    </row>
    <row r="27" spans="1:20" ht="30" customHeight="1">
      <c r="A27" s="14">
        <f t="shared" si="0"/>
        <v>17</v>
      </c>
      <c r="B27" s="68" t="s">
        <v>31</v>
      </c>
      <c r="C27" s="69"/>
      <c r="D27" s="69"/>
      <c r="E27" s="69"/>
      <c r="F27" s="69"/>
      <c r="G27" s="70"/>
    </row>
    <row r="28" spans="1:20" ht="60" customHeight="1">
      <c r="A28" s="14">
        <f t="shared" si="0"/>
        <v>18</v>
      </c>
      <c r="B28" s="15" t="s">
        <v>10</v>
      </c>
      <c r="C28" s="16" t="s">
        <v>11</v>
      </c>
      <c r="D28" s="16" t="s">
        <v>35</v>
      </c>
      <c r="E28" s="17" t="s">
        <v>12</v>
      </c>
      <c r="F28" s="16" t="s">
        <v>13</v>
      </c>
      <c r="G28" s="16" t="s">
        <v>14</v>
      </c>
    </row>
    <row r="29" spans="1:20" ht="12" customHeight="1">
      <c r="A29" s="14">
        <f t="shared" si="0"/>
        <v>19</v>
      </c>
      <c r="B29" s="18"/>
      <c r="C29" s="18"/>
      <c r="D29" s="18"/>
      <c r="E29" s="18"/>
      <c r="F29" s="18"/>
      <c r="G29" s="18"/>
    </row>
    <row r="30" spans="1:20" ht="18" customHeight="1">
      <c r="A30" s="14">
        <f t="shared" si="0"/>
        <v>20</v>
      </c>
      <c r="B30" s="19" t="s">
        <v>15</v>
      </c>
      <c r="C30" s="22">
        <v>49.906423211038529</v>
      </c>
      <c r="D30" s="20"/>
      <c r="E30" s="20"/>
      <c r="F30" s="21"/>
      <c r="G30" s="21"/>
      <c r="J30" s="43"/>
      <c r="K30" s="43"/>
      <c r="L30" s="43"/>
      <c r="M30" s="43"/>
      <c r="N30" s="43"/>
      <c r="O30" s="43"/>
    </row>
    <row r="31" spans="1:20" ht="18" customHeight="1">
      <c r="A31" s="14">
        <f t="shared" si="0"/>
        <v>21</v>
      </c>
      <c r="B31" s="19" t="s">
        <v>16</v>
      </c>
      <c r="C31" s="22">
        <v>26.019692197581193</v>
      </c>
      <c r="D31" s="22">
        <v>23.886731013457336</v>
      </c>
      <c r="E31" s="22">
        <v>6.5443098667006403</v>
      </c>
      <c r="F31" s="22">
        <v>229.65367004008846</v>
      </c>
      <c r="G31" s="41">
        <v>15.02924778767364</v>
      </c>
      <c r="I31" s="67"/>
      <c r="J31" s="43"/>
      <c r="K31" s="63"/>
      <c r="L31" s="64"/>
      <c r="M31" s="43"/>
      <c r="N31" s="43"/>
      <c r="O31" s="43"/>
      <c r="P31" s="43"/>
      <c r="T31" s="43"/>
    </row>
    <row r="32" spans="1:20" ht="18" customHeight="1">
      <c r="A32" s="14">
        <f t="shared" si="0"/>
        <v>22</v>
      </c>
      <c r="B32" s="19" t="s">
        <v>17</v>
      </c>
      <c r="C32" s="22">
        <v>31.800615401171171</v>
      </c>
      <c r="D32" s="22">
        <v>18.105807809867358</v>
      </c>
      <c r="E32" s="22">
        <v>4.9604952903746184</v>
      </c>
      <c r="F32" s="23">
        <v>125.98964101356499</v>
      </c>
      <c r="G32" s="41">
        <v>6.2497102088377803</v>
      </c>
      <c r="I32" s="67"/>
      <c r="J32" s="43"/>
      <c r="K32" s="63"/>
      <c r="L32" s="64"/>
      <c r="M32" s="43"/>
      <c r="N32" s="43"/>
      <c r="O32" s="43"/>
      <c r="P32" s="43"/>
    </row>
    <row r="33" spans="1:16" ht="18" customHeight="1">
      <c r="A33" s="14">
        <f t="shared" si="0"/>
        <v>23</v>
      </c>
      <c r="B33" s="19" t="s">
        <v>18</v>
      </c>
      <c r="C33" s="22">
        <v>23.021648739065114</v>
      </c>
      <c r="D33" s="22">
        <v>26.884774471973415</v>
      </c>
      <c r="E33" s="22">
        <v>7.3656916361570994</v>
      </c>
      <c r="F33" s="23">
        <v>918.61269545801088</v>
      </c>
      <c r="G33" s="41">
        <v>67.662178478027997</v>
      </c>
      <c r="I33" s="67"/>
      <c r="J33" s="43"/>
      <c r="K33" s="63"/>
      <c r="L33" s="64"/>
      <c r="M33" s="43"/>
      <c r="N33" s="43"/>
      <c r="O33" s="43"/>
      <c r="P33" s="43"/>
    </row>
    <row r="34" spans="1:16" ht="18" customHeight="1">
      <c r="A34" s="14">
        <f t="shared" si="0"/>
        <v>24</v>
      </c>
      <c r="B34" s="19" t="s">
        <v>19</v>
      </c>
      <c r="C34" s="22">
        <v>-134.80034160691963</v>
      </c>
      <c r="D34" s="22">
        <v>184.70676481795817</v>
      </c>
      <c r="E34" s="22">
        <v>50.604593100810455</v>
      </c>
      <c r="F34" s="23">
        <v>50.476396852307936</v>
      </c>
      <c r="G34" s="41">
        <v>25.54337523906073</v>
      </c>
      <c r="I34" s="67"/>
      <c r="J34" s="43"/>
      <c r="K34" s="63"/>
      <c r="L34" s="64"/>
      <c r="M34" s="43"/>
      <c r="N34" s="43"/>
      <c r="O34" s="43"/>
      <c r="P34" s="43"/>
    </row>
    <row r="35" spans="1:16" ht="18" customHeight="1">
      <c r="A35" s="14">
        <f t="shared" si="0"/>
        <v>25</v>
      </c>
      <c r="B35" s="19" t="s">
        <v>27</v>
      </c>
      <c r="C35" s="22">
        <v>-2.4583333349138066</v>
      </c>
      <c r="D35" s="22">
        <v>52.364756545952332</v>
      </c>
      <c r="E35" s="22">
        <v>14.346508642726667</v>
      </c>
      <c r="F35" s="23">
        <v>63.75</v>
      </c>
      <c r="G35" s="41">
        <v>9.1458992597382487</v>
      </c>
      <c r="I35" s="67"/>
      <c r="J35" s="43"/>
      <c r="K35" s="63"/>
      <c r="L35" s="64"/>
      <c r="M35" s="43"/>
      <c r="N35" s="43"/>
      <c r="O35" s="43"/>
      <c r="P35" s="43"/>
    </row>
    <row r="36" spans="1:16" ht="18" customHeight="1">
      <c r="A36" s="14">
        <f t="shared" si="0"/>
        <v>26</v>
      </c>
      <c r="B36" s="19" t="s">
        <v>20</v>
      </c>
      <c r="C36" s="22">
        <v>553.95858405790216</v>
      </c>
      <c r="D36" s="22">
        <v>-504.05216084686361</v>
      </c>
      <c r="E36" s="22">
        <v>-138.09648242379825</v>
      </c>
      <c r="F36" s="22">
        <v>-17.932580000000002</v>
      </c>
      <c r="G36" s="41">
        <v>24.764262187833559</v>
      </c>
      <c r="I36" s="67"/>
      <c r="J36" s="43"/>
      <c r="K36" s="63"/>
      <c r="L36" s="64"/>
      <c r="M36" s="43"/>
      <c r="N36" s="43"/>
      <c r="O36" s="43"/>
      <c r="P36" s="43"/>
    </row>
    <row r="37" spans="1:16" ht="18" customHeight="1">
      <c r="A37" s="14">
        <f t="shared" si="0"/>
        <v>27</v>
      </c>
      <c r="B37" s="19" t="s">
        <v>26</v>
      </c>
      <c r="C37" s="22"/>
      <c r="D37" s="22"/>
      <c r="E37" s="23"/>
      <c r="F37" s="23"/>
      <c r="G37" s="41">
        <v>-0.93357061972099076</v>
      </c>
      <c r="I37" s="67"/>
      <c r="J37" s="43"/>
      <c r="K37" s="63"/>
      <c r="L37" s="64"/>
      <c r="M37" s="43"/>
      <c r="N37" s="43"/>
      <c r="O37" s="43"/>
      <c r="P37" s="43"/>
    </row>
    <row r="38" spans="1:16" ht="18" customHeight="1">
      <c r="A38" s="14">
        <f t="shared" si="0"/>
        <v>28</v>
      </c>
      <c r="B38" s="19"/>
      <c r="C38" s="24"/>
      <c r="D38" s="25"/>
      <c r="E38" s="23"/>
      <c r="F38" s="25"/>
      <c r="G38" s="25"/>
      <c r="J38" s="43"/>
      <c r="K38" s="63"/>
      <c r="L38" s="64"/>
      <c r="M38" s="43"/>
      <c r="N38" s="43"/>
      <c r="O38" s="43"/>
    </row>
    <row r="39" spans="1:16" ht="18" customHeight="1">
      <c r="A39" s="14">
        <f t="shared" si="0"/>
        <v>29</v>
      </c>
      <c r="B39" s="26" t="s">
        <v>21</v>
      </c>
      <c r="C39" s="24"/>
      <c r="D39" s="24"/>
      <c r="E39" s="24"/>
      <c r="F39" s="24"/>
      <c r="G39" s="27">
        <v>147.46110254145094</v>
      </c>
      <c r="I39" s="67"/>
      <c r="J39" s="43"/>
      <c r="K39" s="63"/>
      <c r="L39" s="64"/>
      <c r="M39" s="43"/>
      <c r="N39" s="43"/>
      <c r="O39" s="43"/>
    </row>
    <row r="40" spans="1:16" ht="36" customHeight="1">
      <c r="A40" s="14">
        <f t="shared" si="0"/>
        <v>30</v>
      </c>
      <c r="B40" s="28" t="s">
        <v>22</v>
      </c>
      <c r="C40" s="29"/>
      <c r="D40" s="29"/>
      <c r="E40" s="29"/>
      <c r="F40" s="30"/>
      <c r="G40" s="65">
        <v>-9.9111145659769981</v>
      </c>
      <c r="H40" s="31"/>
      <c r="I40" s="31"/>
      <c r="J40" s="43"/>
      <c r="K40" s="63"/>
      <c r="L40" s="64"/>
      <c r="N40" s="43"/>
      <c r="O40" s="43"/>
    </row>
    <row r="41" spans="1:16" ht="36" customHeight="1">
      <c r="A41" s="14">
        <f t="shared" si="0"/>
        <v>31</v>
      </c>
      <c r="B41" s="32" t="s">
        <v>33</v>
      </c>
      <c r="C41" s="61" t="s">
        <v>38</v>
      </c>
      <c r="D41" s="33"/>
      <c r="E41" s="33"/>
      <c r="F41" s="34"/>
      <c r="G41" s="35">
        <v>137.54998797547395</v>
      </c>
      <c r="I41" s="59"/>
      <c r="J41" s="64"/>
      <c r="K41" s="63"/>
      <c r="L41" s="64"/>
      <c r="N41" s="43"/>
      <c r="O41" s="43"/>
    </row>
    <row r="42" spans="1:16" ht="36" customHeight="1">
      <c r="A42" s="14">
        <f t="shared" si="0"/>
        <v>32</v>
      </c>
      <c r="B42" s="10"/>
      <c r="C42" s="37"/>
      <c r="D42" s="38"/>
      <c r="E42" s="38"/>
      <c r="F42" s="14"/>
      <c r="G42" s="39"/>
      <c r="H42" s="36"/>
      <c r="J42" s="43"/>
      <c r="K42" s="63"/>
      <c r="L42" s="64"/>
    </row>
    <row r="43" spans="1:16" ht="30" customHeight="1">
      <c r="A43" s="14">
        <f t="shared" si="0"/>
        <v>33</v>
      </c>
      <c r="B43" s="68" t="s">
        <v>32</v>
      </c>
      <c r="C43" s="69"/>
      <c r="D43" s="69"/>
      <c r="E43" s="69"/>
      <c r="F43" s="69"/>
      <c r="G43" s="70"/>
      <c r="H43" s="40"/>
      <c r="J43" s="43"/>
      <c r="K43" s="63"/>
      <c r="L43" s="64"/>
    </row>
    <row r="44" spans="1:16" ht="60" customHeight="1">
      <c r="A44" s="14">
        <f t="shared" si="0"/>
        <v>34</v>
      </c>
      <c r="B44" s="15" t="s">
        <v>10</v>
      </c>
      <c r="C44" s="16" t="s">
        <v>11</v>
      </c>
      <c r="D44" s="16" t="str">
        <f>"Net Lag Days           (b)                        ["&amp;TEXT(C46,"0.0")&amp;" days - (a)]"</f>
        <v>Net Lag Days           (b)                        [49.9 days - (a)]</v>
      </c>
      <c r="E44" s="17" t="s">
        <v>12</v>
      </c>
      <c r="F44" s="16" t="s">
        <v>13</v>
      </c>
      <c r="G44" s="16" t="s">
        <v>14</v>
      </c>
      <c r="H44" s="40"/>
      <c r="J44" s="43"/>
      <c r="K44" s="63"/>
      <c r="L44" s="64"/>
    </row>
    <row r="45" spans="1:16" ht="12" customHeight="1">
      <c r="A45" s="14">
        <f t="shared" si="0"/>
        <v>35</v>
      </c>
      <c r="B45" s="18"/>
      <c r="C45" s="18"/>
      <c r="D45" s="18"/>
      <c r="E45" s="18"/>
      <c r="F45" s="18"/>
      <c r="G45" s="18"/>
      <c r="H45" s="40"/>
      <c r="J45" s="43"/>
      <c r="K45" s="63"/>
      <c r="L45" s="64"/>
    </row>
    <row r="46" spans="1:16" ht="18" customHeight="1">
      <c r="A46" s="14">
        <f t="shared" si="0"/>
        <v>36</v>
      </c>
      <c r="B46" s="19" t="s">
        <v>15</v>
      </c>
      <c r="C46" s="22">
        <v>49.906423211038529</v>
      </c>
      <c r="D46" s="20"/>
      <c r="E46" s="20"/>
      <c r="F46" s="21"/>
      <c r="G46" s="21"/>
      <c r="H46" s="40"/>
      <c r="J46" s="43"/>
      <c r="K46" s="63"/>
      <c r="L46" s="64"/>
      <c r="M46" s="43"/>
      <c r="N46" s="43"/>
      <c r="O46" s="43"/>
    </row>
    <row r="47" spans="1:16" ht="18" customHeight="1">
      <c r="A47" s="14">
        <f t="shared" si="0"/>
        <v>37</v>
      </c>
      <c r="B47" s="19" t="s">
        <v>16</v>
      </c>
      <c r="C47" s="22">
        <v>26.019692197581193</v>
      </c>
      <c r="D47" s="22">
        <v>23.886731013457336</v>
      </c>
      <c r="E47" s="22">
        <v>6.5443098667006403</v>
      </c>
      <c r="F47" s="22">
        <v>233.2165873806955</v>
      </c>
      <c r="G47" s="41">
        <v>15.262416138737375</v>
      </c>
      <c r="H47" s="42"/>
      <c r="I47" s="66"/>
      <c r="J47" s="43"/>
      <c r="K47" s="63"/>
      <c r="L47" s="64"/>
      <c r="M47" s="43"/>
      <c r="N47" s="43"/>
      <c r="O47" s="43"/>
    </row>
    <row r="48" spans="1:16" ht="18" customHeight="1">
      <c r="A48" s="14">
        <f t="shared" si="0"/>
        <v>38</v>
      </c>
      <c r="B48" s="19" t="s">
        <v>17</v>
      </c>
      <c r="C48" s="22">
        <v>31.800615401171171</v>
      </c>
      <c r="D48" s="22">
        <v>18.105807809867358</v>
      </c>
      <c r="E48" s="22">
        <v>4.9604952903746184</v>
      </c>
      <c r="F48" s="23">
        <v>128.45318622048717</v>
      </c>
      <c r="G48" s="41">
        <v>6.3719142528034043</v>
      </c>
      <c r="H48" s="42"/>
      <c r="I48" s="66"/>
      <c r="J48" s="43"/>
      <c r="K48" s="63"/>
      <c r="L48" s="64"/>
      <c r="M48" s="43"/>
      <c r="N48" s="43"/>
      <c r="O48" s="43"/>
    </row>
    <row r="49" spans="1:15" ht="18" customHeight="1">
      <c r="A49" s="14">
        <f t="shared" si="0"/>
        <v>39</v>
      </c>
      <c r="B49" s="19" t="s">
        <v>18</v>
      </c>
      <c r="C49" s="22">
        <v>23.021648739065114</v>
      </c>
      <c r="D49" s="22">
        <v>26.884774471973415</v>
      </c>
      <c r="E49" s="22">
        <v>7.3656916361570994</v>
      </c>
      <c r="F49" s="23">
        <v>918.35231299999998</v>
      </c>
      <c r="G49" s="41">
        <v>67.642999509096271</v>
      </c>
      <c r="H49" s="42"/>
      <c r="I49" s="66"/>
      <c r="J49" s="43"/>
      <c r="K49" s="63"/>
      <c r="L49" s="64"/>
      <c r="M49" s="43"/>
      <c r="N49" s="43"/>
      <c r="O49" s="43"/>
    </row>
    <row r="50" spans="1:15" ht="18" customHeight="1">
      <c r="A50" s="14">
        <f t="shared" si="0"/>
        <v>40</v>
      </c>
      <c r="B50" s="19" t="s">
        <v>19</v>
      </c>
      <c r="C50" s="22">
        <v>-134.80034160691963</v>
      </c>
      <c r="D50" s="22">
        <v>184.70676481795817</v>
      </c>
      <c r="E50" s="22">
        <v>50.604593100810455</v>
      </c>
      <c r="F50" s="23">
        <v>51.548504000000001</v>
      </c>
      <c r="G50" s="41">
        <v>26.085910698755004</v>
      </c>
      <c r="H50" s="42"/>
      <c r="I50" s="66"/>
      <c r="J50" s="43"/>
      <c r="K50" s="63"/>
      <c r="L50" s="64"/>
      <c r="M50" s="43"/>
      <c r="N50" s="43"/>
      <c r="O50" s="43"/>
    </row>
    <row r="51" spans="1:15" ht="18" customHeight="1">
      <c r="A51" s="14">
        <f t="shared" si="0"/>
        <v>41</v>
      </c>
      <c r="B51" s="19" t="s">
        <v>27</v>
      </c>
      <c r="C51" s="22">
        <v>-2.4583333349138066</v>
      </c>
      <c r="D51" s="22">
        <v>52.364756545952332</v>
      </c>
      <c r="E51" s="22">
        <v>14.346508642726667</v>
      </c>
      <c r="F51" s="23">
        <v>63.75</v>
      </c>
      <c r="G51" s="41">
        <v>9.1458992597382487</v>
      </c>
      <c r="H51" s="42"/>
      <c r="I51" s="66"/>
      <c r="J51" s="43"/>
      <c r="K51" s="63"/>
      <c r="L51" s="64"/>
      <c r="M51" s="43"/>
      <c r="N51" s="43"/>
      <c r="O51" s="43"/>
    </row>
    <row r="52" spans="1:15" ht="18" customHeight="1">
      <c r="A52" s="14">
        <f t="shared" si="0"/>
        <v>42</v>
      </c>
      <c r="B52" s="19" t="s">
        <v>20</v>
      </c>
      <c r="C52" s="22">
        <v>85.004328386605792</v>
      </c>
      <c r="D52" s="22">
        <v>-35.097905175567263</v>
      </c>
      <c r="E52" s="22">
        <v>-9.6158644316622635</v>
      </c>
      <c r="F52" s="62">
        <v>0.35699999999999998</v>
      </c>
      <c r="G52" s="41">
        <v>-3.4328636021034281E-2</v>
      </c>
      <c r="H52" s="42"/>
      <c r="I52" s="66"/>
      <c r="J52" s="43"/>
      <c r="K52" s="63"/>
      <c r="L52" s="64"/>
      <c r="M52" s="43"/>
      <c r="N52" s="43"/>
      <c r="O52" s="43"/>
    </row>
    <row r="53" spans="1:15" ht="18" customHeight="1">
      <c r="A53" s="14">
        <f t="shared" si="0"/>
        <v>43</v>
      </c>
      <c r="B53" s="19" t="s">
        <v>25</v>
      </c>
      <c r="C53" s="22"/>
      <c r="D53" s="22"/>
      <c r="E53" s="23"/>
      <c r="F53" s="23"/>
      <c r="G53" s="41">
        <v>-0.62495412891901847</v>
      </c>
      <c r="H53" s="40"/>
      <c r="I53" s="66"/>
      <c r="J53" s="43"/>
      <c r="K53" s="63"/>
      <c r="L53" s="64"/>
      <c r="N53" s="43"/>
    </row>
    <row r="54" spans="1:15" ht="18" customHeight="1">
      <c r="A54" s="14">
        <f t="shared" si="0"/>
        <v>44</v>
      </c>
      <c r="B54" s="19"/>
      <c r="C54" s="24"/>
      <c r="D54" s="25"/>
      <c r="E54" s="23"/>
      <c r="F54" s="25"/>
      <c r="G54" s="44"/>
      <c r="H54" s="40"/>
      <c r="J54" s="43"/>
      <c r="K54" s="63"/>
      <c r="L54" s="64"/>
      <c r="N54" s="43"/>
    </row>
    <row r="55" spans="1:15" ht="18" customHeight="1">
      <c r="A55" s="14">
        <f t="shared" si="0"/>
        <v>45</v>
      </c>
      <c r="B55" s="26" t="s">
        <v>21</v>
      </c>
      <c r="C55" s="24"/>
      <c r="D55" s="24"/>
      <c r="E55" s="24"/>
      <c r="F55" s="24"/>
      <c r="G55" s="27">
        <f>SUM(G47:G54)</f>
        <v>123.84985709419026</v>
      </c>
      <c r="H55" s="40"/>
      <c r="J55" s="43"/>
      <c r="K55" s="63"/>
      <c r="L55" s="64"/>
      <c r="N55" s="43"/>
    </row>
    <row r="56" spans="1:15" ht="36" customHeight="1">
      <c r="A56" s="14">
        <f t="shared" si="0"/>
        <v>46</v>
      </c>
      <c r="B56" s="28" t="s">
        <v>22</v>
      </c>
      <c r="C56" s="29"/>
      <c r="D56" s="29"/>
      <c r="E56" s="29"/>
      <c r="F56" s="30"/>
      <c r="G56" s="65">
        <v>-9.1872132541243463</v>
      </c>
      <c r="H56" s="45"/>
      <c r="I56" s="31"/>
      <c r="J56" s="43"/>
      <c r="K56" s="63"/>
      <c r="L56" s="64"/>
      <c r="N56" s="43"/>
    </row>
    <row r="57" spans="1:15" ht="36" customHeight="1">
      <c r="A57" s="14">
        <f t="shared" si="0"/>
        <v>47</v>
      </c>
      <c r="B57" s="32" t="s">
        <v>34</v>
      </c>
      <c r="C57" s="61" t="s">
        <v>38</v>
      </c>
      <c r="D57" s="33"/>
      <c r="E57" s="33"/>
      <c r="F57" s="34"/>
      <c r="G57" s="35">
        <v>114.66264384006591</v>
      </c>
      <c r="I57" s="59"/>
      <c r="J57" s="43"/>
      <c r="K57" s="63"/>
      <c r="L57" s="64"/>
      <c r="N57" s="43"/>
    </row>
    <row r="58" spans="1:15" ht="15" customHeight="1">
      <c r="A58" s="14">
        <f t="shared" si="0"/>
        <v>48</v>
      </c>
      <c r="B58" s="10"/>
      <c r="C58" s="37"/>
      <c r="D58" s="38"/>
      <c r="E58" s="38"/>
      <c r="F58" s="14"/>
      <c r="G58" s="39"/>
      <c r="H58" s="36"/>
      <c r="I58" s="43"/>
    </row>
    <row r="59" spans="1:15" ht="15.75">
      <c r="A59" s="14">
        <f t="shared" si="0"/>
        <v>49</v>
      </c>
      <c r="B59" s="4" t="s">
        <v>23</v>
      </c>
      <c r="F59" s="7"/>
    </row>
    <row r="60" spans="1:15">
      <c r="A60" s="14">
        <f t="shared" si="0"/>
        <v>50</v>
      </c>
      <c r="B60" s="46" t="s">
        <v>29</v>
      </c>
    </row>
    <row r="61" spans="1:15" ht="18" customHeight="1">
      <c r="B61" s="12"/>
      <c r="C61" s="47"/>
      <c r="D61" s="47"/>
      <c r="E61" s="48"/>
    </row>
    <row r="62" spans="1:15" ht="18" customHeight="1">
      <c r="B62" s="49"/>
      <c r="C62" s="31"/>
      <c r="D62" s="50"/>
      <c r="E62" s="51"/>
    </row>
    <row r="63" spans="1:15" ht="18" customHeight="1">
      <c r="B63" s="52"/>
      <c r="C63" s="13"/>
      <c r="D63" s="13"/>
      <c r="E63" s="13"/>
    </row>
    <row r="64" spans="1:15" ht="18" customHeight="1">
      <c r="B64" s="12"/>
      <c r="C64" s="13"/>
      <c r="D64" s="13"/>
      <c r="E64" s="13"/>
    </row>
    <row r="65" spans="2:6" ht="18" customHeight="1">
      <c r="B65" s="12"/>
      <c r="C65" s="13"/>
      <c r="D65" s="13"/>
      <c r="E65" s="13"/>
    </row>
    <row r="66" spans="2:6" ht="18" customHeight="1">
      <c r="B66" s="53"/>
      <c r="C66" s="54"/>
      <c r="D66" s="54"/>
      <c r="E66" s="48"/>
      <c r="F66" s="55"/>
    </row>
    <row r="67" spans="2:6" ht="18" customHeight="1">
      <c r="B67" s="12"/>
      <c r="C67" s="56"/>
      <c r="D67" s="56"/>
      <c r="E67" s="13"/>
    </row>
    <row r="68" spans="2:6" ht="15.75">
      <c r="B68" s="49"/>
      <c r="C68" s="50"/>
      <c r="D68" s="50"/>
      <c r="E68" s="51"/>
    </row>
    <row r="69" spans="2:6">
      <c r="B69" s="52"/>
      <c r="C69" s="56"/>
      <c r="D69" s="56"/>
      <c r="E69" s="13"/>
    </row>
    <row r="70" spans="2:6">
      <c r="B70" s="12"/>
      <c r="C70" s="56"/>
      <c r="D70" s="56"/>
      <c r="E70" s="13"/>
    </row>
    <row r="71" spans="2:6">
      <c r="B71" s="12"/>
      <c r="C71" s="56"/>
      <c r="D71" s="56"/>
      <c r="E71" s="13"/>
    </row>
    <row r="72" spans="2:6" ht="15.75">
      <c r="B72" s="53"/>
      <c r="C72" s="47"/>
      <c r="D72" s="47"/>
      <c r="E72" s="48"/>
      <c r="F72" s="57"/>
    </row>
    <row r="73" spans="2:6">
      <c r="B73" s="12"/>
      <c r="C73" s="56"/>
      <c r="D73" s="56"/>
      <c r="E73" s="13"/>
    </row>
    <row r="74" spans="2:6" ht="15.75">
      <c r="B74" s="49"/>
      <c r="C74" s="50"/>
      <c r="D74" s="50"/>
      <c r="E74" s="51"/>
    </row>
    <row r="75" spans="2:6">
      <c r="B75" s="52"/>
      <c r="C75" s="56"/>
      <c r="D75" s="56"/>
      <c r="E75" s="13"/>
    </row>
    <row r="76" spans="2:6">
      <c r="B76" s="12"/>
      <c r="C76" s="56"/>
      <c r="D76" s="56"/>
      <c r="E76" s="13"/>
    </row>
    <row r="77" spans="2:6" ht="15.75">
      <c r="B77" s="58"/>
      <c r="C77" s="47"/>
      <c r="D77" s="47"/>
      <c r="E77" s="48"/>
      <c r="F77" s="58"/>
    </row>
    <row r="78" spans="2:6">
      <c r="B78" s="12"/>
      <c r="C78" s="56"/>
      <c r="D78" s="56"/>
      <c r="E78" s="13"/>
    </row>
    <row r="79" spans="2:6" ht="15.75">
      <c r="B79" s="49"/>
      <c r="C79" s="50"/>
      <c r="D79" s="50"/>
      <c r="E79" s="51"/>
    </row>
    <row r="80" spans="2:6">
      <c r="B80" s="52"/>
      <c r="C80" s="56"/>
      <c r="D80" s="56"/>
      <c r="E80" s="13"/>
    </row>
    <row r="81" spans="2:6">
      <c r="B81" s="12"/>
      <c r="C81" s="56"/>
      <c r="D81" s="56"/>
      <c r="E81" s="13"/>
    </row>
    <row r="82" spans="2:6" ht="15.75">
      <c r="B82" s="53"/>
      <c r="C82" s="47"/>
      <c r="D82" s="47"/>
      <c r="E82" s="48"/>
      <c r="F82" s="53"/>
    </row>
    <row r="83" spans="2:6">
      <c r="B83" s="12"/>
      <c r="C83" s="56"/>
      <c r="D83" s="56"/>
      <c r="E83" s="13"/>
    </row>
    <row r="84" spans="2:6" ht="15.75">
      <c r="B84" s="49"/>
      <c r="C84" s="47"/>
      <c r="D84" s="47"/>
      <c r="E84" s="48"/>
    </row>
    <row r="85" spans="2:6">
      <c r="B85" s="46"/>
    </row>
  </sheetData>
  <mergeCells count="3">
    <mergeCell ref="B27:G27"/>
    <mergeCell ref="B43:G43"/>
    <mergeCell ref="B11:G11"/>
  </mergeCells>
  <pageMargins left="0.5" right="0.5" top="0.5" bottom="0.5" header="0.5" footer="0.25"/>
  <pageSetup paperSize="9" scale="58" orientation="portrait" r:id="rId1"/>
  <headerFooter alignWithMargins="0">
    <oddHeader xml:space="preserve">&amp;R
</oddHeader>
    <oddFooter>&amp;LForecasts are compiled for purposes of this rate application and are not intended to be relied upon for other purposes.</oddFooter>
  </headerFooter>
  <ignoredErrors>
    <ignoredError sqref="C9:G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CC08870AD18C44B414A836F57CD5AD" ma:contentTypeVersion="18" ma:contentTypeDescription="Create a new document." ma:contentTypeScope="" ma:versionID="8b6ca416cb65b2681e84ab21e081e85c">
  <xsd:schema xmlns:xsd="http://www.w3.org/2001/XMLSchema" xmlns:xs="http://www.w3.org/2001/XMLSchema" xmlns:p="http://schemas.microsoft.com/office/2006/metadata/properties" xmlns:ns2="ccc11b15-397e-47e6-b65f-8de044c3e171" targetNamespace="http://schemas.microsoft.com/office/2006/metadata/properties" ma:root="true" ma:fieldsID="93a4f5fbac6cdae0850d4aca5d9a443c" ns2:_="">
    <xsd:import namespace="ccc11b15-397e-47e6-b65f-8de044c3e171"/>
    <xsd:element name="properties">
      <xsd:complexType>
        <xsd:sequence>
          <xsd:element name="documentManagement">
            <xsd:complexType>
              <xsd:all>
                <xsd:element ref="ns2:Proceeding" minOccurs="0"/>
                <xsd:element ref="ns2:LibraryType"/>
                <xsd:element ref="ns2:Section" minOccurs="0"/>
                <xsd:element ref="ns2:Status" minOccurs="0"/>
                <xsd:element ref="ns2:Confidentiality" minOccurs="0"/>
                <xsd:element ref="ns2:Writer" minOccurs="0"/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11b15-397e-47e6-b65f-8de044c3e171" elementFormDefault="qualified">
    <xsd:import namespace="http://schemas.microsoft.com/office/2006/documentManagement/types"/>
    <xsd:import namespace="http://schemas.microsoft.com/office/infopath/2007/PartnerControls"/>
    <xsd:element name="Proceeding" ma:index="8" nillable="true" ma:displayName="Proceeding" ma:default="2026-2027 GRA" ma:format="Dropdown" ma:internalName="Proceeding">
      <xsd:simpleType>
        <xsd:restriction base="dms:Choice">
          <xsd:enumeration value="2026-2027 GRA"/>
          <xsd:enumeration value="2022-2024 GRA"/>
          <xsd:enumeration value="Choice 3"/>
        </xsd:restriction>
      </xsd:simpleType>
    </xsd:element>
    <xsd:element name="LibraryType" ma:index="9" ma:displayName="Library Type" ma:format="Dropdown" ma:internalName="LibraryType">
      <xsd:simpleType>
        <xsd:restriction base="dms:Choice">
          <xsd:enumeration value="Evidence"/>
          <xsd:enumeration value="Project Management"/>
          <xsd:enumeration value="IRs"/>
          <xsd:enumeration value="Communication"/>
          <xsd:enumeration value="Settlement DRs"/>
          <xsd:enumeration value="Confidential Undertaking"/>
          <xsd:enumeration value="NSPML Evidence"/>
          <xsd:enumeration value="Settlement Agreement"/>
          <xsd:enumeration value="Choice 9"/>
        </xsd:restriction>
      </xsd:simpleType>
    </xsd:element>
    <xsd:element name="Section" ma:index="10" nillable="true" ma:displayName="Section" ma:format="Dropdown" ma:internalName="Section">
      <xsd:simpleType>
        <xsd:restriction base="dms:Choice">
          <xsd:enumeration value="01 - DE - Direct Evidence"/>
          <xsd:enumeration value="01 - DE COS -  COS Evidence"/>
          <xsd:enumeration value="02- SR - Studies &amp; Reports"/>
          <xsd:enumeration value="03- OP -  Organization Profile"/>
          <xsd:enumeration value="04- FO - Financial Outlook"/>
          <xsd:enumeration value="05- RB - Rate Base"/>
          <xsd:enumeration value="06 - DA - Depreciation and  amortization expense"/>
          <xsd:enumeration value="07 - OR - Operating Revenue"/>
          <xsd:enumeration value="08 - OE - Operating Expenses"/>
          <xsd:enumeration value="09 - CS - Capital Structure"/>
          <xsd:enumeration value="10 - PR - Proposed Rates and Regulations"/>
          <xsd:enumeration value="Settlement Discussions"/>
        </xsd:restriction>
      </xsd:simpleType>
    </xsd:element>
    <xsd:element name="Status" ma:index="11" nillable="true" ma:displayName="Status" ma:format="Dropdown" ma:internalName="Status">
      <xsd:simpleType>
        <xsd:restriction base="dms:Choice">
          <xsd:enumeration value="01- Received"/>
          <xsd:enumeration value="02a Writers - Write"/>
          <xsd:enumeration value="02b Owners - Review"/>
          <xsd:enumeration value="03 Admin Format"/>
          <xsd:enumeration value="04 Hold for Review"/>
          <xsd:enumeration value="05 Director Review"/>
          <xsd:enumeration value="06 ELT Review"/>
          <xsd:enumeration value="07 Admin Format"/>
          <xsd:enumeration value="08 Prep for filing"/>
          <xsd:enumeration value="10 Sent to Intervenors"/>
          <xsd:enumeration value="11 Final Regulatory QC"/>
          <xsd:enumeration value="11QComp -  QC complete"/>
          <xsd:enumeration value="12 Filed"/>
          <xsd:enumeration value="12 Final Working Documents"/>
          <xsd:enumeration value="12 Final Docs pdf version"/>
          <xsd:enumeration value="12 Source Documents"/>
          <xsd:enumeration value="13 Superseded"/>
        </xsd:restriction>
      </xsd:simpleType>
    </xsd:element>
    <xsd:element name="Confidentiality" ma:index="12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PCON AO"/>
          <xsd:enumeration value="CONF"/>
          <xsd:enumeration value="CONF AO"/>
          <xsd:enumeration value="REDACTED"/>
        </xsd:restriction>
      </xsd:simpleType>
    </xsd:element>
    <xsd:element name="Writer" ma:index="13" nillable="true" ma:displayName="Writer" ma:format="Dropdown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14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iming" ma:index="18" nillable="true" ma:displayName="Timing" ma:description="Timing of when DRs to be addressed" ma:format="Dropdown" ma:internalName="Timing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19" nillable="true" ma:displayName="Notes" ma:description="Notes / comments " ma:format="Dropdown" ma:internalName="Notes">
      <xsd:simpleType>
        <xsd:restriction base="dms:Note"/>
      </xsd:simpleType>
    </xsd:element>
    <xsd:element name="Intervenor" ma:index="20" nillable="true" ma:displayName="Intervenor" ma:list="{52c82735-21b8-4cd4-ad41-29df00ac301a}" ma:internalName="Intervenor" ma:showField="Title">
      <xsd:simpleType>
        <xsd:restriction base="dms:Lookup"/>
      </xsd:simpleType>
    </xsd:element>
    <xsd:element name="Sensitive_x002f_ELTReview_x003f_" ma:index="21" nillable="true" ma:displayName="Sensitive/ELT Review?" ma:default="0" ma:format="Dropdown" ma:internalName="Sensitive_x002f_ELTReview_x003f_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ion xmlns="ccc11b15-397e-47e6-b65f-8de044c3e171">04- FO - Financial Outlook</Section>
    <Timing xmlns="ccc11b15-397e-47e6-b65f-8de044c3e171" xsi:nil="true"/>
    <Confidentiality xmlns="ccc11b15-397e-47e6-b65f-8de044c3e171">Non-confidential</Confidentiality>
    <LibraryType xmlns="ccc11b15-397e-47e6-b65f-8de044c3e171">Evidence</LibraryType>
    <Proceeding xmlns="ccc11b15-397e-47e6-b65f-8de044c3e171">2026-2027 GRA</Proceeding>
    <Owner xmlns="ccc11b15-397e-47e6-b65f-8de044c3e171">
      <UserInfo>
        <DisplayName>Flemming, Craig</DisplayName>
        <AccountId>23</AccountId>
        <AccountType/>
      </UserInfo>
    </Owner>
    <Writer xmlns="ccc11b15-397e-47e6-b65f-8de044c3e171">
      <UserInfo>
        <DisplayName>i:0#.f|membership|bill.kennedy@nspower.ca,#i:0#.f|membership|bill.kennedy@nspower.ca,#Bill.Kennedy@nspower.ca,#,#Kennedy, Bill,#,#Corp.Lw.Str.Financl Analysis,#Manager, Financial Planning</DisplayName>
        <AccountId>56</AccountId>
        <AccountType/>
      </UserInfo>
    </Writer>
    <Sensitive_x002f_ELTReview_x003f_ xmlns="ccc11b15-397e-47e6-b65f-8de044c3e171">false</Sensitive_x002f_ELTReview_x003f_>
    <Notes xmlns="ccc11b15-397e-47e6-b65f-8de044c3e171" xsi:nil="true"/>
    <Intervenor xmlns="ccc11b15-397e-47e6-b65f-8de044c3e171" xsi:nil="true"/>
    <Status xmlns="ccc11b15-397e-47e6-b65f-8de044c3e171">11QComp -  QC complete</Status>
  </documentManagement>
</p:properties>
</file>

<file path=customXml/itemProps1.xml><?xml version="1.0" encoding="utf-8"?>
<ds:datastoreItem xmlns:ds="http://schemas.openxmlformats.org/officeDocument/2006/customXml" ds:itemID="{0AC3C26B-833B-44A0-9C20-FD617CAA30C9}"/>
</file>

<file path=customXml/itemProps2.xml><?xml version="1.0" encoding="utf-8"?>
<ds:datastoreItem xmlns:ds="http://schemas.openxmlformats.org/officeDocument/2006/customXml" ds:itemID="{E27C6AD0-D972-4CCE-95C2-7BC5260B21FC}"/>
</file>

<file path=customXml/itemProps3.xml><?xml version="1.0" encoding="utf-8"?>
<ds:datastoreItem xmlns:ds="http://schemas.openxmlformats.org/officeDocument/2006/customXml" ds:itemID="{4A79FA2F-2802-45EE-BE96-A23C8C60BC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FO-15-CWC</vt:lpstr>
      <vt:lpstr>'FO-15-CWC'!Print_Area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2025-09-17T14:57:43Z</dcterms:created>
  <dcterms:modified xsi:type="dcterms:W3CDTF">2025-09-17T14:57:58Z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0x01010009CC08870AD18C44B414A836F57CD5AD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_dlc_DocIdItemGuid">
    <vt:lpwstr>8c223eda-b157-40a2-97f5-8d44a446eb1b</vt:lpwstr>
  </property>
  <property fmtid="{D5CDD505-2E9C-101B-9397-08002B2CF9AE}" pid="6" name="_ExtendedDescription">
    <vt:lpwstr>&lt;div class="ExternalClassCF7C86D5073A48EAAA47EF17B38ECFC5"&gt;&lt;div&gt;2026-2027 Allowance for Working Capital&lt;/div&gt;&lt;/div&gt;</vt:lpwstr>
  </property>
</Properties>
</file>