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1DC1F3AE-9001-4DE7-87E0-7CFE3BD6D89D}" xr6:coauthVersionLast="47" xr6:coauthVersionMax="47" xr10:uidLastSave="{00000000-0000-0000-0000-000000000000}"/>
  <bookViews>
    <workbookView xWindow="28680" yWindow="-120" windowWidth="29040" windowHeight="15720" xr2:uid="{084A8360-88E9-4387-8944-A32494848FC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21" i="1" s="1"/>
  <c r="F11" i="1" l="1"/>
  <c r="G11" i="1"/>
  <c r="F7" i="1"/>
  <c r="G7" i="1"/>
  <c r="F17" i="1"/>
  <c r="G17" i="1"/>
  <c r="F18" i="1"/>
  <c r="G18" i="1"/>
  <c r="C19" i="1"/>
  <c r="D19" i="1"/>
  <c r="F19" i="1" l="1"/>
  <c r="G19" i="1"/>
  <c r="D21" i="1"/>
  <c r="C21" i="1"/>
  <c r="F21" i="1" l="1"/>
  <c r="G21" i="1"/>
  <c r="C8" i="1" l="1"/>
  <c r="F6" i="1"/>
  <c r="G6" i="1"/>
  <c r="C13" i="1"/>
  <c r="D13" i="1"/>
  <c r="E13" i="1"/>
  <c r="G13" i="1" s="1"/>
  <c r="C24" i="1"/>
  <c r="F23" i="1"/>
  <c r="E24" i="1"/>
  <c r="F13" i="1" l="1"/>
  <c r="E8" i="1"/>
  <c r="G12" i="1"/>
  <c r="F12" i="1"/>
  <c r="D8" i="1"/>
  <c r="F8" i="1" s="1"/>
  <c r="D24" i="1"/>
  <c r="F24" i="1" s="1"/>
  <c r="G23" i="1"/>
  <c r="G8" i="1" l="1"/>
  <c r="G24" i="1"/>
</calcChain>
</file>

<file path=xl/sharedStrings.xml><?xml version="1.0" encoding="utf-8"?>
<sst xmlns="http://schemas.openxmlformats.org/spreadsheetml/2006/main" count="23" uniqueCount="23">
  <si>
    <t>Cost and Usage Inputs</t>
  </si>
  <si>
    <t>% Var</t>
  </si>
  <si>
    <t>Distribution System Cost</t>
  </si>
  <si>
    <t>Demand-related DS Costs (Exh 5)</t>
  </si>
  <si>
    <t>System Demand Usage (Exh 9b)</t>
  </si>
  <si>
    <t xml:space="preserve">Unit Costs </t>
  </si>
  <si>
    <t>LIR Distribution Costs</t>
  </si>
  <si>
    <t>LIR KW Peak at Distribution System  (Exh 9b, column (8))</t>
  </si>
  <si>
    <t>LIR demand-related costs (Exh 6.1, cell I439)</t>
  </si>
  <si>
    <t>Unit Cost</t>
  </si>
  <si>
    <t>Distribution Cost Adder of  the LIR Class</t>
  </si>
  <si>
    <t>Demand of Distribution-connected LIR customers (MVA)</t>
  </si>
  <si>
    <r>
      <t xml:space="preserve"> Firm</t>
    </r>
    <r>
      <rPr>
        <vertAlign val="superscript"/>
        <sz val="11"/>
        <color theme="1"/>
        <rFont val="Aptos Narrow"/>
        <family val="2"/>
      </rPr>
      <t>1</t>
    </r>
  </si>
  <si>
    <r>
      <t>Interruptible</t>
    </r>
    <r>
      <rPr>
        <vertAlign val="superscript"/>
        <sz val="11"/>
        <color theme="1"/>
        <rFont val="Aptos Narrow"/>
        <family val="2"/>
      </rPr>
      <t>2</t>
    </r>
  </si>
  <si>
    <t>Subtotal</t>
  </si>
  <si>
    <t xml:space="preserve">Ratio of kVA Demand to kW  Peak </t>
  </si>
  <si>
    <t>LIR Total Distribution Costs</t>
  </si>
  <si>
    <t>Distribution Cost Adder ($/kVA)</t>
  </si>
  <si>
    <t>Footnotes</t>
  </si>
  <si>
    <t>(1)  In 2023 calculations the data input comes from Appendix B 2023-2024 Proof of Revenue, "2023 Composite" tab, cell M293</t>
  </si>
  <si>
    <t>(2)  In 2023 calculations the data input comes from Appendix B 2023-2024 Proof of Revenue, "2023 Composite" tab, cell M312</t>
  </si>
  <si>
    <t>(2)  In 2026 and 2027 calculations the data inputs come from 2026-2027 GRA OR-01 Att 01, tabs "2026 Std" and "2027 Std" , cell M313</t>
  </si>
  <si>
    <t>(1)  In 2026 and 2027 calculations the data inputs come from 2026-2027 GRA OR-01 Att 01, tabs "2026 Std" and "2027 Std" , cell M294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</si>
</sst>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_);\(&quot;$&quot;#,##0\)"/>
    <numFmt numFmtId="165" formatCode="&quot;$&quot;#,##0.00_);\(&quot;$&quot;#,##0.00\)"/>
    <numFmt numFmtId="166" formatCode="_(* #,##0.00_);_(* \(#,##0.00\);_(* &quot;-&quot;??_);_(@_)"/>
    <numFmt numFmtId="167" formatCode="_(* #,##0.0_);_(* \(#,##0.0\);_(* &quot;-&quot;??_);_(@_)"/>
    <numFmt numFmtId="168" formatCode="_(* #,##0_);_(* \(#,##0\);_(* &quot;-&quot;??_);_(@_)"/>
    <numFmt numFmtId="169" formatCode="0.0%"/>
    <numFmt numFmtId="170" formatCode="&quot;$&quot;#,##0.000_);\(&quot;$&quot;#,##0.00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3" fillId="0" borderId="1" xfId="0" applyFont="1" applyBorder="1"/>
    <xf numFmtId="0" fontId="3" fillId="0" borderId="2" xfId="0" applyFont="1" applyBorder="1"/>
    <xf numFmtId="164" fontId="0" fillId="0" borderId="1" xfId="0" applyNumberFormat="1" applyBorder="1"/>
    <xf numFmtId="165" fontId="0" fillId="0" borderId="0" xfId="0" applyNumberFormat="1"/>
    <xf numFmtId="165" fontId="0" fillId="0" borderId="2" xfId="0" applyNumberFormat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/>
    <xf numFmtId="165" fontId="0" fillId="0" borderId="1" xfId="0" applyNumberFormat="1" applyBorder="1"/>
    <xf numFmtId="168" fontId="0" fillId="0" borderId="1" xfId="1" applyNumberFormat="1" applyFont="1" applyBorder="1"/>
    <xf numFmtId="164" fontId="0" fillId="0" borderId="0" xfId="0" applyNumberFormat="1"/>
    <xf numFmtId="164" fontId="0" fillId="0" borderId="2" xfId="0" applyNumberFormat="1" applyBorder="1"/>
    <xf numFmtId="168" fontId="4" fillId="0" borderId="1" xfId="1" applyNumberFormat="1" applyFont="1" applyBorder="1"/>
    <xf numFmtId="3" fontId="4" fillId="0" borderId="0" xfId="0" applyNumberFormat="1" applyFont="1"/>
    <xf numFmtId="3" fontId="4" fillId="0" borderId="2" xfId="0" applyNumberFormat="1" applyFont="1" applyBorder="1"/>
    <xf numFmtId="168" fontId="0" fillId="0" borderId="0" xfId="1" applyNumberFormat="1" applyFont="1" applyBorder="1"/>
    <xf numFmtId="168" fontId="0" fillId="0" borderId="2" xfId="1" applyNumberFormat="1" applyFont="1" applyBorder="1"/>
    <xf numFmtId="167" fontId="0" fillId="0" borderId="1" xfId="1" applyNumberFormat="1" applyFont="1" applyBorder="1"/>
    <xf numFmtId="167" fontId="0" fillId="0" borderId="0" xfId="1" applyNumberFormat="1" applyFont="1" applyBorder="1"/>
    <xf numFmtId="167" fontId="0" fillId="0" borderId="2" xfId="1" applyNumberFormat="1" applyFont="1" applyBorder="1"/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9" fontId="0" fillId="0" borderId="1" xfId="2" applyNumberFormat="1" applyFont="1" applyBorder="1"/>
    <xf numFmtId="168" fontId="0" fillId="0" borderId="1" xfId="2" applyNumberFormat="1" applyFont="1" applyBorder="1"/>
    <xf numFmtId="9" fontId="0" fillId="0" borderId="1" xfId="2" applyFont="1" applyBorder="1"/>
    <xf numFmtId="168" fontId="4" fillId="0" borderId="1" xfId="2" applyNumberFormat="1" applyFont="1" applyBorder="1"/>
    <xf numFmtId="0" fontId="0" fillId="0" borderId="3" xfId="0" applyBorder="1"/>
    <xf numFmtId="0" fontId="0" fillId="0" borderId="8" xfId="0" applyBorder="1"/>
    <xf numFmtId="0" fontId="5" fillId="0" borderId="9" xfId="0" applyFont="1" applyBorder="1"/>
    <xf numFmtId="0" fontId="0" fillId="0" borderId="9" xfId="0" applyBorder="1"/>
    <xf numFmtId="0" fontId="2" fillId="0" borderId="8" xfId="0" applyFont="1" applyBorder="1"/>
    <xf numFmtId="169" fontId="0" fillId="0" borderId="9" xfId="2" applyNumberFormat="1" applyFont="1" applyBorder="1"/>
    <xf numFmtId="169" fontId="3" fillId="0" borderId="9" xfId="2" applyNumberFormat="1" applyFont="1" applyBorder="1" applyAlignment="1">
      <alignment horizontal="right"/>
    </xf>
    <xf numFmtId="169" fontId="4" fillId="0" borderId="9" xfId="2" applyNumberFormat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70" fontId="2" fillId="0" borderId="1" xfId="0" applyNumberFormat="1" applyFont="1" applyBorder="1"/>
    <xf numFmtId="170" fontId="2" fillId="0" borderId="0" xfId="0" applyNumberFormat="1" applyFont="1"/>
    <xf numFmtId="170" fontId="2" fillId="0" borderId="2" xfId="0" applyNumberFormat="1" applyFont="1" applyBorder="1"/>
    <xf numFmtId="169" fontId="2" fillId="0" borderId="1" xfId="2" applyNumberFormat="1" applyFont="1" applyBorder="1"/>
    <xf numFmtId="169" fontId="2" fillId="0" borderId="9" xfId="2" applyNumberFormat="1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9CBB-57A2-4233-B45A-609AD50FA773}">
  <sheetPr>
    <pageSetUpPr fitToPage="1"/>
  </sheetPr>
  <dimension ref="B1:G31"/>
  <sheetViews>
    <sheetView tabSelected="1" workbookViewId="0">
      <pane xSplit="2" ySplit="3" topLeftCell="C24" activePane="bottomRight" state="frozen"/>
      <selection pane="topRight" activeCell="C1" sqref="C1"/>
      <selection pane="bottomLeft" activeCell="A3" sqref="A3"/>
      <selection pane="bottomRight" activeCell="B29" sqref="B29"/>
    </sheetView>
  </sheetViews>
  <sheetFormatPr defaultRowHeight="15" x14ac:dyDescent="0.25"/>
  <cols>
    <col min="1" max="1" width="4.42578125" customWidth="1"/>
    <col min="2" max="2" width="48.85546875" bestFit="1" customWidth="1"/>
    <col min="3" max="3" width="12.7109375" bestFit="1" customWidth="1"/>
    <col min="4" max="4" width="11.5703125" bestFit="1" customWidth="1"/>
    <col min="5" max="5" width="11.5703125" customWidth="1"/>
  </cols>
  <sheetData>
    <row r="1" spans="2:7" ht="15.75" thickBot="1" x14ac:dyDescent="0.3"/>
    <row r="2" spans="2:7" ht="21" x14ac:dyDescent="0.25">
      <c r="B2" s="31"/>
      <c r="C2" s="49" t="s">
        <v>0</v>
      </c>
      <c r="D2" s="50"/>
      <c r="E2" s="51"/>
      <c r="F2" s="49" t="s">
        <v>1</v>
      </c>
      <c r="G2" s="52"/>
    </row>
    <row r="3" spans="2:7" ht="18.75" x14ac:dyDescent="0.3">
      <c r="B3" s="32"/>
      <c r="C3" s="2">
        <v>2023</v>
      </c>
      <c r="D3" s="3">
        <v>2026</v>
      </c>
      <c r="E3" s="4">
        <v>2027</v>
      </c>
      <c r="F3" s="25">
        <v>2026</v>
      </c>
      <c r="G3" s="33">
        <v>2027</v>
      </c>
    </row>
    <row r="4" spans="2:7" ht="18.75" x14ac:dyDescent="0.3">
      <c r="B4" s="32"/>
      <c r="C4" s="2"/>
      <c r="D4" s="3"/>
      <c r="E4" s="4"/>
      <c r="F4" s="2"/>
      <c r="G4" s="34"/>
    </row>
    <row r="5" spans="2:7" ht="15.75" x14ac:dyDescent="0.25">
      <c r="B5" s="35" t="s">
        <v>2</v>
      </c>
      <c r="C5" s="5"/>
      <c r="D5" s="1"/>
      <c r="E5" s="6"/>
      <c r="F5" s="26"/>
      <c r="G5" s="34"/>
    </row>
    <row r="6" spans="2:7" x14ac:dyDescent="0.25">
      <c r="B6" s="32" t="s">
        <v>3</v>
      </c>
      <c r="C6" s="7">
        <v>112124.01726014225</v>
      </c>
      <c r="D6" s="15">
        <v>161065.07158710473</v>
      </c>
      <c r="E6" s="16">
        <v>175760.19384398469</v>
      </c>
      <c r="F6" s="27">
        <f t="shared" ref="F6:G8" si="0">D6/C6-1</f>
        <v>0.43649037488027997</v>
      </c>
      <c r="G6" s="36">
        <f t="shared" si="0"/>
        <v>9.1237175832581174E-2</v>
      </c>
    </row>
    <row r="7" spans="2:7" x14ac:dyDescent="0.25">
      <c r="B7" s="32" t="s">
        <v>4</v>
      </c>
      <c r="C7" s="10">
        <v>2356714.6874258346</v>
      </c>
      <c r="D7" s="11">
        <v>2595215.7892689109</v>
      </c>
      <c r="E7" s="12">
        <v>2662279.7841766682</v>
      </c>
      <c r="F7" s="27">
        <f t="shared" si="0"/>
        <v>0.10120066850501264</v>
      </c>
      <c r="G7" s="36">
        <f t="shared" si="0"/>
        <v>2.5841394455545341E-2</v>
      </c>
    </row>
    <row r="8" spans="2:7" x14ac:dyDescent="0.25">
      <c r="B8" s="32" t="s">
        <v>5</v>
      </c>
      <c r="C8" s="13">
        <f>C6/C7*1000</f>
        <v>47.576407045950816</v>
      </c>
      <c r="D8" s="8">
        <f>D6/D7*1000</f>
        <v>62.062304126346966</v>
      </c>
      <c r="E8" s="9">
        <f>E6/E7*1000</f>
        <v>66.01867876119563</v>
      </c>
      <c r="F8" s="27">
        <f t="shared" si="0"/>
        <v>0.30447648277443906</v>
      </c>
      <c r="G8" s="36">
        <f t="shared" si="0"/>
        <v>6.3748432974616076E-2</v>
      </c>
    </row>
    <row r="9" spans="2:7" ht="15.75" x14ac:dyDescent="0.25">
      <c r="B9" s="32"/>
      <c r="C9" s="5"/>
      <c r="D9" s="1"/>
      <c r="E9" s="6"/>
      <c r="F9" s="26"/>
      <c r="G9" s="37"/>
    </row>
    <row r="10" spans="2:7" ht="15.75" x14ac:dyDescent="0.25">
      <c r="B10" s="35" t="s">
        <v>6</v>
      </c>
      <c r="C10" s="5"/>
      <c r="D10" s="1"/>
      <c r="E10" s="6"/>
      <c r="F10" s="26"/>
      <c r="G10" s="37"/>
    </row>
    <row r="11" spans="2:7" x14ac:dyDescent="0.25">
      <c r="B11" s="32" t="s">
        <v>7</v>
      </c>
      <c r="C11" s="14">
        <v>72916.796795140253</v>
      </c>
      <c r="D11" s="11">
        <v>59615.389193787436</v>
      </c>
      <c r="E11" s="12">
        <v>59132.368261879783</v>
      </c>
      <c r="F11" s="28">
        <f t="shared" ref="F11:G13" si="1">D11/C11-1</f>
        <v>-0.18241897869873691</v>
      </c>
      <c r="G11" s="36">
        <f t="shared" si="1"/>
        <v>-8.1022859774937395E-3</v>
      </c>
    </row>
    <row r="12" spans="2:7" x14ac:dyDescent="0.25">
      <c r="B12" s="32" t="s">
        <v>8</v>
      </c>
      <c r="C12" s="7">
        <v>1666.1682593765854</v>
      </c>
      <c r="D12" s="15">
        <v>1701.4369343932285</v>
      </c>
      <c r="E12" s="16">
        <v>1775.1861627409553</v>
      </c>
      <c r="F12" s="27">
        <f t="shared" si="1"/>
        <v>2.1167535042252661E-2</v>
      </c>
      <c r="G12" s="36">
        <f t="shared" si="1"/>
        <v>4.3345261206538588E-2</v>
      </c>
    </row>
    <row r="13" spans="2:7" x14ac:dyDescent="0.25">
      <c r="B13" s="32" t="s">
        <v>9</v>
      </c>
      <c r="C13" s="13">
        <f>C12/C11*1000</f>
        <v>22.850266778142835</v>
      </c>
      <c r="D13" s="8">
        <f>D12/D11*1000</f>
        <v>28.540230256024842</v>
      </c>
      <c r="E13" s="9">
        <f>E12/E11*1000</f>
        <v>30.020549065093764</v>
      </c>
      <c r="F13" s="27">
        <f t="shared" si="1"/>
        <v>0.24901081169540995</v>
      </c>
      <c r="G13" s="36">
        <f t="shared" si="1"/>
        <v>5.1867794891263364E-2</v>
      </c>
    </row>
    <row r="14" spans="2:7" x14ac:dyDescent="0.25">
      <c r="B14" s="32"/>
      <c r="C14" s="14"/>
      <c r="D14" s="11"/>
      <c r="E14" s="12"/>
      <c r="F14" s="29"/>
      <c r="G14" s="36"/>
    </row>
    <row r="15" spans="2:7" x14ac:dyDescent="0.25">
      <c r="B15" s="35" t="s">
        <v>10</v>
      </c>
      <c r="C15" s="14"/>
      <c r="D15" s="11"/>
      <c r="E15" s="12"/>
      <c r="F15" s="29"/>
      <c r="G15" s="36"/>
    </row>
    <row r="16" spans="2:7" x14ac:dyDescent="0.25">
      <c r="B16" s="32" t="s">
        <v>11</v>
      </c>
      <c r="C16" s="14"/>
      <c r="D16" s="11"/>
      <c r="E16" s="12"/>
      <c r="F16" s="29"/>
      <c r="G16" s="36"/>
    </row>
    <row r="17" spans="2:7" ht="16.5" x14ac:dyDescent="0.25">
      <c r="B17" s="32" t="s">
        <v>12</v>
      </c>
      <c r="C17" s="14">
        <v>136.50022857142855</v>
      </c>
      <c r="D17" s="11">
        <v>123.384</v>
      </c>
      <c r="E17" s="12">
        <v>123.384</v>
      </c>
      <c r="F17" s="28">
        <f t="shared" ref="F17:G19" si="2">D17/C17-1</f>
        <v>-9.6089425700595199E-2</v>
      </c>
      <c r="G17" s="36">
        <f t="shared" si="2"/>
        <v>0</v>
      </c>
    </row>
    <row r="18" spans="2:7" ht="18.75" x14ac:dyDescent="0.4">
      <c r="B18" s="32" t="s">
        <v>13</v>
      </c>
      <c r="C18" s="17">
        <v>891.88612000000001</v>
      </c>
      <c r="D18" s="18">
        <v>704.91779999999994</v>
      </c>
      <c r="E18" s="19">
        <v>674.50134473636695</v>
      </c>
      <c r="F18" s="30">
        <f t="shared" si="2"/>
        <v>-0.20963250330658811</v>
      </c>
      <c r="G18" s="38">
        <f t="shared" si="2"/>
        <v>-4.3148939158059285E-2</v>
      </c>
    </row>
    <row r="19" spans="2:7" x14ac:dyDescent="0.25">
      <c r="B19" s="32" t="s">
        <v>14</v>
      </c>
      <c r="C19" s="14">
        <f>SUM(C17:C18)</f>
        <v>1028.3863485714285</v>
      </c>
      <c r="D19" s="20">
        <f>SUM(D17:D18)</f>
        <v>828.30179999999996</v>
      </c>
      <c r="E19" s="21">
        <f>SUM(E17:E18)</f>
        <v>797.88534473636696</v>
      </c>
      <c r="F19" s="29">
        <f t="shared" si="2"/>
        <v>-0.194561653652223</v>
      </c>
      <c r="G19" s="36">
        <f t="shared" si="2"/>
        <v>-3.6721464644448476E-2</v>
      </c>
    </row>
    <row r="20" spans="2:7" x14ac:dyDescent="0.25">
      <c r="B20" s="32"/>
      <c r="C20" s="14"/>
      <c r="D20" s="11"/>
      <c r="E20" s="12"/>
      <c r="F20" s="29"/>
      <c r="G20" s="36"/>
    </row>
    <row r="21" spans="2:7" x14ac:dyDescent="0.25">
      <c r="B21" s="32" t="s">
        <v>15</v>
      </c>
      <c r="C21" s="22">
        <f>C19/C11*1000</f>
        <v>14.103559039499224</v>
      </c>
      <c r="D21" s="23">
        <f>D19/D11*1000</f>
        <v>13.894093642624712</v>
      </c>
      <c r="E21" s="24">
        <f>E19/E11*1000</f>
        <v>13.493208004163955</v>
      </c>
      <c r="F21" s="29">
        <f>D21/C21-1</f>
        <v>-1.4851953062902101E-2</v>
      </c>
      <c r="G21" s="36">
        <f>E21/D21-1</f>
        <v>-2.8852953547895188E-2</v>
      </c>
    </row>
    <row r="22" spans="2:7" x14ac:dyDescent="0.25">
      <c r="B22" s="32"/>
      <c r="C22" s="14"/>
      <c r="D22" s="11"/>
      <c r="E22" s="12"/>
      <c r="F22" s="29"/>
      <c r="G22" s="36"/>
    </row>
    <row r="23" spans="2:7" x14ac:dyDescent="0.25">
      <c r="B23" s="32" t="s">
        <v>16</v>
      </c>
      <c r="C23" s="7">
        <v>1677.890866095415</v>
      </c>
      <c r="D23" s="15">
        <v>1716.8532584525612</v>
      </c>
      <c r="E23" s="16">
        <v>1790.5051264734311</v>
      </c>
      <c r="F23" s="27">
        <f>D23/C23-1</f>
        <v>2.3221052777892881E-2</v>
      </c>
      <c r="G23" s="36">
        <f>E23/D23-1</f>
        <v>4.2899337877748467E-2</v>
      </c>
    </row>
    <row r="24" spans="2:7" x14ac:dyDescent="0.25">
      <c r="B24" s="35" t="s">
        <v>17</v>
      </c>
      <c r="C24" s="44">
        <f>C23/C19</f>
        <v>1.6315763705209025</v>
      </c>
      <c r="D24" s="45">
        <f>D23/D19</f>
        <v>2.0727387752297064</v>
      </c>
      <c r="E24" s="46">
        <f>E23/E19</f>
        <v>2.2440631831194247</v>
      </c>
      <c r="F24" s="47">
        <f>D24/C24-1</f>
        <v>0.27039028799366394</v>
      </c>
      <c r="G24" s="48">
        <f>E24/D24-1</f>
        <v>8.2656053882492531E-2</v>
      </c>
    </row>
    <row r="25" spans="2:7" ht="6.6" customHeight="1" thickBot="1" x14ac:dyDescent="0.3">
      <c r="B25" s="39"/>
      <c r="C25" s="40"/>
      <c r="D25" s="41"/>
      <c r="E25" s="42"/>
      <c r="F25" s="40"/>
      <c r="G25" s="43"/>
    </row>
    <row r="27" spans="2:7" ht="15.75" x14ac:dyDescent="0.25">
      <c r="B27" s="1" t="s">
        <v>18</v>
      </c>
    </row>
    <row r="28" spans="2:7" x14ac:dyDescent="0.25">
      <c r="B28" t="s">
        <v>19</v>
      </c>
    </row>
    <row r="29" spans="2:7" x14ac:dyDescent="0.25">
      <c r="B29" t="s">
        <v>22</v>
      </c>
    </row>
    <row r="30" spans="2:7" x14ac:dyDescent="0.25">
      <c r="B30" t="s">
        <v>20</v>
      </c>
    </row>
    <row r="31" spans="2:7" x14ac:dyDescent="0.25">
      <c r="B31" t="s">
        <v>21</v>
      </c>
    </row>
  </sheetData>
  <mergeCells count="2">
    <mergeCell ref="C2:E2"/>
    <mergeCell ref="F2:G2"/>
  </mergeCells>
  <phoneticPr fontId="8" type="noConversion"/>
  <pageMargins left="0.7" right="0.7" top="0.75" bottom="0.75" header="0.3" footer="0.3"/>
  <pageSetup scale="7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2025-11-04T18:27:50Z</dcterms:created>
  <dcterms:modified xsi:type="dcterms:W3CDTF">2025-11-05T18:51:14Z</dcterms:modified>
  <cp:category/>
  <cp:contentStatus/>
</cp:coreProperties>
</file>