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GRA Application and Cost of Capital - April 2025\Sean Evidence - Nov 2025\Final Attachments\"/>
    </mc:Choice>
  </mc:AlternateContent>
  <xr:revisionPtr revIDLastSave="0" documentId="8_{16D9C046-C69B-42BF-85B0-DA857936BAE7}" xr6:coauthVersionLast="47" xr6:coauthVersionMax="47" xr10:uidLastSave="{00000000-0000-0000-0000-000000000000}"/>
  <bookViews>
    <workbookView xWindow="-108" yWindow="-108" windowWidth="23256" windowHeight="13896" activeTab="2" xr2:uid="{FCCEC6AC-111A-4C89-8B51-39F0AF8F46F6}"/>
  </bookViews>
  <sheets>
    <sheet name="Table 3 - Real GDP Forecast" sheetId="1" r:id="rId1"/>
    <sheet name="Table 4 - CPI Forecast" sheetId="2" r:id="rId2"/>
    <sheet name="Tabl 5- 10Y Yield Foreca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" l="1"/>
  <c r="D15" i="3"/>
  <c r="E10" i="3" l="1"/>
  <c r="D10" i="3"/>
  <c r="C10" i="3"/>
  <c r="B10" i="3"/>
  <c r="D11" i="2"/>
  <c r="C11" i="2"/>
  <c r="D13" i="1"/>
  <c r="D12" i="1"/>
  <c r="D11" i="1"/>
  <c r="C13" i="1"/>
  <c r="C12" i="1"/>
  <c r="C11" i="1"/>
  <c r="D13" i="2"/>
  <c r="D12" i="2"/>
  <c r="C13" i="2"/>
  <c r="C12" i="2"/>
  <c r="J12" i="3"/>
  <c r="J11" i="3"/>
  <c r="J10" i="3"/>
  <c r="I12" i="3"/>
  <c r="I11" i="3"/>
  <c r="I10" i="3"/>
  <c r="H12" i="3"/>
  <c r="H11" i="3"/>
  <c r="H10" i="3"/>
  <c r="G12" i="3"/>
  <c r="G11" i="3"/>
  <c r="G10" i="3"/>
  <c r="F12" i="3"/>
  <c r="F11" i="3"/>
  <c r="F10" i="3"/>
  <c r="E12" i="3"/>
  <c r="E11" i="3"/>
  <c r="D12" i="3"/>
  <c r="D11" i="3"/>
  <c r="C12" i="3"/>
  <c r="C11" i="3"/>
  <c r="B12" i="3"/>
  <c r="B11" i="3"/>
  <c r="J7" i="3"/>
  <c r="I7" i="3"/>
  <c r="H7" i="3"/>
  <c r="J6" i="3"/>
  <c r="I6" i="3"/>
  <c r="H6" i="3"/>
  <c r="I5" i="3"/>
  <c r="H5" i="3"/>
  <c r="J4" i="3"/>
  <c r="I4" i="3"/>
  <c r="H4" i="3"/>
  <c r="J3" i="3"/>
  <c r="I3" i="3"/>
  <c r="H3" i="3"/>
  <c r="J8" i="3"/>
  <c r="I8" i="3"/>
  <c r="H8" i="3"/>
</calcChain>
</file>

<file path=xl/sharedStrings.xml><?xml version="1.0" encoding="utf-8"?>
<sst xmlns="http://schemas.openxmlformats.org/spreadsheetml/2006/main" count="73" uniqueCount="34">
  <si>
    <t>RBC</t>
  </si>
  <si>
    <t>CIBC World Markets</t>
  </si>
  <si>
    <t>BMO Capital Markets</t>
  </si>
  <si>
    <t>Desjardins</t>
  </si>
  <si>
    <t>TD Bank</t>
  </si>
  <si>
    <t>Scotiabank</t>
  </si>
  <si>
    <t>Average</t>
  </si>
  <si>
    <t>Max</t>
  </si>
  <si>
    <t>Min</t>
  </si>
  <si>
    <t>https://economics.td.com/ca-forecast-tables</t>
  </si>
  <si>
    <t>https://www.scotiabank.com/ca/en/about/economics/forecast-snapshot.html</t>
  </si>
  <si>
    <t xml:space="preserve">OECD </t>
  </si>
  <si>
    <t>IMF</t>
  </si>
  <si>
    <t xml:space="preserve">Bank of Canada </t>
  </si>
  <si>
    <t>https://www.oecd.org/en/data/indicators/real-gdp-forecast.html</t>
  </si>
  <si>
    <t>Source - for 2026 data</t>
  </si>
  <si>
    <t>https://www.imf.org/en/Countries/CAN</t>
  </si>
  <si>
    <t>Q4-25</t>
  </si>
  <si>
    <t>Q2-26</t>
  </si>
  <si>
    <t>Q4-26</t>
  </si>
  <si>
    <t>10-year yields</t>
  </si>
  <si>
    <t>30-year yields</t>
  </si>
  <si>
    <t>30 vs 10 spreads</t>
  </si>
  <si>
    <t>https://www.oecd.org/en/publications/2025/06/oecd-economic-outlook-volume-2025-issue-1_1fd979a8.html</t>
  </si>
  <si>
    <t>https://www.rbc.com/en/economics/wp-content/uploads/sites/4/2025/03/Macro_Q3_2025.pdf</t>
  </si>
  <si>
    <t>https://www.rbc.com/en/economics/wp-content/uploads/sites/4/2025/03/MFUSep25.pdf</t>
  </si>
  <si>
    <t>https://economics.cibccm.com/cds?id=7a9d1c4b-0ead-41c3-9a50-754356ffc838&amp;flag=E</t>
  </si>
  <si>
    <t>https://economics.cibccm.com/cds?id=b1fb716e-153e-4935-bc28-354c739f7f53&amp;flag=E</t>
  </si>
  <si>
    <t>https://economics.bmo.com/media/filer_public/65/48/6548b38c-452a-436a-a63a-a9ff2fe7d814/outlookcanada.pdf</t>
  </si>
  <si>
    <t>https://economics.bmo.com/en/publications/detail/693fcc38-7683-4ddc-949d-4f63f1f86006/</t>
  </si>
  <si>
    <t>https://coop.desjardins.com/oc/en/savings-investment/economic-studies/economic-financial-outlook-october-2025.html</t>
  </si>
  <si>
    <t>https://www.imf.org/en/publications/weo/issues/2025/10/14/world-economic-outlook-october-2025</t>
  </si>
  <si>
    <t>https://www.bankofcanada.ca/publications/mpr/mpr-2025-10-29/projections/</t>
  </si>
  <si>
    <t>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</si>
</sst>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u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1"/>
    <xf numFmtId="0" fontId="1" fillId="0" borderId="0" xfId="0" applyFont="1"/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/>
    <xf numFmtId="0" fontId="3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7" fontId="4" fillId="0" borderId="2" xfId="0" applyNumberFormat="1" applyFont="1" applyBorder="1" applyAlignment="1">
      <alignment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0" fillId="0" borderId="5" xfId="0" applyBorder="1"/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n/publications/weo/issues/2025/10/14/world-economic-outlook-october-2025" TargetMode="External"/><Relationship Id="rId3" Type="http://schemas.openxmlformats.org/officeDocument/2006/relationships/hyperlink" Target="https://economics.bmo.com/media/filer_public/65/48/6548b38c-452a-436a-a63a-a9ff2fe7d814/outlookcanada.pdf" TargetMode="External"/><Relationship Id="rId7" Type="http://schemas.openxmlformats.org/officeDocument/2006/relationships/hyperlink" Target="https://www.oecd.org/en/data/indicators/real-gdp-forecast.html" TargetMode="External"/><Relationship Id="rId2" Type="http://schemas.openxmlformats.org/officeDocument/2006/relationships/hyperlink" Target="https://www.scotiabank.com/ca/en/about/economics/forecast-snapshot.html" TargetMode="External"/><Relationship Id="rId1" Type="http://schemas.openxmlformats.org/officeDocument/2006/relationships/hyperlink" Target="https://coop.desjardins.com/oc/en/savings-investment/economic-studies/economic-financial-outlook-october-2025.html" TargetMode="External"/><Relationship Id="rId6" Type="http://schemas.openxmlformats.org/officeDocument/2006/relationships/hyperlink" Target="https://economics.cibccm.com/cds?id=7a9d1c4b-0ead-41c3-9a50-754356ffc838&amp;flag=E" TargetMode="External"/><Relationship Id="rId5" Type="http://schemas.openxmlformats.org/officeDocument/2006/relationships/hyperlink" Target="https://www.rbc.com/en/economics/wp-content/uploads/sites/4/2025/03/Macro_Q3_2025.pdf" TargetMode="External"/><Relationship Id="rId4" Type="http://schemas.openxmlformats.org/officeDocument/2006/relationships/hyperlink" Target="https://economics.td.com/ca-forecast-tables" TargetMode="External"/><Relationship Id="rId9" Type="http://schemas.openxmlformats.org/officeDocument/2006/relationships/hyperlink" Target="https://www.bankofcanada.ca/publications/mpr/mpr-2025-10-29/projections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oop.desjardins.com/oc/en/savings-investment/economic-studies/economic-financial-outlook-october-2025.html" TargetMode="External"/><Relationship Id="rId3" Type="http://schemas.openxmlformats.org/officeDocument/2006/relationships/hyperlink" Target="https://economics.cibccm.com/cds?id=7a9d1c4b-0ead-41c3-9a50-754356ffc838&amp;flag=E" TargetMode="External"/><Relationship Id="rId7" Type="http://schemas.openxmlformats.org/officeDocument/2006/relationships/hyperlink" Target="https://economics.bmo.com/media/filer_public/65/48/6548b38c-452a-436a-a63a-a9ff2fe7d814/outlookcanada.pdf" TargetMode="External"/><Relationship Id="rId2" Type="http://schemas.openxmlformats.org/officeDocument/2006/relationships/hyperlink" Target="https://www.scotiabank.com/ca/en/about/economics/forecast-snapshot.html" TargetMode="External"/><Relationship Id="rId1" Type="http://schemas.openxmlformats.org/officeDocument/2006/relationships/hyperlink" Target="https://economics.td.com/ca-forecast-tables" TargetMode="External"/><Relationship Id="rId6" Type="http://schemas.openxmlformats.org/officeDocument/2006/relationships/hyperlink" Target="https://www.rbc.com/en/economics/wp-content/uploads/sites/4/2025/03/Macro_Q3_2025.pdf" TargetMode="External"/><Relationship Id="rId5" Type="http://schemas.openxmlformats.org/officeDocument/2006/relationships/hyperlink" Target="https://www.imf.org/en/Countries/CAN" TargetMode="External"/><Relationship Id="rId4" Type="http://schemas.openxmlformats.org/officeDocument/2006/relationships/hyperlink" Target="https://www.oecd.org/en/publications/2025/06/oecd-economic-outlook-volume-2025-issue-1_1fd979a8.html" TargetMode="External"/><Relationship Id="rId9" Type="http://schemas.openxmlformats.org/officeDocument/2006/relationships/hyperlink" Target="https://www.bankofcanada.ca/publications/mpr/mpr-2025-10-29/projections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conomics.cibccm.com/cds?id=b1fb716e-153e-4935-bc28-354c739f7f53&amp;flag=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rbc.com/en/economics/wp-content/uploads/sites/4/2025/03/MFUSep25.pdf" TargetMode="External"/><Relationship Id="rId1" Type="http://schemas.openxmlformats.org/officeDocument/2006/relationships/hyperlink" Target="https://economics.td.com/ca-forecast-tables" TargetMode="External"/><Relationship Id="rId6" Type="http://schemas.openxmlformats.org/officeDocument/2006/relationships/hyperlink" Target="https://coop.desjardins.com/oc/en/savings-investment/economic-studies/economic-financial-outlook-october-2025.html" TargetMode="External"/><Relationship Id="rId5" Type="http://schemas.openxmlformats.org/officeDocument/2006/relationships/hyperlink" Target="https://www.scotiabank.com/ca/en/about/economics/forecast-snapshot.html" TargetMode="External"/><Relationship Id="rId4" Type="http://schemas.openxmlformats.org/officeDocument/2006/relationships/hyperlink" Target="https://economics.bmo.com/en/publications/detail/693fcc38-7683-4ddc-949d-4f63f1f8600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67FF-7EA1-4E73-B079-5C43076A69D7}">
  <dimension ref="A1:E15"/>
  <sheetViews>
    <sheetView workbookViewId="0">
      <selection activeCell="D26" sqref="D26"/>
    </sheetView>
  </sheetViews>
  <sheetFormatPr defaultRowHeight="14.4" x14ac:dyDescent="0.3"/>
  <cols>
    <col min="1" max="1" width="19.6640625" customWidth="1"/>
    <col min="2" max="2" width="14.33203125" customWidth="1"/>
    <col min="3" max="3" width="14" customWidth="1"/>
  </cols>
  <sheetData>
    <row r="1" spans="1:5" x14ac:dyDescent="0.3">
      <c r="A1" s="8"/>
      <c r="B1" s="9"/>
      <c r="C1" s="10">
        <v>2025</v>
      </c>
      <c r="D1" s="11">
        <v>2026</v>
      </c>
      <c r="E1" s="6" t="s">
        <v>15</v>
      </c>
    </row>
    <row r="2" spans="1:5" x14ac:dyDescent="0.3">
      <c r="A2" s="12" t="s">
        <v>0</v>
      </c>
      <c r="B2" s="1"/>
      <c r="C2" s="22">
        <v>1.2</v>
      </c>
      <c r="D2" s="23">
        <v>1.2</v>
      </c>
      <c r="E2" s="5" t="s">
        <v>24</v>
      </c>
    </row>
    <row r="3" spans="1:5" x14ac:dyDescent="0.3">
      <c r="A3" s="12" t="s">
        <v>1</v>
      </c>
      <c r="B3" s="1"/>
      <c r="C3" s="22">
        <v>1.2</v>
      </c>
      <c r="D3" s="23">
        <v>1.4</v>
      </c>
      <c r="E3" s="5" t="s">
        <v>26</v>
      </c>
    </row>
    <row r="4" spans="1:5" x14ac:dyDescent="0.3">
      <c r="A4" s="12" t="s">
        <v>2</v>
      </c>
      <c r="B4" s="1"/>
      <c r="C4" s="22">
        <v>1.2</v>
      </c>
      <c r="D4" s="23">
        <v>1.4</v>
      </c>
      <c r="E4" s="5" t="s">
        <v>28</v>
      </c>
    </row>
    <row r="5" spans="1:5" x14ac:dyDescent="0.3">
      <c r="A5" s="12" t="s">
        <v>3</v>
      </c>
      <c r="B5" s="1"/>
      <c r="C5" s="22">
        <v>1.2</v>
      </c>
      <c r="D5" s="23">
        <v>1.5</v>
      </c>
      <c r="E5" s="5" t="s">
        <v>30</v>
      </c>
    </row>
    <row r="6" spans="1:5" x14ac:dyDescent="0.3">
      <c r="A6" s="12" t="s">
        <v>4</v>
      </c>
      <c r="B6" s="1"/>
      <c r="C6" s="22">
        <v>1.2</v>
      </c>
      <c r="D6" s="23">
        <v>1.1000000000000001</v>
      </c>
      <c r="E6" s="5" t="s">
        <v>9</v>
      </c>
    </row>
    <row r="7" spans="1:5" x14ac:dyDescent="0.3">
      <c r="A7" s="12" t="s">
        <v>5</v>
      </c>
      <c r="B7" s="1"/>
      <c r="C7" s="22">
        <v>1.2</v>
      </c>
      <c r="D7" s="23">
        <v>1.4</v>
      </c>
      <c r="E7" s="5" t="s">
        <v>10</v>
      </c>
    </row>
    <row r="8" spans="1:5" x14ac:dyDescent="0.3">
      <c r="A8" s="12" t="s">
        <v>11</v>
      </c>
      <c r="B8" s="1"/>
      <c r="C8" s="22">
        <v>1</v>
      </c>
      <c r="D8" s="23">
        <v>1.1000000000000001</v>
      </c>
      <c r="E8" s="5" t="s">
        <v>14</v>
      </c>
    </row>
    <row r="9" spans="1:5" x14ac:dyDescent="0.3">
      <c r="A9" s="12" t="s">
        <v>12</v>
      </c>
      <c r="B9" s="2"/>
      <c r="C9" s="3">
        <v>1.2</v>
      </c>
      <c r="D9" s="24">
        <v>1.5</v>
      </c>
      <c r="E9" s="5" t="s">
        <v>31</v>
      </c>
    </row>
    <row r="10" spans="1:5" x14ac:dyDescent="0.3">
      <c r="A10" s="13"/>
      <c r="B10" s="2"/>
      <c r="C10" s="2"/>
      <c r="D10" s="24"/>
    </row>
    <row r="11" spans="1:5" x14ac:dyDescent="0.3">
      <c r="A11" s="12" t="s">
        <v>6</v>
      </c>
      <c r="B11" s="4"/>
      <c r="C11" s="25">
        <f>AVERAGE(C2:C9)</f>
        <v>1.1749999999999998</v>
      </c>
      <c r="D11" s="26">
        <f>AVERAGE(D2:D9)</f>
        <v>1.325</v>
      </c>
    </row>
    <row r="12" spans="1:5" x14ac:dyDescent="0.3">
      <c r="A12" s="12" t="s">
        <v>7</v>
      </c>
      <c r="B12" s="1"/>
      <c r="C12" s="22">
        <f>MAX(C2:C9)</f>
        <v>1.2</v>
      </c>
      <c r="D12" s="26">
        <f>MAX(D2:D9)</f>
        <v>1.5</v>
      </c>
    </row>
    <row r="13" spans="1:5" x14ac:dyDescent="0.3">
      <c r="A13" s="12" t="s">
        <v>8</v>
      </c>
      <c r="B13" s="1"/>
      <c r="C13" s="22">
        <f>MIN(C2:C9)</f>
        <v>1</v>
      </c>
      <c r="D13" s="26">
        <f>MIN(D2:D9)</f>
        <v>1.1000000000000001</v>
      </c>
    </row>
    <row r="14" spans="1:5" x14ac:dyDescent="0.3">
      <c r="A14" s="14"/>
      <c r="B14" s="7"/>
      <c r="C14" s="2"/>
      <c r="D14" s="24"/>
    </row>
    <row r="15" spans="1:5" ht="15" thickBot="1" x14ac:dyDescent="0.35">
      <c r="A15" s="15" t="s">
        <v>13</v>
      </c>
      <c r="B15" s="16"/>
      <c r="C15" s="27">
        <v>1.2</v>
      </c>
      <c r="D15" s="28">
        <v>1.1000000000000001</v>
      </c>
      <c r="E15" s="5" t="s">
        <v>32</v>
      </c>
    </row>
  </sheetData>
  <hyperlinks>
    <hyperlink ref="E5" r:id="rId1" xr:uid="{D411F1A8-00AA-422F-B54A-2FBEB8C7FF45}"/>
    <hyperlink ref="E7" r:id="rId2" xr:uid="{55D391B5-9A63-44AD-BD35-552CF9748E70}"/>
    <hyperlink ref="E4" r:id="rId3" xr:uid="{012D6142-283F-4E8E-9648-A76EBB8D7E56}"/>
    <hyperlink ref="E6" r:id="rId4" xr:uid="{F0F3B708-5494-4B09-9646-336534ED19E8}"/>
    <hyperlink ref="E2" r:id="rId5" xr:uid="{300324B5-2076-45D2-B2E8-AA183E528FEB}"/>
    <hyperlink ref="E3" r:id="rId6" xr:uid="{4D43AE6A-6F32-4666-A7AB-4768F7F70CF7}"/>
    <hyperlink ref="E8" r:id="rId7" xr:uid="{8CB56F78-8E40-4ADD-ACAF-7B1F85DAEE6C}"/>
    <hyperlink ref="E9" r:id="rId8" xr:uid="{7142E574-ED8A-40E6-8C20-C3EE4A30F3CB}"/>
    <hyperlink ref="E15" r:id="rId9" xr:uid="{DC1951F0-0080-4E15-8E4E-6E4B81623A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7421E-0168-439C-8565-CADBC1F85598}">
  <dimension ref="A1:E15"/>
  <sheetViews>
    <sheetView workbookViewId="0">
      <selection activeCell="C21" sqref="C21"/>
    </sheetView>
  </sheetViews>
  <sheetFormatPr defaultRowHeight="14.4" x14ac:dyDescent="0.3"/>
  <cols>
    <col min="1" max="1" width="22.88671875" customWidth="1"/>
    <col min="2" max="2" width="17.109375" customWidth="1"/>
    <col min="3" max="3" width="15.109375" customWidth="1"/>
  </cols>
  <sheetData>
    <row r="1" spans="1:5" x14ac:dyDescent="0.3">
      <c r="A1" s="8"/>
      <c r="B1" s="9"/>
      <c r="C1" s="10">
        <v>2025</v>
      </c>
      <c r="D1" s="11">
        <v>2026</v>
      </c>
      <c r="E1" s="6" t="s">
        <v>15</v>
      </c>
    </row>
    <row r="2" spans="1:5" x14ac:dyDescent="0.3">
      <c r="A2" s="12" t="s">
        <v>0</v>
      </c>
      <c r="B2" s="1"/>
      <c r="C2" s="22">
        <v>2</v>
      </c>
      <c r="D2" s="23">
        <v>2.1</v>
      </c>
      <c r="E2" s="5" t="s">
        <v>24</v>
      </c>
    </row>
    <row r="3" spans="1:5" x14ac:dyDescent="0.3">
      <c r="A3" s="12" t="s">
        <v>1</v>
      </c>
      <c r="B3" s="1"/>
      <c r="C3" s="22">
        <v>2</v>
      </c>
      <c r="D3" s="23">
        <v>1.7</v>
      </c>
      <c r="E3" s="5" t="s">
        <v>26</v>
      </c>
    </row>
    <row r="4" spans="1:5" x14ac:dyDescent="0.3">
      <c r="A4" s="12" t="s">
        <v>2</v>
      </c>
      <c r="B4" s="1"/>
      <c r="C4" s="22">
        <v>2.2999999999999998</v>
      </c>
      <c r="D4" s="23">
        <v>2</v>
      </c>
      <c r="E4" s="5" t="s">
        <v>28</v>
      </c>
    </row>
    <row r="5" spans="1:5" x14ac:dyDescent="0.3">
      <c r="A5" s="12" t="s">
        <v>3</v>
      </c>
      <c r="B5" s="1"/>
      <c r="C5" s="22">
        <v>2</v>
      </c>
      <c r="D5" s="23">
        <v>1.8</v>
      </c>
      <c r="E5" s="5" t="s">
        <v>30</v>
      </c>
    </row>
    <row r="6" spans="1:5" x14ac:dyDescent="0.3">
      <c r="A6" s="12" t="s">
        <v>4</v>
      </c>
      <c r="B6" s="1"/>
      <c r="C6" s="22">
        <v>2</v>
      </c>
      <c r="D6" s="23">
        <v>2.1</v>
      </c>
      <c r="E6" s="5" t="s">
        <v>9</v>
      </c>
    </row>
    <row r="7" spans="1:5" x14ac:dyDescent="0.3">
      <c r="A7" s="12" t="s">
        <v>5</v>
      </c>
      <c r="B7" s="1"/>
      <c r="C7" s="22">
        <v>1.9</v>
      </c>
      <c r="D7" s="23">
        <v>1.7</v>
      </c>
      <c r="E7" s="5" t="s">
        <v>10</v>
      </c>
    </row>
    <row r="8" spans="1:5" x14ac:dyDescent="0.3">
      <c r="A8" s="12" t="s">
        <v>11</v>
      </c>
      <c r="B8" s="1"/>
      <c r="C8" s="22">
        <v>2.1</v>
      </c>
      <c r="D8" s="23">
        <v>2.1</v>
      </c>
      <c r="E8" s="5" t="s">
        <v>23</v>
      </c>
    </row>
    <row r="9" spans="1:5" x14ac:dyDescent="0.3">
      <c r="A9" s="12" t="s">
        <v>12</v>
      </c>
      <c r="B9" s="2"/>
      <c r="C9" s="3">
        <v>2</v>
      </c>
      <c r="D9" s="24">
        <v>2</v>
      </c>
      <c r="E9" s="5" t="s">
        <v>16</v>
      </c>
    </row>
    <row r="10" spans="1:5" x14ac:dyDescent="0.3">
      <c r="A10" s="13"/>
      <c r="B10" s="2"/>
      <c r="C10" s="2"/>
      <c r="D10" s="24"/>
    </row>
    <row r="11" spans="1:5" x14ac:dyDescent="0.3">
      <c r="A11" s="12" t="s">
        <v>6</v>
      </c>
      <c r="B11" s="4"/>
      <c r="C11" s="25">
        <f>AVERAGE(C2:C9)</f>
        <v>2.0375000000000001</v>
      </c>
      <c r="D11" s="26">
        <f>AVERAGE(D2:D9)</f>
        <v>1.9374999999999998</v>
      </c>
    </row>
    <row r="12" spans="1:5" x14ac:dyDescent="0.3">
      <c r="A12" s="12" t="s">
        <v>7</v>
      </c>
      <c r="B12" s="1"/>
      <c r="C12" s="22">
        <f>MAX(C2:C9)</f>
        <v>2.2999999999999998</v>
      </c>
      <c r="D12" s="26">
        <f>MAX(D2:D9)</f>
        <v>2.1</v>
      </c>
    </row>
    <row r="13" spans="1:5" x14ac:dyDescent="0.3">
      <c r="A13" s="12" t="s">
        <v>8</v>
      </c>
      <c r="B13" s="1"/>
      <c r="C13" s="22">
        <f>MIN(C2:C9)</f>
        <v>1.9</v>
      </c>
      <c r="D13" s="26">
        <f>MIN(D2:D9)</f>
        <v>1.7</v>
      </c>
    </row>
    <row r="14" spans="1:5" x14ac:dyDescent="0.3">
      <c r="A14" s="14"/>
      <c r="B14" s="7"/>
      <c r="C14" s="2"/>
      <c r="D14" s="24"/>
    </row>
    <row r="15" spans="1:5" ht="15" thickBot="1" x14ac:dyDescent="0.35">
      <c r="A15" s="15" t="s">
        <v>13</v>
      </c>
      <c r="B15" s="16"/>
      <c r="C15" s="27">
        <v>2</v>
      </c>
      <c r="D15" s="28">
        <v>2.1</v>
      </c>
      <c r="E15" s="5" t="s">
        <v>32</v>
      </c>
    </row>
  </sheetData>
  <hyperlinks>
    <hyperlink ref="E6" r:id="rId1" xr:uid="{D0F21762-A5B6-40CB-8A59-B62FE5742609}"/>
    <hyperlink ref="E7" r:id="rId2" xr:uid="{3EC09B58-EF18-4FE3-8060-C11014F3A60F}"/>
    <hyperlink ref="E3" r:id="rId3" xr:uid="{5845A4B9-7BF0-4D4E-ADB0-A9A3E29D3E46}"/>
    <hyperlink ref="E8" r:id="rId4" xr:uid="{136437D4-9B03-4E0A-A1DB-6FB2E75B065C}"/>
    <hyperlink ref="E9" r:id="rId5" xr:uid="{5E42DFF0-3D10-4950-B4E3-A698FC424627}"/>
    <hyperlink ref="E2" r:id="rId6" xr:uid="{7E19A5D9-5432-44A8-B19A-1BED8BD53C1A}"/>
    <hyperlink ref="E4" r:id="rId7" xr:uid="{92423DDF-C7E1-449C-AB38-64EBC381AD71}"/>
    <hyperlink ref="E5" r:id="rId8" xr:uid="{F71261BD-91AA-4F2B-A4B8-CA8D9A7B10FA}"/>
    <hyperlink ref="E15" r:id="rId9" xr:uid="{30298F7B-8B36-4411-8CDD-4FC6163490A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279F-3BFF-477D-A6DC-3CE6DC277569}">
  <sheetPr>
    <pageSetUpPr fitToPage="1"/>
  </sheetPr>
  <dimension ref="A1:K15"/>
  <sheetViews>
    <sheetView tabSelected="1" workbookViewId="0">
      <selection activeCell="G15" sqref="G15"/>
    </sheetView>
  </sheetViews>
  <sheetFormatPr defaultRowHeight="14.4" x14ac:dyDescent="0.3"/>
  <cols>
    <col min="1" max="1" width="20.44140625" customWidth="1"/>
    <col min="3" max="3" width="13.6640625" customWidth="1"/>
  </cols>
  <sheetData>
    <row r="1" spans="1:11" ht="15" thickBot="1" x14ac:dyDescent="0.35">
      <c r="C1" t="s">
        <v>20</v>
      </c>
      <c r="F1" t="s">
        <v>21</v>
      </c>
      <c r="I1" t="s">
        <v>22</v>
      </c>
    </row>
    <row r="2" spans="1:11" x14ac:dyDescent="0.3">
      <c r="A2" s="8"/>
      <c r="B2" s="17" t="s">
        <v>17</v>
      </c>
      <c r="C2" s="18" t="s">
        <v>18</v>
      </c>
      <c r="D2" s="19" t="s">
        <v>19</v>
      </c>
      <c r="E2" s="17" t="s">
        <v>17</v>
      </c>
      <c r="F2" s="18" t="s">
        <v>18</v>
      </c>
      <c r="G2" s="19" t="s">
        <v>19</v>
      </c>
      <c r="H2" s="17" t="s">
        <v>17</v>
      </c>
      <c r="I2" s="18" t="s">
        <v>18</v>
      </c>
      <c r="J2" s="19" t="s">
        <v>19</v>
      </c>
      <c r="K2" s="6" t="s">
        <v>15</v>
      </c>
    </row>
    <row r="3" spans="1:11" x14ac:dyDescent="0.3">
      <c r="A3" s="12" t="s">
        <v>0</v>
      </c>
      <c r="B3" s="1">
        <v>3.4</v>
      </c>
      <c r="C3" s="22">
        <v>3.45</v>
      </c>
      <c r="D3" s="29">
        <v>3.5</v>
      </c>
      <c r="E3" s="1">
        <v>3.6</v>
      </c>
      <c r="F3" s="1">
        <v>3.65</v>
      </c>
      <c r="G3" s="1">
        <v>3.7</v>
      </c>
      <c r="H3" s="1">
        <f t="shared" ref="H3:J7" si="0">E3-B3</f>
        <v>0.20000000000000018</v>
      </c>
      <c r="I3" s="1">
        <f t="shared" si="0"/>
        <v>0.19999999999999973</v>
      </c>
      <c r="J3" s="1">
        <f t="shared" si="0"/>
        <v>0.20000000000000018</v>
      </c>
      <c r="K3" s="5" t="s">
        <v>25</v>
      </c>
    </row>
    <row r="4" spans="1:11" x14ac:dyDescent="0.3">
      <c r="A4" s="12" t="s">
        <v>1</v>
      </c>
      <c r="B4" s="1">
        <v>3.19</v>
      </c>
      <c r="C4" s="22">
        <v>3.2</v>
      </c>
      <c r="D4" s="29">
        <v>3.45</v>
      </c>
      <c r="E4" s="1">
        <v>3.65</v>
      </c>
      <c r="F4" s="1">
        <v>3.6</v>
      </c>
      <c r="G4" s="1">
        <v>3.7</v>
      </c>
      <c r="H4" s="1">
        <f t="shared" si="0"/>
        <v>0.45999999999999996</v>
      </c>
      <c r="I4" s="1">
        <f t="shared" si="0"/>
        <v>0.39999999999999991</v>
      </c>
      <c r="J4" s="1">
        <f t="shared" si="0"/>
        <v>0.25</v>
      </c>
      <c r="K4" s="5" t="s">
        <v>27</v>
      </c>
    </row>
    <row r="5" spans="1:11" x14ac:dyDescent="0.3">
      <c r="A5" s="12" t="s">
        <v>2</v>
      </c>
      <c r="B5" s="1">
        <v>3.2</v>
      </c>
      <c r="C5" s="22">
        <v>3.2</v>
      </c>
      <c r="D5" s="29">
        <v>3.15</v>
      </c>
      <c r="E5" s="1">
        <v>3.7</v>
      </c>
      <c r="F5" s="1">
        <v>3.7</v>
      </c>
      <c r="G5" s="1">
        <v>3.7</v>
      </c>
      <c r="H5" s="1">
        <f t="shared" si="0"/>
        <v>0.5</v>
      </c>
      <c r="I5" s="1">
        <f t="shared" si="0"/>
        <v>0.5</v>
      </c>
      <c r="J5" s="1" t="s">
        <v>33</v>
      </c>
      <c r="K5" s="5" t="s">
        <v>29</v>
      </c>
    </row>
    <row r="6" spans="1:11" x14ac:dyDescent="0.3">
      <c r="A6" s="12" t="s">
        <v>3</v>
      </c>
      <c r="B6" s="1">
        <v>3.1</v>
      </c>
      <c r="C6" s="22">
        <v>3</v>
      </c>
      <c r="D6" s="29">
        <v>3.1</v>
      </c>
      <c r="E6" s="1">
        <v>3.55</v>
      </c>
      <c r="F6" s="1">
        <v>3.4</v>
      </c>
      <c r="G6" s="1">
        <v>3.45</v>
      </c>
      <c r="H6" s="1">
        <f t="shared" si="0"/>
        <v>0.44999999999999973</v>
      </c>
      <c r="I6" s="1">
        <f t="shared" si="0"/>
        <v>0.39999999999999991</v>
      </c>
      <c r="J6" s="1">
        <f t="shared" si="0"/>
        <v>0.35000000000000009</v>
      </c>
      <c r="K6" s="5" t="s">
        <v>30</v>
      </c>
    </row>
    <row r="7" spans="1:11" x14ac:dyDescent="0.3">
      <c r="A7" s="12" t="s">
        <v>4</v>
      </c>
      <c r="B7" s="1">
        <v>3.2</v>
      </c>
      <c r="C7" s="22">
        <v>3.15</v>
      </c>
      <c r="D7" s="29">
        <v>3.15</v>
      </c>
      <c r="E7" s="1">
        <v>3.5</v>
      </c>
      <c r="F7" s="1">
        <v>3.45</v>
      </c>
      <c r="G7" s="1">
        <v>3.45</v>
      </c>
      <c r="H7" s="1">
        <f t="shared" si="0"/>
        <v>0.29999999999999982</v>
      </c>
      <c r="I7" s="1">
        <f t="shared" si="0"/>
        <v>0.30000000000000027</v>
      </c>
      <c r="J7" s="1">
        <f t="shared" si="0"/>
        <v>0.30000000000000027</v>
      </c>
      <c r="K7" s="5" t="s">
        <v>9</v>
      </c>
    </row>
    <row r="8" spans="1:11" x14ac:dyDescent="0.3">
      <c r="A8" s="12" t="s">
        <v>5</v>
      </c>
      <c r="B8" s="1">
        <v>3.15</v>
      </c>
      <c r="C8" s="22">
        <v>3.2</v>
      </c>
      <c r="D8" s="29">
        <v>3.3</v>
      </c>
      <c r="E8" s="1">
        <v>3.65</v>
      </c>
      <c r="F8" s="1">
        <v>3.7</v>
      </c>
      <c r="G8" s="1">
        <v>3.7</v>
      </c>
      <c r="H8" s="1">
        <f t="shared" ref="H8" si="1">E8-B8</f>
        <v>0.5</v>
      </c>
      <c r="I8" s="1">
        <f t="shared" ref="I8" si="2">F8-C8</f>
        <v>0.5</v>
      </c>
      <c r="J8" s="1">
        <f t="shared" ref="J8" si="3">G8-D8</f>
        <v>0.40000000000000036</v>
      </c>
      <c r="K8" s="5" t="s">
        <v>10</v>
      </c>
    </row>
    <row r="9" spans="1:11" x14ac:dyDescent="0.3">
      <c r="A9" s="13"/>
      <c r="B9" s="2"/>
      <c r="C9" s="3"/>
      <c r="D9" s="20"/>
    </row>
    <row r="10" spans="1:11" x14ac:dyDescent="0.3">
      <c r="A10" s="12" t="s">
        <v>6</v>
      </c>
      <c r="B10" s="30">
        <f t="shared" ref="B10:J10" si="4">AVERAGE(B3:B8)</f>
        <v>3.2066666666666666</v>
      </c>
      <c r="C10" s="30">
        <f t="shared" si="4"/>
        <v>3.1999999999999997</v>
      </c>
      <c r="D10" s="30">
        <f t="shared" si="4"/>
        <v>3.2749999999999999</v>
      </c>
      <c r="E10" s="30">
        <f t="shared" si="4"/>
        <v>3.6083333333333329</v>
      </c>
      <c r="F10" s="30">
        <f t="shared" si="4"/>
        <v>3.5833333333333335</v>
      </c>
      <c r="G10" s="30">
        <f t="shared" si="4"/>
        <v>3.6166666666666667</v>
      </c>
      <c r="H10" s="30">
        <f t="shared" si="4"/>
        <v>0.40166666666666662</v>
      </c>
      <c r="I10" s="30">
        <f t="shared" si="4"/>
        <v>0.3833333333333333</v>
      </c>
      <c r="J10" s="30">
        <f t="shared" si="4"/>
        <v>0.30000000000000016</v>
      </c>
    </row>
    <row r="11" spans="1:11" x14ac:dyDescent="0.3">
      <c r="A11" s="12" t="s">
        <v>7</v>
      </c>
      <c r="B11" s="1">
        <f t="shared" ref="B11:J11" si="5">MAX(B3:B8)</f>
        <v>3.4</v>
      </c>
      <c r="C11" s="1">
        <f t="shared" si="5"/>
        <v>3.45</v>
      </c>
      <c r="D11" s="1">
        <f t="shared" si="5"/>
        <v>3.5</v>
      </c>
      <c r="E11" s="1">
        <f t="shared" si="5"/>
        <v>3.7</v>
      </c>
      <c r="F11" s="1">
        <f t="shared" si="5"/>
        <v>3.7</v>
      </c>
      <c r="G11" s="1">
        <f t="shared" si="5"/>
        <v>3.7</v>
      </c>
      <c r="H11" s="1">
        <f t="shared" si="5"/>
        <v>0.5</v>
      </c>
      <c r="I11" s="1">
        <f t="shared" si="5"/>
        <v>0.5</v>
      </c>
      <c r="J11" s="1">
        <f t="shared" si="5"/>
        <v>0.40000000000000036</v>
      </c>
    </row>
    <row r="12" spans="1:11" ht="15" thickBot="1" x14ac:dyDescent="0.35">
      <c r="A12" s="15" t="s">
        <v>8</v>
      </c>
      <c r="B12" s="21">
        <f t="shared" ref="B12:J12" si="6">MIN(B3:B8)</f>
        <v>3.1</v>
      </c>
      <c r="C12" s="21">
        <f t="shared" si="6"/>
        <v>3</v>
      </c>
      <c r="D12" s="21">
        <f t="shared" si="6"/>
        <v>3.1</v>
      </c>
      <c r="E12" s="21">
        <f t="shared" si="6"/>
        <v>3.5</v>
      </c>
      <c r="F12" s="21">
        <f t="shared" si="6"/>
        <v>3.4</v>
      </c>
      <c r="G12" s="21">
        <f t="shared" si="6"/>
        <v>3.45</v>
      </c>
      <c r="H12" s="21">
        <f t="shared" si="6"/>
        <v>0.20000000000000018</v>
      </c>
      <c r="I12" s="21">
        <f t="shared" si="6"/>
        <v>0.19999999999999973</v>
      </c>
      <c r="J12" s="21">
        <f t="shared" si="6"/>
        <v>0.20000000000000018</v>
      </c>
    </row>
    <row r="15" spans="1:11" x14ac:dyDescent="0.3">
      <c r="D15" s="31">
        <f>AVERAGE(B10:D10)</f>
        <v>3.2272222222222222</v>
      </c>
      <c r="G15" s="31">
        <f>AVERAGE(E10:G10)</f>
        <v>3.6027777777777779</v>
      </c>
    </row>
  </sheetData>
  <hyperlinks>
    <hyperlink ref="K7" r:id="rId1" xr:uid="{0164AFA6-EF51-4D32-830C-EDD78DD47EBB}"/>
    <hyperlink ref="K3" r:id="rId2" xr:uid="{E1E79529-C6D1-4631-821C-2308C51CA1BB}"/>
    <hyperlink ref="K4" r:id="rId3" xr:uid="{827E41B2-A952-4FD0-9E3B-087B447F8653}"/>
    <hyperlink ref="K5" r:id="rId4" xr:uid="{EAEC6B04-87C6-42C7-AA44-C20F0294539E}"/>
    <hyperlink ref="K8" r:id="rId5" xr:uid="{36782557-A6E8-4D64-859F-F5AE0B1C133D}"/>
    <hyperlink ref="K6" r:id="rId6" xr:uid="{76A336C0-8899-4C77-818D-8378AAD079E8}"/>
  </hyperlinks>
  <pageMargins left="0.7" right="0.7" top="0.75" bottom="0.75" header="0.3" footer="0.3"/>
  <pageSetup scale="44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3 - Real GDP Forecast</vt:lpstr>
      <vt:lpstr>Table 4 - CPI Forecast</vt:lpstr>
      <vt:lpstr>Tabl 5- 10Y Yield Forecast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</dc:creator>
  <cp:lastModifiedBy>Sean Cleary</cp:lastModifiedBy>
  <cp:lastPrinted>2025-09-08T18:34:33Z</cp:lastPrinted>
  <dcterms:created xsi:type="dcterms:W3CDTF">2025-09-07T21:14:22Z</dcterms:created>
  <dcterms:modified xsi:type="dcterms:W3CDTF">2025-11-27T21:24:40Z</dcterms:modified>
</cp:coreProperties>
</file>