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6FDABA1C-A596-4883-A96B-341B2AE2AB12}" xr6:coauthVersionLast="47" xr6:coauthVersionMax="47" xr10:uidLastSave="{00000000-0000-0000-0000-000000000000}"/>
  <bookViews>
    <workbookView xWindow="-28920" yWindow="1650" windowWidth="29040" windowHeight="15720" firstSheet="6" activeTab="6" xr2:uid="{00000000-000D-0000-FFFF-FFFF00000000}"/>
  </bookViews>
  <sheets>
    <sheet name="Attachment 1 - Data Entry" sheetId="4" r:id="rId1"/>
    <sheet name="Attachment 2 - 7.1 (2026)" sheetId="15" r:id="rId2"/>
    <sheet name="Attachment 2 - 7.1 (2027)" sheetId="23" r:id="rId3"/>
    <sheet name="Attachment 2 - 7.2 (2026)" sheetId="19" r:id="rId4"/>
    <sheet name="Attachment 2 - 7.2 (2027)" sheetId="24" r:id="rId5"/>
    <sheet name="Attachment 2 - 7.3 (2026)" sheetId="21" r:id="rId6"/>
    <sheet name="Attachment 2 - 7.3 (2027)" sheetId="25" r:id="rId7"/>
  </sheets>
  <definedNames>
    <definedName name="_xlnm.Print_Area" localSheetId="0">'Attachment 1 - Data Entry'!$B$1:$D$35</definedName>
    <definedName name="_xlnm.Print_Area" localSheetId="6">'Attachment 2 - 7.3 (2027)'!$B$1:$O$53</definedName>
    <definedName name="_xlnm.Print_Titles" localSheetId="3">'Attachment 2 - 7.2 (2026)'!$4:$5</definedName>
    <definedName name="_xlnm.Print_Titles" localSheetId="4">'Attachment 2 - 7.2 (2027)'!$4:$5</definedName>
    <definedName name="_xlnm.Print_Titles" localSheetId="5">'Attachment 2 - 7.3 (2026)'!$3:$4</definedName>
    <definedName name="_xlnm.Print_Titles" localSheetId="6">'Attachment 2 - 7.3 (2027)'!$3:$4</definedName>
    <definedName name="Z_DC036591_73B2_4819_81F3_F66CF9EB0D6B_.wvu.Cols" localSheetId="0" hidden="1">'Attachment 1 - Data Entry'!#REF!</definedName>
    <definedName name="Z_DC036591_73B2_4819_81F3_F66CF9EB0D6B_.wvu.Cols" localSheetId="1" hidden="1">'Attachment 2 - 7.1 (2026)'!#REF!</definedName>
    <definedName name="Z_DC036591_73B2_4819_81F3_F66CF9EB0D6B_.wvu.Cols" localSheetId="2" hidden="1">'Attachment 2 - 7.1 (2027)'!#REF!</definedName>
    <definedName name="Z_DC036591_73B2_4819_81F3_F66CF9EB0D6B_.wvu.Cols" localSheetId="3" hidden="1">'Attachment 2 - 7.2 (2026)'!#REF!</definedName>
    <definedName name="Z_DC036591_73B2_4819_81F3_F66CF9EB0D6B_.wvu.Cols" localSheetId="4" hidden="1">'Attachment 2 - 7.2 (2027)'!#REF!</definedName>
  </definedNames>
  <calcPr calcId="191028"/>
  <customWorkbookViews>
    <customWorkbookView name="Data Entry" guid="{DC036591-73B2-4819-81F3-F66CF9EB0D6B}" maximized="1" windowWidth="1471" windowHeight="904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23" l="1"/>
  <c r="E24" i="23"/>
  <c r="I32" i="23"/>
  <c r="E21" i="23"/>
  <c r="E19" i="23"/>
  <c r="E11" i="23"/>
  <c r="E7" i="23"/>
  <c r="D69" i="23"/>
  <c r="G32" i="23"/>
  <c r="H92" i="23"/>
  <c r="H81" i="23"/>
  <c r="H92" i="15"/>
  <c r="H81" i="15"/>
  <c r="G32" i="15"/>
  <c r="I32" i="15"/>
  <c r="H93" i="15" l="1"/>
  <c r="H93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1" authorId="0" shapeId="0" xr:uid="{E7FA8850-6515-4611-9057-431D912CD680}">
      <text>
        <r>
          <rPr>
            <b/>
            <sz val="9"/>
            <color indexed="81"/>
            <rFont val="Tahoma"/>
            <family val="2"/>
          </rPr>
          <t>note from Dawn: this would be for both opt out and AMI customers for new service installs, then only for opt out customers for re-connections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7" authorId="0" shapeId="0" xr:uid="{B96AB09D-8FE9-4F26-9256-40CCCF49922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Inspection Hrly rate less Veh AO, less effciency factor &amp; only 1 hr</t>
        </r>
      </text>
    </comment>
    <comment ref="H7" authorId="0" shapeId="0" xr:uid="{716648C9-FAF7-4632-A862-50741F6BD45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Inspection Hrly rate less Veh AO, less effciency factor &amp; only 1 hr</t>
        </r>
      </text>
    </comment>
    <comment ref="G28" authorId="0" shapeId="0" xr:uid="{F51D7C14-42A1-464C-94B2-DA0C33A85E68}">
      <text>
        <r>
          <rPr>
            <b/>
            <sz val="9"/>
            <color indexed="81"/>
            <rFont val="Tahoma"/>
            <family val="2"/>
          </rPr>
          <t>updated to 2025 value (confirm approach for 2026)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2" authorId="0" shapeId="0" xr:uid="{F117BFFB-1A43-4AE6-B3D5-D7E8B5E7A4F9}">
      <text>
        <r>
          <rPr>
            <b/>
            <sz val="9"/>
            <color indexed="81"/>
            <rFont val="Tahoma"/>
            <family val="2"/>
          </rPr>
          <t>updated for 2024 Fringe rate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56" authorId="0" shapeId="0" xr:uid="{41198802-ABC6-4490-A02A-F37D560D0F7F}">
      <text>
        <r>
          <rPr>
            <b/>
            <sz val="9"/>
            <color indexed="81"/>
            <rFont val="Tahoma"/>
            <family val="2"/>
          </rPr>
          <t>2021:</t>
        </r>
        <r>
          <rPr>
            <sz val="9"/>
            <color indexed="81"/>
            <rFont val="Tahoma"/>
            <family val="2"/>
          </rPr>
          <t xml:space="preserve"> as per Dawn/Ainsle on Jun 22, 2021 (% work time) 100% less travel % of 32%</t>
        </r>
      </text>
    </comment>
  </commentList>
</comments>
</file>

<file path=xl/sharedStrings.xml><?xml version="1.0" encoding="utf-8"?>
<sst xmlns="http://schemas.openxmlformats.org/spreadsheetml/2006/main" count="706" uniqueCount="241">
  <si>
    <t>Rate Case - Above-the-Line General Percentage Increase</t>
  </si>
  <si>
    <t>Overhead Percentages</t>
  </si>
  <si>
    <t>WACC</t>
  </si>
  <si>
    <t>Fringe - Union</t>
  </si>
  <si>
    <t>Administrative Overhead</t>
  </si>
  <si>
    <t>Vehicle Overhead</t>
  </si>
  <si>
    <t>Contractor AO</t>
  </si>
  <si>
    <t>Inflation</t>
  </si>
  <si>
    <t>Labor Rates</t>
  </si>
  <si>
    <t>Customer Service Field Rep regular rate</t>
  </si>
  <si>
    <t xml:space="preserve">Customer Care </t>
  </si>
  <si>
    <t>Customer Care Tier 2 labour</t>
  </si>
  <si>
    <t>PLT Senior</t>
  </si>
  <si>
    <t>PLT Junior</t>
  </si>
  <si>
    <t>Wiring Inspector</t>
  </si>
  <si>
    <t>Three Phase Meter Person</t>
  </si>
  <si>
    <t>Meter Reader II</t>
  </si>
  <si>
    <t>Regional Planner</t>
  </si>
  <si>
    <t>Times and Volumes</t>
  </si>
  <si>
    <t>3 Phase - Hours to Perform</t>
  </si>
  <si>
    <t>Single Phase - Hours to Perform</t>
  </si>
  <si>
    <t>Average handle time for call center (seconds)</t>
  </si>
  <si>
    <t>Attitional handle time for high impact scenarios (seconds)</t>
  </si>
  <si>
    <t>AMI same day activation (seconds)</t>
  </si>
  <si>
    <t>Average Connection Time (hours)</t>
  </si>
  <si>
    <t>Minimum Call out Time (hours)</t>
  </si>
  <si>
    <t xml:space="preserve">Regulation </t>
  </si>
  <si>
    <t>Current Rates</t>
  </si>
  <si>
    <t>New Rate 2026</t>
  </si>
  <si>
    <t>Smart Meter Customer (with a meter)</t>
  </si>
  <si>
    <t>Smart Meter Customer (new installation)/Opt Out customer</t>
  </si>
  <si>
    <t>Section</t>
  </si>
  <si>
    <t>Description</t>
  </si>
  <si>
    <t xml:space="preserve"> (rounded)</t>
  </si>
  <si>
    <t xml:space="preserve">Over the Air Act: </t>
  </si>
  <si>
    <t>Account Activation Charge, call in</t>
  </si>
  <si>
    <t>Account Activation Charge, at the meter</t>
  </si>
  <si>
    <t>7.1 (a)</t>
  </si>
  <si>
    <t xml:space="preserve">Connection/reconnection </t>
  </si>
  <si>
    <t>Customer Care average connection time (hrs)</t>
  </si>
  <si>
    <t>MR2 Average connection time (hrs)</t>
  </si>
  <si>
    <t>during normal working hours</t>
  </si>
  <si>
    <t>Customer Care regular rate (fully loaded, incl. fringe)</t>
  </si>
  <si>
    <t>MR2 regular rate ($/hr) (regular rate, incl. fringe)</t>
  </si>
  <si>
    <t>Labour cost:</t>
  </si>
  <si>
    <t>Meter Labour Costs</t>
  </si>
  <si>
    <t xml:space="preserve">At the Meter Act: </t>
  </si>
  <si>
    <t>95% efficacy rate</t>
  </si>
  <si>
    <t>Customer Care regular rate (regular rate, incl. fringe)</t>
  </si>
  <si>
    <t>Administrative Overhead:</t>
  </si>
  <si>
    <t>Customer Care Labour Costs</t>
  </si>
  <si>
    <t xml:space="preserve"> </t>
  </si>
  <si>
    <t xml:space="preserve">Vehicle Overhead: </t>
  </si>
  <si>
    <t xml:space="preserve">Administrative Overhead: </t>
  </si>
  <si>
    <t xml:space="preserve">Total Costs: </t>
  </si>
  <si>
    <t>Recommended charge</t>
  </si>
  <si>
    <t xml:space="preserve">Smart Meter Customer (with a meter) </t>
  </si>
  <si>
    <t xml:space="preserve">Opt Out Customer </t>
  </si>
  <si>
    <t>7.1 (b&amp;c)</t>
  </si>
  <si>
    <t>Connection/reconnection</t>
  </si>
  <si>
    <t>after normal working hours</t>
  </si>
  <si>
    <t>plus</t>
  </si>
  <si>
    <t xml:space="preserve">25% PLT - Connect time*rate </t>
  </si>
  <si>
    <t xml:space="preserve">75% MR2 </t>
  </si>
  <si>
    <t>Additional customer care support  AHT, support costs</t>
  </si>
  <si>
    <t xml:space="preserve">Administrative Overhead:  </t>
  </si>
  <si>
    <t>Less: Standard Charge</t>
  </si>
  <si>
    <t>7.1 (d)</t>
  </si>
  <si>
    <t>See 7.1 (a) at the meter</t>
  </si>
  <si>
    <t xml:space="preserve">to any premises serviced </t>
  </si>
  <si>
    <t>Standard charge plus</t>
  </si>
  <si>
    <t>by temporary service</t>
  </si>
  <si>
    <t>all costs incurred</t>
  </si>
  <si>
    <t>by the Company</t>
  </si>
  <si>
    <t>All Customers</t>
  </si>
  <si>
    <t>7.1 (e)</t>
  </si>
  <si>
    <t xml:space="preserve">Disconnection-Seasonal </t>
  </si>
  <si>
    <t>Electric Service</t>
  </si>
  <si>
    <t>Customer Care avg call time (hrs)</t>
  </si>
  <si>
    <t xml:space="preserve">Difference: </t>
  </si>
  <si>
    <t>7.1 (f)</t>
  </si>
  <si>
    <t>Returned Cheque Charge</t>
  </si>
  <si>
    <t>No change in current rate</t>
  </si>
  <si>
    <t>7.1 (i)</t>
  </si>
  <si>
    <t xml:space="preserve">Dispute Test Fee re </t>
  </si>
  <si>
    <t>satisfactory meter</t>
  </si>
  <si>
    <t>7.1 (j)</t>
  </si>
  <si>
    <t xml:space="preserve">Standard Contribution for </t>
  </si>
  <si>
    <t>Costing methodology:</t>
  </si>
  <si>
    <t xml:space="preserve">three-phase15 kW and </t>
  </si>
  <si>
    <t>The contribution charge will be NSPI's cost differential between a 3 phase install and a single phase install.</t>
  </si>
  <si>
    <t>under</t>
  </si>
  <si>
    <t>Cost analysis:</t>
  </si>
  <si>
    <t>3 Phase</t>
  </si>
  <si>
    <t xml:space="preserve">Labour </t>
  </si>
  <si>
    <t>Fringe</t>
  </si>
  <si>
    <t>Administrative O/H</t>
  </si>
  <si>
    <t>Vehicle O/H</t>
  </si>
  <si>
    <t>Traffic Control</t>
  </si>
  <si>
    <t>Materials</t>
  </si>
  <si>
    <t>Total</t>
  </si>
  <si>
    <t>Single Phase</t>
  </si>
  <si>
    <t>Contribution charge</t>
  </si>
  <si>
    <t>New Rate 2027</t>
  </si>
  <si>
    <t>75% MR2</t>
  </si>
  <si>
    <t>Vehicle Overhead:</t>
  </si>
  <si>
    <t>Regulation 7.2    Schedule of Wiring Inspection Fees - Proposed Rates</t>
  </si>
  <si>
    <t xml:space="preserve">Current Rate </t>
  </si>
  <si>
    <t>Proposed Rate</t>
  </si>
  <si>
    <t>Assumptions supporting proposed rates</t>
  </si>
  <si>
    <t>7.2.7 d)</t>
  </si>
  <si>
    <t>Plans examination</t>
  </si>
  <si>
    <t>Based on proposed hourly rate inspections 7.2 (g) - 1 Hr</t>
  </si>
  <si>
    <t>0-1000 amps</t>
  </si>
  <si>
    <t>Inspection Fee Schedule</t>
  </si>
  <si>
    <t>Installed Value of Electrical Installation</t>
  </si>
  <si>
    <t>Inspection Visits</t>
  </si>
  <si>
    <t xml:space="preserve">Time per Inspection* </t>
  </si>
  <si>
    <t>Labour Cost</t>
  </si>
  <si>
    <t>Overheads</t>
  </si>
  <si>
    <t>Proposed Charge</t>
  </si>
  <si>
    <t>$0,000 to $2,000</t>
  </si>
  <si>
    <t>$2,001 to $4,000</t>
  </si>
  <si>
    <t>$4,001 to $6,000</t>
  </si>
  <si>
    <t>$6,001 to $8,000</t>
  </si>
  <si>
    <t>$8,001 to $10,000</t>
  </si>
  <si>
    <t>$10,001 to $15,000</t>
  </si>
  <si>
    <t>$15,001 to $25,000</t>
  </si>
  <si>
    <t>$25,001 to $50,000</t>
  </si>
  <si>
    <t>$50,001 to $100,000</t>
  </si>
  <si>
    <t>$100,001 to $300,000</t>
  </si>
  <si>
    <t>$300,001 to $500,000</t>
  </si>
  <si>
    <t>$500,001 to $750,000</t>
  </si>
  <si>
    <t>$750,001 to $1,000,000</t>
  </si>
  <si>
    <t>$1,000,000</t>
  </si>
  <si>
    <t xml:space="preserve">plus  0.15% of cost in  excess of $1,000,000 </t>
  </si>
  <si>
    <t>Wiring Inspector Hourly Rate</t>
  </si>
  <si>
    <t>rate including fringe</t>
  </si>
  <si>
    <t xml:space="preserve">Overhead rates: </t>
  </si>
  <si>
    <t xml:space="preserve"> * includes travel time, training etc.</t>
  </si>
  <si>
    <t xml:space="preserve">New installations: minimum </t>
  </si>
  <si>
    <t>inspection fees</t>
  </si>
  <si>
    <t>Based on Fee schedule and assumptions noted above</t>
  </si>
  <si>
    <t>Residential - all installations</t>
  </si>
  <si>
    <t>Based on Fee schedule for installed value of $2,001 - $4,000</t>
  </si>
  <si>
    <t>Commercial/Industrial institutional:</t>
  </si>
  <si>
    <t>Up to 100 AMPS</t>
  </si>
  <si>
    <t>Over 100 to 400 AMPS</t>
  </si>
  <si>
    <t>Based on Fee schedule for installed value of $8,001 - $10,000</t>
  </si>
  <si>
    <t>Over 400 to 800 AMPS</t>
  </si>
  <si>
    <t>Based on Fee schedule for installed value of $10,001 - $15,000</t>
  </si>
  <si>
    <t>Over 800 to 1000 AMPS</t>
  </si>
  <si>
    <t>Based on Fee schedule for installed value of $15,001 - $25,000</t>
  </si>
  <si>
    <t>Over 1000 AMPS</t>
  </si>
  <si>
    <t>Based on Fee schedule for installed value of $25,001 - $50,000</t>
  </si>
  <si>
    <t>7.2 g)</t>
  </si>
  <si>
    <t>Hourly Rate inspections</t>
  </si>
  <si>
    <t>Key Assumptions for this section:</t>
  </si>
  <si>
    <t>Wiring inspector rate plus fringe</t>
  </si>
  <si>
    <t>Regular Labour A/O</t>
  </si>
  <si>
    <t>Overtime A/O</t>
  </si>
  <si>
    <t>Vehicle A/O</t>
  </si>
  <si>
    <t>Overtime vehicle A/O</t>
  </si>
  <si>
    <t>Total rate (regular hours) including A/O</t>
  </si>
  <si>
    <r>
      <t>Labour Efficiency (</t>
    </r>
    <r>
      <rPr>
        <sz val="10"/>
        <color theme="1"/>
        <rFont val="Arial"/>
        <family val="2"/>
      </rPr>
      <t>travel</t>
    </r>
    <r>
      <rPr>
        <sz val="10"/>
        <rFont val="Arial"/>
        <family val="2"/>
      </rPr>
      <t>, training, etc.)</t>
    </r>
  </si>
  <si>
    <t>Effective hourly rate</t>
  </si>
  <si>
    <t>Plans Inspection</t>
  </si>
  <si>
    <t>Regular Labour</t>
  </si>
  <si>
    <t>Regular Time AO</t>
  </si>
  <si>
    <t>Total Rate</t>
  </si>
  <si>
    <r>
      <t>Labour Efficiency (</t>
    </r>
    <r>
      <rPr>
        <sz val="10"/>
        <color theme="1"/>
        <rFont val="Arial"/>
        <family val="2"/>
      </rPr>
      <t>travel,</t>
    </r>
    <r>
      <rPr>
        <sz val="10"/>
        <rFont val="Arial"/>
        <family val="2"/>
      </rPr>
      <t xml:space="preserve"> training, etc.)</t>
    </r>
  </si>
  <si>
    <t>Normal Working Hours:</t>
  </si>
  <si>
    <t>Normal Working Hours</t>
  </si>
  <si>
    <t>i)</t>
  </si>
  <si>
    <t>For the first hour or fraction thereof</t>
  </si>
  <si>
    <t>For the first hour or fraction thereof:</t>
  </si>
  <si>
    <t>ii)</t>
  </si>
  <si>
    <t>For each additional half-hour or fraction thereof</t>
  </si>
  <si>
    <t>Hourly rate charge</t>
  </si>
  <si>
    <t>For each additional half-hour or fraction thereof:</t>
  </si>
  <si>
    <t>Charge rate (50% of hourly rate above)</t>
  </si>
  <si>
    <t>Outside Normal Working Hours</t>
  </si>
  <si>
    <t>Extension of a regular working day (before or after)</t>
  </si>
  <si>
    <t>Labour efficiency not applied</t>
  </si>
  <si>
    <t>as covered under normal work day</t>
  </si>
  <si>
    <t>Labour (double time)</t>
  </si>
  <si>
    <t xml:space="preserve">A/O </t>
  </si>
  <si>
    <t>Labour (1/2 hour)</t>
  </si>
  <si>
    <t>Charge rate</t>
  </si>
  <si>
    <t>Weekends and Statutory Holidays</t>
  </si>
  <si>
    <t>Scheduled inspections on weekends (Saturday, Sunday) and</t>
  </si>
  <si>
    <t>Scheduled inspections on weekends (Saturday, Sunday and statutory holidays:</t>
  </si>
  <si>
    <t>statutory holidays:</t>
  </si>
  <si>
    <t xml:space="preserve">  as covered under normal work day</t>
  </si>
  <si>
    <t>Minimum Fee:</t>
  </si>
  <si>
    <t>Minimum call-out is 4 hours based on</t>
  </si>
  <si>
    <t xml:space="preserve">  provisions of the Collective Agrrement</t>
  </si>
  <si>
    <t>For each additional half-hour above 4 hours</t>
  </si>
  <si>
    <t>Labour Efficiency (travel, training, etc.)</t>
  </si>
  <si>
    <t>Regulation 7.3    Schedule of Load Research, Monitoring, Reporting and Analytical Charges - Proposed Rates</t>
  </si>
  <si>
    <t xml:space="preserve">Benchmarking </t>
  </si>
  <si>
    <t>7.3 Section 1.0</t>
  </si>
  <si>
    <t>Schedule of load research charges</t>
  </si>
  <si>
    <t>Subsection 1.0</t>
  </si>
  <si>
    <t xml:space="preserve">Recovery of Capital Cost of Meter Equipment </t>
  </si>
  <si>
    <t>One rate for all equipment types</t>
  </si>
  <si>
    <t>Bi-monthly</t>
  </si>
  <si>
    <t>Monthly</t>
  </si>
  <si>
    <t xml:space="preserve">The capital costs of metering equipment to be recovered will be the incremental cost of the AMR meter installed compared to an equivalent non-AMR meter </t>
  </si>
  <si>
    <t>7.3 Section 2.0</t>
  </si>
  <si>
    <t>Recovery of Installation Charges</t>
  </si>
  <si>
    <t>Subsection 2.0</t>
  </si>
  <si>
    <t>Recovery of Installation charges 2021 Rates</t>
  </si>
  <si>
    <t>Single Phase Service, Self-Contained</t>
  </si>
  <si>
    <t>Single Phase-Self Contained</t>
  </si>
  <si>
    <t>Single Phase Service, Transformer Rated</t>
  </si>
  <si>
    <t>Three Phase Service</t>
  </si>
  <si>
    <t>Labour</t>
  </si>
  <si>
    <t>CSFR for 0.5 hours</t>
  </si>
  <si>
    <t>Sub-total</t>
  </si>
  <si>
    <t>Mark up (internal costs)</t>
  </si>
  <si>
    <t>25% markup based on 7.3 b) and c)</t>
  </si>
  <si>
    <t>Charge for service</t>
  </si>
  <si>
    <t>Three Phase</t>
  </si>
  <si>
    <t>installation charge:</t>
  </si>
  <si>
    <t>Three phase meter person for 1 hour</t>
  </si>
  <si>
    <t>Mark up</t>
  </si>
  <si>
    <t>25% based on 7.3 b) and c)</t>
  </si>
  <si>
    <t xml:space="preserve">Note: Determined no longer necessary to distinguish between single phase self-contained and single phase transformer rated  </t>
  </si>
  <si>
    <t>When organized and paid for by NSPI, recovery of telephone line installation charges will be at cost.</t>
  </si>
  <si>
    <t>3.0</t>
  </si>
  <si>
    <t xml:space="preserve">Recovery of Operational Charges </t>
  </si>
  <si>
    <t>Subsection (new) 3.0</t>
  </si>
  <si>
    <t>Recovery of Operational Charges 2021 Rates</t>
  </si>
  <si>
    <t>Toll Free Phone Line Operation</t>
  </si>
  <si>
    <t>Average Weighted Call Time</t>
  </si>
  <si>
    <t>minutes</t>
  </si>
  <si>
    <t>Long Distance Charges</t>
  </si>
  <si>
    <t>per minute</t>
  </si>
  <si>
    <t>Cost of Capital (WACC)</t>
  </si>
  <si>
    <t>Call attempts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</si>
</sst>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[Red]\-&quot;$&quot;#,##0"/>
    <numFmt numFmtId="165" formatCode="&quot;$&quot;#,##0.00;[Red]\-&quot;$&quot;#,##0.00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0.0%"/>
    <numFmt numFmtId="169" formatCode="_-* #,##0_-;\-* #,##0_-;_-* &quot;-&quot;??_-;_-@_-"/>
    <numFmt numFmtId="170" formatCode="_-&quot;$&quot;* #,##0_-;\-&quot;$&quot;* #,##0_-;_-&quot;$&quot;* &quot;-&quot;??_-;_-@_-"/>
    <numFmt numFmtId="171" formatCode="_-* #,##0.000_-;\-* #,##0.000_-;_-* &quot;-&quot;??_-;_-@_-"/>
    <numFmt numFmtId="172" formatCode="&quot;$&quot;#,##0.00;[Red]&quot;$&quot;#,##0.00"/>
    <numFmt numFmtId="173" formatCode="0.0000%"/>
    <numFmt numFmtId="174" formatCode="0.00000%"/>
    <numFmt numFmtId="175" formatCode="#,##0.000"/>
    <numFmt numFmtId="176" formatCode="0.0000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2"/>
      <name val="Times New Roman"/>
      <family val="1"/>
    </font>
    <font>
      <i/>
      <sz val="12"/>
      <color indexed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" fillId="0" borderId="0"/>
    <xf numFmtId="0" fontId="1" fillId="0" borderId="0"/>
  </cellStyleXfs>
  <cellXfs count="23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1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0" fillId="0" borderId="11" xfId="0" applyBorder="1"/>
    <xf numFmtId="0" fontId="0" fillId="0" borderId="10" xfId="0" applyBorder="1"/>
    <xf numFmtId="0" fontId="12" fillId="0" borderId="0" xfId="0" applyFont="1"/>
    <xf numFmtId="166" fontId="0" fillId="0" borderId="4" xfId="0" applyNumberFormat="1" applyBorder="1"/>
    <xf numFmtId="0" fontId="11" fillId="0" borderId="9" xfId="0" applyFont="1" applyBorder="1"/>
    <xf numFmtId="0" fontId="2" fillId="0" borderId="11" xfId="0" applyFont="1" applyBorder="1"/>
    <xf numFmtId="6" fontId="2" fillId="0" borderId="11" xfId="0" quotePrefix="1" applyNumberFormat="1" applyFont="1" applyBorder="1"/>
    <xf numFmtId="0" fontId="9" fillId="0" borderId="11" xfId="0" applyFont="1" applyBorder="1"/>
    <xf numFmtId="0" fontId="0" fillId="0" borderId="8" xfId="0" applyBorder="1"/>
    <xf numFmtId="0" fontId="0" fillId="0" borderId="9" xfId="0" applyBorder="1"/>
    <xf numFmtId="166" fontId="0" fillId="0" borderId="4" xfId="2" applyFont="1" applyFill="1" applyBorder="1"/>
    <xf numFmtId="0" fontId="0" fillId="0" borderId="0" xfId="0" applyAlignment="1">
      <alignment horizontal="left"/>
    </xf>
    <xf numFmtId="166" fontId="0" fillId="0" borderId="11" xfId="2" applyFont="1" applyFill="1" applyBorder="1"/>
    <xf numFmtId="166" fontId="0" fillId="0" borderId="0" xfId="2" applyFont="1" applyFill="1" applyBorder="1"/>
    <xf numFmtId="9" fontId="0" fillId="0" borderId="0" xfId="0" applyNumberFormat="1"/>
    <xf numFmtId="9" fontId="0" fillId="0" borderId="0" xfId="5" applyFont="1" applyFill="1" applyBorder="1"/>
    <xf numFmtId="168" fontId="0" fillId="0" borderId="0" xfId="5" applyNumberFormat="1" applyFont="1" applyFill="1" applyBorder="1"/>
    <xf numFmtId="169" fontId="0" fillId="0" borderId="0" xfId="1" applyNumberFormat="1" applyFont="1" applyFill="1" applyBorder="1"/>
    <xf numFmtId="170" fontId="0" fillId="0" borderId="0" xfId="2" applyNumberFormat="1" applyFont="1" applyFill="1" applyBorder="1"/>
    <xf numFmtId="0" fontId="6" fillId="0" borderId="0" xfId="0" applyFont="1"/>
    <xf numFmtId="168" fontId="0" fillId="0" borderId="0" xfId="0" applyNumberFormat="1"/>
    <xf numFmtId="0" fontId="2" fillId="0" borderId="0" xfId="0" applyFont="1"/>
    <xf numFmtId="9" fontId="2" fillId="0" borderId="0" xfId="5" applyFont="1" applyFill="1" applyBorder="1"/>
    <xf numFmtId="166" fontId="0" fillId="0" borderId="12" xfId="2" applyFont="1" applyFill="1" applyBorder="1"/>
    <xf numFmtId="0" fontId="4" fillId="0" borderId="0" xfId="0" applyFont="1"/>
    <xf numFmtId="0" fontId="2" fillId="0" borderId="0" xfId="0" applyFont="1" applyAlignment="1">
      <alignment horizontal="center" wrapText="1"/>
    </xf>
    <xf numFmtId="6" fontId="2" fillId="0" borderId="0" xfId="0" quotePrefix="1" applyNumberFormat="1" applyFont="1"/>
    <xf numFmtId="166" fontId="0" fillId="0" borderId="11" xfId="2" applyFont="1" applyFill="1" applyBorder="1" applyAlignment="1">
      <alignment horizontal="left"/>
    </xf>
    <xf numFmtId="0" fontId="3" fillId="0" borderId="6" xfId="0" applyFont="1" applyBorder="1"/>
    <xf numFmtId="166" fontId="0" fillId="0" borderId="6" xfId="2" applyFont="1" applyFill="1" applyBorder="1"/>
    <xf numFmtId="0" fontId="7" fillId="0" borderId="11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164" fontId="0" fillId="0" borderId="11" xfId="0" applyNumberFormat="1" applyBorder="1"/>
    <xf numFmtId="0" fontId="7" fillId="0" borderId="0" xfId="0" applyFont="1"/>
    <xf numFmtId="0" fontId="6" fillId="0" borderId="6" xfId="0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168" fontId="2" fillId="0" borderId="0" xfId="5" applyNumberFormat="1" applyFont="1" applyFill="1" applyBorder="1"/>
    <xf numFmtId="0" fontId="9" fillId="0" borderId="0" xfId="0" applyFont="1"/>
    <xf numFmtId="0" fontId="9" fillId="0" borderId="6" xfId="0" applyFont="1" applyBorder="1"/>
    <xf numFmtId="0" fontId="2" fillId="0" borderId="1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wrapText="1"/>
    </xf>
    <xf numFmtId="0" fontId="9" fillId="0" borderId="18" xfId="0" applyFont="1" applyBorder="1" applyAlignment="1">
      <alignment horizontal="center"/>
    </xf>
    <xf numFmtId="172" fontId="0" fillId="0" borderId="0" xfId="0" applyNumberFormat="1"/>
    <xf numFmtId="0" fontId="1" fillId="0" borderId="6" xfId="0" applyFont="1" applyBorder="1"/>
    <xf numFmtId="0" fontId="1" fillId="0" borderId="0" xfId="0" applyFont="1"/>
    <xf numFmtId="174" fontId="0" fillId="0" borderId="11" xfId="5" applyNumberFormat="1" applyFont="1" applyFill="1" applyBorder="1"/>
    <xf numFmtId="0" fontId="1" fillId="0" borderId="11" xfId="0" applyFont="1" applyBorder="1"/>
    <xf numFmtId="10" fontId="1" fillId="0" borderId="19" xfId="0" applyNumberFormat="1" applyFont="1" applyBorder="1"/>
    <xf numFmtId="166" fontId="1" fillId="0" borderId="19" xfId="2" applyFont="1" applyFill="1" applyBorder="1"/>
    <xf numFmtId="0" fontId="0" fillId="0" borderId="7" xfId="0" applyBorder="1" applyAlignment="1">
      <alignment horizontal="center"/>
    </xf>
    <xf numFmtId="174" fontId="0" fillId="0" borderId="6" xfId="5" applyNumberFormat="1" applyFont="1" applyFill="1" applyBorder="1"/>
    <xf numFmtId="0" fontId="11" fillId="0" borderId="11" xfId="0" applyFont="1" applyBorder="1"/>
    <xf numFmtId="164" fontId="0" fillId="0" borderId="6" xfId="0" applyNumberFormat="1" applyBorder="1"/>
    <xf numFmtId="0" fontId="1" fillId="0" borderId="19" xfId="0" applyFont="1" applyBorder="1"/>
    <xf numFmtId="166" fontId="9" fillId="0" borderId="24" xfId="2" applyFont="1" applyFill="1" applyBorder="1"/>
    <xf numFmtId="166" fontId="1" fillId="0" borderId="6" xfId="2" applyFont="1" applyFill="1" applyBorder="1"/>
    <xf numFmtId="2" fontId="0" fillId="0" borderId="22" xfId="2" applyNumberFormat="1" applyFont="1" applyFill="1" applyBorder="1"/>
    <xf numFmtId="0" fontId="0" fillId="0" borderId="26" xfId="0" applyBorder="1"/>
    <xf numFmtId="166" fontId="0" fillId="0" borderId="23" xfId="2" applyFont="1" applyFill="1" applyBorder="1"/>
    <xf numFmtId="166" fontId="15" fillId="0" borderId="4" xfId="2" applyFont="1" applyFill="1" applyBorder="1"/>
    <xf numFmtId="166" fontId="1" fillId="0" borderId="22" xfId="2" applyFont="1" applyFill="1" applyBorder="1"/>
    <xf numFmtId="166" fontId="0" fillId="0" borderId="25" xfId="2" applyFont="1" applyFill="1" applyBorder="1"/>
    <xf numFmtId="175" fontId="0" fillId="0" borderId="4" xfId="0" applyNumberFormat="1" applyBorder="1"/>
    <xf numFmtId="166" fontId="1" fillId="0" borderId="4" xfId="2" applyFont="1" applyFill="1" applyBorder="1"/>
    <xf numFmtId="2" fontId="0" fillId="0" borderId="4" xfId="2" applyNumberFormat="1" applyFont="1" applyFill="1" applyBorder="1"/>
    <xf numFmtId="166" fontId="1" fillId="0" borderId="16" xfId="2" applyFont="1" applyFill="1" applyBorder="1"/>
    <xf numFmtId="2" fontId="0" fillId="0" borderId="23" xfId="2" applyNumberFormat="1" applyFont="1" applyFill="1" applyBorder="1"/>
    <xf numFmtId="44" fontId="9" fillId="0" borderId="27" xfId="0" applyNumberFormat="1" applyFont="1" applyBorder="1"/>
    <xf numFmtId="166" fontId="1" fillId="0" borderId="0" xfId="2" applyFont="1" applyFill="1"/>
    <xf numFmtId="44" fontId="1" fillId="0" borderId="6" xfId="0" applyNumberFormat="1" applyFont="1" applyBorder="1" applyAlignment="1">
      <alignment wrapText="1"/>
    </xf>
    <xf numFmtId="171" fontId="1" fillId="0" borderId="19" xfId="1" applyNumberFormat="1" applyFont="1" applyFill="1" applyBorder="1"/>
    <xf numFmtId="0" fontId="9" fillId="0" borderId="11" xfId="0" quotePrefix="1" applyFont="1" applyBorder="1"/>
    <xf numFmtId="8" fontId="0" fillId="0" borderId="0" xfId="0" applyNumberFormat="1"/>
    <xf numFmtId="165" fontId="0" fillId="0" borderId="0" xfId="0" applyNumberFormat="1"/>
    <xf numFmtId="0" fontId="12" fillId="0" borderId="0" xfId="8" applyFont="1"/>
    <xf numFmtId="0" fontId="1" fillId="0" borderId="0" xfId="8"/>
    <xf numFmtId="0" fontId="11" fillId="0" borderId="8" xfId="8" applyFont="1" applyBorder="1" applyAlignment="1">
      <alignment horizontal="center"/>
    </xf>
    <xf numFmtId="0" fontId="11" fillId="0" borderId="9" xfId="8" applyFont="1" applyBorder="1" applyAlignment="1">
      <alignment horizontal="center"/>
    </xf>
    <xf numFmtId="0" fontId="11" fillId="0" borderId="7" xfId="8" applyFont="1" applyBorder="1" applyAlignment="1">
      <alignment horizontal="center"/>
    </xf>
    <xf numFmtId="0" fontId="11" fillId="0" borderId="10" xfId="8" applyFont="1" applyBorder="1" applyAlignment="1">
      <alignment horizontal="center"/>
    </xf>
    <xf numFmtId="0" fontId="1" fillId="0" borderId="8" xfId="8" applyBorder="1"/>
    <xf numFmtId="0" fontId="1" fillId="0" borderId="9" xfId="8" applyBorder="1"/>
    <xf numFmtId="0" fontId="1" fillId="0" borderId="1" xfId="8" applyBorder="1"/>
    <xf numFmtId="0" fontId="1" fillId="0" borderId="6" xfId="8" applyBorder="1"/>
    <xf numFmtId="0" fontId="1" fillId="0" borderId="11" xfId="8" applyBorder="1"/>
    <xf numFmtId="0" fontId="1" fillId="0" borderId="11" xfId="8" applyBorder="1" applyAlignment="1">
      <alignment vertical="top" wrapText="1"/>
    </xf>
    <xf numFmtId="0" fontId="1" fillId="0" borderId="0" xfId="8" applyAlignment="1">
      <alignment horizontal="center" vertical="top" wrapText="1"/>
    </xf>
    <xf numFmtId="166" fontId="1" fillId="0" borderId="11" xfId="2" applyFont="1" applyFill="1" applyBorder="1" applyAlignment="1">
      <alignment horizontal="left" vertical="top" wrapText="1"/>
    </xf>
    <xf numFmtId="0" fontId="1" fillId="0" borderId="11" xfId="9" applyBorder="1" applyAlignment="1">
      <alignment vertical="top" wrapText="1"/>
    </xf>
    <xf numFmtId="0" fontId="1" fillId="0" borderId="7" xfId="8" applyBorder="1"/>
    <xf numFmtId="0" fontId="1" fillId="0" borderId="10" xfId="8" applyBorder="1"/>
    <xf numFmtId="0" fontId="1" fillId="0" borderId="2" xfId="8" applyBorder="1"/>
    <xf numFmtId="0" fontId="1" fillId="0" borderId="6" xfId="8" applyBorder="1" applyAlignment="1">
      <alignment horizontal="left"/>
    </xf>
    <xf numFmtId="0" fontId="9" fillId="0" borderId="6" xfId="8" applyFont="1" applyBorder="1"/>
    <xf numFmtId="0" fontId="10" fillId="0" borderId="6" xfId="8" applyFont="1" applyBorder="1"/>
    <xf numFmtId="0" fontId="1" fillId="0" borderId="16" xfId="8" applyBorder="1"/>
    <xf numFmtId="0" fontId="1" fillId="0" borderId="13" xfId="8" applyBorder="1"/>
    <xf numFmtId="0" fontId="1" fillId="0" borderId="6" xfId="8" applyBorder="1" applyAlignment="1">
      <alignment horizontal="center"/>
    </xf>
    <xf numFmtId="0" fontId="1" fillId="0" borderId="5" xfId="8" applyBorder="1"/>
    <xf numFmtId="0" fontId="1" fillId="0" borderId="11" xfId="9" applyBorder="1"/>
    <xf numFmtId="0" fontId="1" fillId="0" borderId="8" xfId="9" applyBorder="1"/>
    <xf numFmtId="0" fontId="1" fillId="0" borderId="9" xfId="9" applyBorder="1"/>
    <xf numFmtId="0" fontId="1" fillId="0" borderId="1" xfId="9" applyBorder="1"/>
    <xf numFmtId="0" fontId="1" fillId="0" borderId="6" xfId="9" quotePrefix="1" applyBorder="1"/>
    <xf numFmtId="0" fontId="1" fillId="0" borderId="6" xfId="9" applyBorder="1"/>
    <xf numFmtId="8" fontId="1" fillId="0" borderId="6" xfId="9" applyNumberFormat="1" applyBorder="1"/>
    <xf numFmtId="0" fontId="1" fillId="0" borderId="7" xfId="9" applyBorder="1"/>
    <xf numFmtId="0" fontId="1" fillId="0" borderId="10" xfId="9" applyBorder="1"/>
    <xf numFmtId="0" fontId="1" fillId="0" borderId="2" xfId="9" applyBorder="1"/>
    <xf numFmtId="9" fontId="1" fillId="0" borderId="0" xfId="5"/>
    <xf numFmtId="166" fontId="1" fillId="0" borderId="0" xfId="2"/>
    <xf numFmtId="10" fontId="1" fillId="0" borderId="0" xfId="5" applyNumberFormat="1"/>
    <xf numFmtId="170" fontId="1" fillId="0" borderId="0" xfId="2" applyNumberFormat="1"/>
    <xf numFmtId="176" fontId="1" fillId="0" borderId="0" xfId="8" applyNumberFormat="1"/>
    <xf numFmtId="173" fontId="1" fillId="0" borderId="19" xfId="5" applyNumberFormat="1" applyFont="1" applyFill="1" applyBorder="1"/>
    <xf numFmtId="0" fontId="1" fillId="0" borderId="20" xfId="0" applyFont="1" applyBorder="1"/>
    <xf numFmtId="10" fontId="1" fillId="0" borderId="0" xfId="0" applyNumberFormat="1" applyFont="1"/>
    <xf numFmtId="44" fontId="1" fillId="0" borderId="0" xfId="0" applyNumberFormat="1" applyFont="1"/>
    <xf numFmtId="169" fontId="1" fillId="0" borderId="19" xfId="1" applyNumberFormat="1" applyFont="1" applyBorder="1"/>
    <xf numFmtId="169" fontId="1" fillId="0" borderId="19" xfId="1" applyNumberFormat="1" applyFont="1" applyFill="1" applyBorder="1"/>
    <xf numFmtId="44" fontId="1" fillId="0" borderId="14" xfId="0" applyNumberFormat="1" applyFont="1" applyBorder="1"/>
    <xf numFmtId="8" fontId="9" fillId="0" borderId="27" xfId="0" applyNumberFormat="1" applyFont="1" applyBorder="1"/>
    <xf numFmtId="2" fontId="0" fillId="0" borderId="0" xfId="0" applyNumberFormat="1"/>
    <xf numFmtId="2" fontId="9" fillId="0" borderId="27" xfId="0" applyNumberFormat="1" applyFont="1" applyBorder="1"/>
    <xf numFmtId="44" fontId="0" fillId="0" borderId="6" xfId="0" applyNumberFormat="1" applyBorder="1"/>
    <xf numFmtId="8" fontId="0" fillId="0" borderId="6" xfId="0" applyNumberFormat="1" applyBorder="1"/>
    <xf numFmtId="166" fontId="0" fillId="0" borderId="6" xfId="0" applyNumberFormat="1" applyBorder="1"/>
    <xf numFmtId="166" fontId="0" fillId="0" borderId="11" xfId="0" applyNumberFormat="1" applyBorder="1"/>
    <xf numFmtId="8" fontId="0" fillId="0" borderId="11" xfId="0" applyNumberFormat="1" applyBorder="1"/>
    <xf numFmtId="0" fontId="9" fillId="0" borderId="8" xfId="0" applyFont="1" applyBorder="1"/>
    <xf numFmtId="0" fontId="1" fillId="0" borderId="3" xfId="0" applyFont="1" applyBorder="1"/>
    <xf numFmtId="44" fontId="9" fillId="0" borderId="4" xfId="0" applyNumberFormat="1" applyFont="1" applyBorder="1"/>
    <xf numFmtId="44" fontId="0" fillId="0" borderId="10" xfId="0" applyNumberFormat="1" applyBorder="1"/>
    <xf numFmtId="0" fontId="1" fillId="0" borderId="10" xfId="0" applyFont="1" applyBorder="1"/>
    <xf numFmtId="170" fontId="0" fillId="0" borderId="11" xfId="2" applyNumberFormat="1" applyFont="1" applyFill="1" applyBorder="1"/>
    <xf numFmtId="0" fontId="5" fillId="0" borderId="0" xfId="0" applyFont="1"/>
    <xf numFmtId="0" fontId="9" fillId="0" borderId="4" xfId="0" applyFont="1" applyBorder="1"/>
    <xf numFmtId="166" fontId="0" fillId="0" borderId="4" xfId="2" applyFont="1" applyFill="1" applyBorder="1" applyAlignment="1">
      <alignment vertical="center"/>
    </xf>
    <xf numFmtId="9" fontId="9" fillId="0" borderId="0" xfId="5" applyFont="1" applyFill="1" applyBorder="1"/>
    <xf numFmtId="169" fontId="9" fillId="0" borderId="0" xfId="1" applyNumberFormat="1" applyFont="1" applyFill="1" applyBorder="1"/>
    <xf numFmtId="9" fontId="9" fillId="0" borderId="4" xfId="5" applyFont="1" applyFill="1" applyBorder="1"/>
    <xf numFmtId="166" fontId="0" fillId="0" borderId="10" xfId="2" applyFont="1" applyFill="1" applyBorder="1"/>
    <xf numFmtId="166" fontId="0" fillId="0" borderId="7" xfId="2" applyFont="1" applyFill="1" applyBorder="1"/>
    <xf numFmtId="169" fontId="0" fillId="0" borderId="14" xfId="1" applyNumberFormat="1" applyFont="1" applyFill="1" applyBorder="1"/>
    <xf numFmtId="166" fontId="0" fillId="0" borderId="27" xfId="2" applyFont="1" applyFill="1" applyBorder="1" applyAlignment="1">
      <alignment vertical="center"/>
    </xf>
    <xf numFmtId="0" fontId="1" fillId="0" borderId="11" xfId="0" applyFont="1" applyBorder="1" applyAlignment="1">
      <alignment wrapText="1"/>
    </xf>
    <xf numFmtId="0" fontId="1" fillId="0" borderId="4" xfId="0" applyFont="1" applyBorder="1"/>
    <xf numFmtId="168" fontId="1" fillId="0" borderId="0" xfId="0" applyNumberFormat="1" applyFont="1" applyAlignment="1">
      <alignment horizontal="right"/>
    </xf>
    <xf numFmtId="0" fontId="1" fillId="0" borderId="4" xfId="8" applyBorder="1"/>
    <xf numFmtId="0" fontId="9" fillId="0" borderId="0" xfId="8" applyFont="1"/>
    <xf numFmtId="0" fontId="1" fillId="0" borderId="0" xfId="8" applyAlignment="1">
      <alignment horizontal="center"/>
    </xf>
    <xf numFmtId="167" fontId="1" fillId="0" borderId="0" xfId="8" applyNumberFormat="1"/>
    <xf numFmtId="168" fontId="1" fillId="0" borderId="0" xfId="8" applyNumberFormat="1"/>
    <xf numFmtId="0" fontId="15" fillId="0" borderId="0" xfId="8" applyFont="1"/>
    <xf numFmtId="10" fontId="1" fillId="0" borderId="0" xfId="8" applyNumberFormat="1"/>
    <xf numFmtId="0" fontId="1" fillId="0" borderId="0" xfId="9"/>
    <xf numFmtId="0" fontId="1" fillId="0" borderId="4" xfId="9" applyBorder="1"/>
    <xf numFmtId="0" fontId="9" fillId="0" borderId="0" xfId="9" applyFont="1"/>
    <xf numFmtId="8" fontId="1" fillId="0" borderId="0" xfId="9" applyNumberFormat="1"/>
    <xf numFmtId="10" fontId="1" fillId="0" borderId="0" xfId="9" applyNumberFormat="1"/>
    <xf numFmtId="1" fontId="1" fillId="0" borderId="0" xfId="9" applyNumberFormat="1"/>
    <xf numFmtId="0" fontId="1" fillId="0" borderId="5" xfId="9" applyBorder="1"/>
    <xf numFmtId="0" fontId="1" fillId="0" borderId="3" xfId="8" applyBorder="1"/>
    <xf numFmtId="0" fontId="1" fillId="0" borderId="23" xfId="8" applyBorder="1"/>
    <xf numFmtId="0" fontId="1" fillId="0" borderId="3" xfId="9" applyBorder="1"/>
    <xf numFmtId="166" fontId="1" fillId="0" borderId="0" xfId="8" applyNumberFormat="1"/>
    <xf numFmtId="166" fontId="1" fillId="0" borderId="15" xfId="8" applyNumberFormat="1" applyBorder="1"/>
    <xf numFmtId="170" fontId="1" fillId="0" borderId="0" xfId="8" applyNumberFormat="1"/>
    <xf numFmtId="166" fontId="1" fillId="2" borderId="19" xfId="2" applyFont="1" applyFill="1" applyBorder="1"/>
    <xf numFmtId="175" fontId="0" fillId="2" borderId="4" xfId="0" applyNumberFormat="1" applyFill="1" applyBorder="1"/>
    <xf numFmtId="166" fontId="0" fillId="2" borderId="4" xfId="2" applyFont="1" applyFill="1" applyBorder="1"/>
    <xf numFmtId="166" fontId="9" fillId="2" borderId="24" xfId="2" applyFont="1" applyFill="1" applyBorder="1"/>
    <xf numFmtId="175" fontId="1" fillId="2" borderId="4" xfId="0" applyNumberFormat="1" applyFont="1" applyFill="1" applyBorder="1"/>
    <xf numFmtId="166" fontId="0" fillId="2" borderId="23" xfId="2" applyFont="1" applyFill="1" applyBorder="1"/>
    <xf numFmtId="166" fontId="9" fillId="2" borderId="22" xfId="2" applyFont="1" applyFill="1" applyBorder="1"/>
    <xf numFmtId="166" fontId="9" fillId="2" borderId="4" xfId="2" applyFont="1" applyFill="1" applyBorder="1"/>
    <xf numFmtId="9" fontId="1" fillId="0" borderId="0" xfId="5" applyFont="1"/>
    <xf numFmtId="167" fontId="1" fillId="0" borderId="19" xfId="1" applyFont="1" applyFill="1" applyBorder="1"/>
    <xf numFmtId="166" fontId="1" fillId="0" borderId="11" xfId="2" applyFont="1" applyFill="1" applyBorder="1"/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43" fontId="1" fillId="0" borderId="0" xfId="1" applyNumberFormat="1" applyFont="1" applyFill="1" applyBorder="1"/>
    <xf numFmtId="0" fontId="1" fillId="0" borderId="11" xfId="0" applyFont="1" applyBorder="1" applyAlignment="1">
      <alignment horizontal="right" vertical="top" wrapText="1"/>
    </xf>
    <xf numFmtId="165" fontId="1" fillId="0" borderId="11" xfId="0" applyNumberFormat="1" applyFont="1" applyBorder="1"/>
    <xf numFmtId="0" fontId="1" fillId="0" borderId="11" xfId="0" applyFont="1" applyBorder="1" applyAlignment="1">
      <alignment horizontal="left" vertical="top" wrapText="1"/>
    </xf>
    <xf numFmtId="0" fontId="1" fillId="0" borderId="1" xfId="0" applyFont="1" applyBorder="1"/>
    <xf numFmtId="165" fontId="1" fillId="0" borderId="0" xfId="0" applyNumberFormat="1" applyFont="1"/>
    <xf numFmtId="8" fontId="1" fillId="0" borderId="0" xfId="0" applyNumberFormat="1" applyFont="1"/>
    <xf numFmtId="0" fontId="1" fillId="0" borderId="11" xfId="0" applyFont="1" applyBorder="1" applyAlignment="1">
      <alignment horizontal="right"/>
    </xf>
    <xf numFmtId="165" fontId="1" fillId="0" borderId="17" xfId="0" applyNumberFormat="1" applyFont="1" applyBorder="1"/>
    <xf numFmtId="165" fontId="1" fillId="0" borderId="15" xfId="0" applyNumberFormat="1" applyFont="1" applyBorder="1"/>
    <xf numFmtId="167" fontId="1" fillId="0" borderId="0" xfId="1" applyFont="1" applyFill="1" applyBorder="1"/>
    <xf numFmtId="165" fontId="1" fillId="0" borderId="14" xfId="0" applyNumberFormat="1" applyFont="1" applyBorder="1"/>
    <xf numFmtId="0" fontId="11" fillId="0" borderId="8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3" fillId="0" borderId="6" xfId="0" applyFont="1" applyBorder="1"/>
    <xf numFmtId="0" fontId="3" fillId="0" borderId="0" xfId="0" applyFont="1"/>
    <xf numFmtId="0" fontId="1" fillId="0" borderId="0" xfId="0" applyFont="1"/>
    <xf numFmtId="0" fontId="6" fillId="0" borderId="0" xfId="0" applyFont="1"/>
    <xf numFmtId="0" fontId="6" fillId="0" borderId="4" xfId="0" applyFont="1" applyBorder="1"/>
    <xf numFmtId="165" fontId="1" fillId="0" borderId="17" xfId="0" applyNumberFormat="1" applyFont="1" applyBorder="1"/>
    <xf numFmtId="165" fontId="1" fillId="0" borderId="0" xfId="0" applyNumberFormat="1" applyFont="1"/>
    <xf numFmtId="0" fontId="6" fillId="0" borderId="21" xfId="0" applyFont="1" applyBorder="1"/>
    <xf numFmtId="0" fontId="11" fillId="0" borderId="8" xfId="8" applyFont="1" applyBorder="1" applyAlignment="1">
      <alignment horizontal="center"/>
    </xf>
    <xf numFmtId="0" fontId="11" fillId="0" borderId="1" xfId="8" applyFont="1" applyBorder="1" applyAlignment="1">
      <alignment horizontal="center"/>
    </xf>
    <xf numFmtId="0" fontId="11" fillId="0" borderId="3" xfId="8" applyFont="1" applyBorder="1" applyAlignment="1">
      <alignment horizontal="center"/>
    </xf>
    <xf numFmtId="0" fontId="11" fillId="0" borderId="7" xfId="8" applyFont="1" applyBorder="1" applyAlignment="1">
      <alignment horizontal="center"/>
    </xf>
    <xf numFmtId="0" fontId="11" fillId="0" borderId="2" xfId="8" applyFont="1" applyBorder="1" applyAlignment="1">
      <alignment horizontal="center"/>
    </xf>
    <xf numFmtId="0" fontId="11" fillId="0" borderId="5" xfId="8" applyFont="1" applyBorder="1" applyAlignment="1">
      <alignment horizontal="center"/>
    </xf>
    <xf numFmtId="0" fontId="1" fillId="0" borderId="8" xfId="0" applyFont="1" applyBorder="1"/>
    <xf numFmtId="0" fontId="1" fillId="0" borderId="1" xfId="0" applyFont="1" applyBorder="1"/>
    <xf numFmtId="0" fontId="9" fillId="0" borderId="6" xfId="0" applyFont="1" applyBorder="1"/>
    <xf numFmtId="0" fontId="9" fillId="0" borderId="0" xfId="0" applyFont="1"/>
  </cellXfs>
  <cellStyles count="10">
    <cellStyle name="Comma" xfId="1" builtinId="3"/>
    <cellStyle name="Comma 2" xfId="7" xr:uid="{76D7710C-68F9-4F7B-808E-B13901AD541A}"/>
    <cellStyle name="Currency" xfId="2" builtinId="4"/>
    <cellStyle name="Currency 2" xfId="3" xr:uid="{00000000-0005-0000-0000-000002000000}"/>
    <cellStyle name="Normal" xfId="0" builtinId="0"/>
    <cellStyle name="Normal 2" xfId="4" xr:uid="{00000000-0005-0000-0000-000004000000}"/>
    <cellStyle name="Normal 2 2" xfId="9" xr:uid="{678671BB-98DF-4958-AD04-EBA02F918223}"/>
    <cellStyle name="Normal 3" xfId="6" xr:uid="{E803B8B9-84C8-4D6B-B80E-C57A3DCFE3DA}"/>
    <cellStyle name="Normal 4" xfId="8" xr:uid="{EF771EC5-3214-45A5-8E8B-0DBE011969E5}"/>
    <cellStyle name="Percent" xfId="5" builtinId="5"/>
  </cellStyles>
  <dxfs count="22"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46"/>
        </patternFill>
      </fill>
    </dxf>
    <dxf>
      <font>
        <condense val="0"/>
        <extend val="0"/>
        <color auto="1"/>
      </font>
      <fill>
        <patternFill patternType="none">
          <bgColor indexed="65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45"/>
  <sheetViews>
    <sheetView zoomScale="80" zoomScaleNormal="80" workbookViewId="0">
      <selection activeCell="F13" sqref="F13"/>
    </sheetView>
  </sheetViews>
  <sheetFormatPr defaultColWidth="9.26953125" defaultRowHeight="12.5" x14ac:dyDescent="0.25"/>
  <cols>
    <col min="1" max="1" width="3.7265625" style="36" customWidth="1"/>
    <col min="2" max="2" width="74" style="36" customWidth="1"/>
    <col min="3" max="4" width="13.54296875" style="59" customWidth="1"/>
    <col min="5" max="16384" width="9.26953125" style="36"/>
  </cols>
  <sheetData>
    <row r="1" spans="2:7" ht="13" x14ac:dyDescent="0.3">
      <c r="B1" s="59"/>
      <c r="C1" s="56">
        <v>2026</v>
      </c>
      <c r="D1" s="56">
        <v>2027</v>
      </c>
      <c r="E1" s="59"/>
      <c r="F1" s="59"/>
      <c r="G1" s="59"/>
    </row>
    <row r="2" spans="2:7" x14ac:dyDescent="0.25">
      <c r="B2" s="59"/>
      <c r="C2" s="68"/>
      <c r="D2" s="68"/>
      <c r="E2" s="59"/>
      <c r="F2" s="59"/>
      <c r="G2" s="59"/>
    </row>
    <row r="3" spans="2:7" ht="13" x14ac:dyDescent="0.3">
      <c r="B3" s="50" t="s">
        <v>0</v>
      </c>
      <c r="C3" s="129"/>
      <c r="D3" s="129"/>
      <c r="E3" s="59"/>
      <c r="F3" s="59"/>
      <c r="G3" s="59"/>
    </row>
    <row r="4" spans="2:7" x14ac:dyDescent="0.25">
      <c r="B4" s="59"/>
      <c r="C4" s="68"/>
      <c r="D4" s="68"/>
      <c r="E4" s="59"/>
      <c r="F4" s="59"/>
      <c r="G4" s="59"/>
    </row>
    <row r="5" spans="2:7" ht="13" x14ac:dyDescent="0.3">
      <c r="B5" s="50" t="s">
        <v>1</v>
      </c>
      <c r="C5" s="68"/>
      <c r="D5" s="68"/>
      <c r="E5" s="59"/>
      <c r="F5" s="59"/>
      <c r="G5" s="59"/>
    </row>
    <row r="6" spans="2:7" ht="13" x14ac:dyDescent="0.3">
      <c r="B6" s="50" t="s">
        <v>2</v>
      </c>
      <c r="C6" s="62">
        <v>6.7230767774330499E-2</v>
      </c>
      <c r="D6" s="62">
        <v>6.7230767774330499E-2</v>
      </c>
      <c r="E6" s="59"/>
      <c r="F6" s="59"/>
      <c r="G6" s="59"/>
    </row>
    <row r="7" spans="2:7" x14ac:dyDescent="0.25">
      <c r="B7" s="59" t="s">
        <v>3</v>
      </c>
      <c r="C7" s="62">
        <v>0.1477</v>
      </c>
      <c r="D7" s="62">
        <v>0.1477</v>
      </c>
      <c r="E7" s="59"/>
      <c r="F7" s="59"/>
      <c r="G7" s="59"/>
    </row>
    <row r="8" spans="2:7" x14ac:dyDescent="0.25">
      <c r="B8" s="59" t="s">
        <v>4</v>
      </c>
      <c r="C8" s="62">
        <v>0.57785359803737857</v>
      </c>
      <c r="D8" s="62">
        <v>0.57785359803737857</v>
      </c>
      <c r="E8" s="59"/>
      <c r="F8" s="59"/>
      <c r="G8" s="59"/>
    </row>
    <row r="9" spans="2:7" x14ac:dyDescent="0.25">
      <c r="B9" s="59" t="s">
        <v>5</v>
      </c>
      <c r="C9" s="62">
        <v>0.51841215445358213</v>
      </c>
      <c r="D9" s="62">
        <v>0.51841215445358213</v>
      </c>
      <c r="E9" s="59"/>
      <c r="F9" s="59"/>
      <c r="G9" s="59"/>
    </row>
    <row r="10" spans="2:7" x14ac:dyDescent="0.25">
      <c r="B10" s="59" t="s">
        <v>6</v>
      </c>
      <c r="C10" s="62">
        <v>0.15272272647436944</v>
      </c>
      <c r="D10" s="62">
        <v>0.15272272647436944</v>
      </c>
      <c r="E10" s="59"/>
      <c r="F10" s="59"/>
      <c r="G10" s="59"/>
    </row>
    <row r="11" spans="2:7" x14ac:dyDescent="0.25">
      <c r="B11" s="59" t="s">
        <v>7</v>
      </c>
      <c r="C11" s="62">
        <v>3.2500000000000001E-2</v>
      </c>
      <c r="D11" s="62">
        <v>0.03</v>
      </c>
      <c r="E11" s="59"/>
      <c r="F11" s="59"/>
      <c r="G11" s="59"/>
    </row>
    <row r="12" spans="2:7" ht="13" x14ac:dyDescent="0.3">
      <c r="B12" s="50" t="s">
        <v>8</v>
      </c>
      <c r="C12" s="62"/>
      <c r="D12" s="62"/>
      <c r="E12" s="59"/>
      <c r="F12" s="59"/>
      <c r="G12" s="59"/>
    </row>
    <row r="13" spans="2:7" ht="13" x14ac:dyDescent="0.3">
      <c r="B13" s="50"/>
      <c r="C13" s="62"/>
      <c r="D13" s="62"/>
      <c r="E13" s="59"/>
      <c r="F13" s="59"/>
      <c r="G13" s="191"/>
    </row>
    <row r="14" spans="2:7" x14ac:dyDescent="0.25">
      <c r="B14" s="59" t="s">
        <v>9</v>
      </c>
      <c r="C14" s="63">
        <v>38.140549999999998</v>
      </c>
      <c r="D14" s="63">
        <v>39.284766499999996</v>
      </c>
      <c r="E14" s="59"/>
      <c r="F14" s="59"/>
      <c r="G14" s="191"/>
    </row>
    <row r="15" spans="2:7" x14ac:dyDescent="0.25">
      <c r="B15" s="59" t="s">
        <v>10</v>
      </c>
      <c r="C15" s="183">
        <v>24.504116</v>
      </c>
      <c r="D15" s="183">
        <v>25.239239480000002</v>
      </c>
      <c r="E15" s="59"/>
      <c r="F15" s="59"/>
      <c r="G15" s="191"/>
    </row>
    <row r="16" spans="2:7" x14ac:dyDescent="0.25">
      <c r="B16" s="59" t="s">
        <v>11</v>
      </c>
      <c r="C16" s="183">
        <v>30.678466</v>
      </c>
      <c r="D16" s="183">
        <v>31.598819980000002</v>
      </c>
      <c r="E16" s="59"/>
      <c r="F16" s="59"/>
      <c r="G16" s="191"/>
    </row>
    <row r="17" spans="2:7" x14ac:dyDescent="0.25">
      <c r="B17" s="59" t="s">
        <v>12</v>
      </c>
      <c r="C17" s="63">
        <v>52.481974999999998</v>
      </c>
      <c r="D17" s="63">
        <v>54.056434250000002</v>
      </c>
      <c r="E17" s="59"/>
      <c r="F17" s="59"/>
      <c r="G17" s="191"/>
    </row>
    <row r="18" spans="2:7" x14ac:dyDescent="0.25">
      <c r="B18" s="59" t="s">
        <v>13</v>
      </c>
      <c r="C18" s="63">
        <v>49.983324999999994</v>
      </c>
      <c r="D18" s="63">
        <v>51.482824749999992</v>
      </c>
      <c r="E18" s="59"/>
      <c r="F18" s="59"/>
      <c r="G18" s="191"/>
    </row>
    <row r="19" spans="2:7" x14ac:dyDescent="0.25">
      <c r="B19" s="59" t="s">
        <v>14</v>
      </c>
      <c r="C19" s="63">
        <v>51.315249999999999</v>
      </c>
      <c r="D19" s="63">
        <v>52.854707500000004</v>
      </c>
      <c r="E19" s="59"/>
      <c r="F19" s="59"/>
      <c r="G19" s="191"/>
    </row>
    <row r="20" spans="2:7" x14ac:dyDescent="0.25">
      <c r="B20" s="59" t="s">
        <v>15</v>
      </c>
      <c r="C20" s="63">
        <v>51.542400000000001</v>
      </c>
      <c r="D20" s="63">
        <v>53.088672000000003</v>
      </c>
      <c r="E20" s="59"/>
      <c r="F20" s="59"/>
      <c r="G20" s="191"/>
    </row>
    <row r="21" spans="2:7" x14ac:dyDescent="0.25">
      <c r="B21" s="59" t="s">
        <v>16</v>
      </c>
      <c r="C21" s="63">
        <v>30.995649999999998</v>
      </c>
      <c r="D21" s="63">
        <v>31.9255195</v>
      </c>
      <c r="E21" s="59"/>
      <c r="F21" s="59"/>
      <c r="G21" s="191"/>
    </row>
    <row r="22" spans="2:7" x14ac:dyDescent="0.25">
      <c r="B22" s="59" t="s">
        <v>17</v>
      </c>
      <c r="C22" s="63">
        <v>52.481974999999998</v>
      </c>
      <c r="D22" s="63">
        <v>54.056434250000002</v>
      </c>
      <c r="E22" s="59"/>
      <c r="F22" s="59"/>
      <c r="G22" s="191"/>
    </row>
    <row r="23" spans="2:7" ht="13" x14ac:dyDescent="0.3">
      <c r="B23" s="50"/>
      <c r="C23" s="62"/>
      <c r="D23" s="62"/>
      <c r="E23" s="59"/>
      <c r="F23" s="59"/>
      <c r="G23" s="191"/>
    </row>
    <row r="24" spans="2:7" x14ac:dyDescent="0.25">
      <c r="B24" s="59"/>
      <c r="C24" s="62"/>
      <c r="D24" s="62"/>
      <c r="E24" s="59"/>
      <c r="F24" s="59"/>
      <c r="G24" s="59"/>
    </row>
    <row r="25" spans="2:7" ht="13" x14ac:dyDescent="0.3">
      <c r="B25" s="50" t="s">
        <v>18</v>
      </c>
      <c r="C25" s="62"/>
      <c r="D25" s="62"/>
      <c r="E25" s="59"/>
      <c r="F25" s="59"/>
      <c r="G25" s="59"/>
    </row>
    <row r="26" spans="2:7" x14ac:dyDescent="0.25">
      <c r="B26" s="59" t="s">
        <v>19</v>
      </c>
      <c r="C26" s="192">
        <v>8</v>
      </c>
      <c r="D26" s="192">
        <v>8</v>
      </c>
      <c r="E26" s="59"/>
      <c r="F26" s="59"/>
      <c r="G26" s="59"/>
    </row>
    <row r="27" spans="2:7" x14ac:dyDescent="0.25">
      <c r="B27" s="59" t="s">
        <v>20</v>
      </c>
      <c r="C27" s="192">
        <v>6</v>
      </c>
      <c r="D27" s="192">
        <v>6</v>
      </c>
      <c r="E27" s="59"/>
      <c r="F27" s="59"/>
      <c r="G27" s="59"/>
    </row>
    <row r="28" spans="2:7" x14ac:dyDescent="0.25">
      <c r="B28" s="59" t="s">
        <v>21</v>
      </c>
      <c r="C28" s="133">
        <v>704</v>
      </c>
      <c r="D28" s="133">
        <v>704</v>
      </c>
      <c r="E28" s="59"/>
      <c r="F28" s="59"/>
      <c r="G28" s="59"/>
    </row>
    <row r="29" spans="2:7" x14ac:dyDescent="0.25">
      <c r="B29" s="59" t="s">
        <v>22</v>
      </c>
      <c r="C29" s="134">
        <v>225</v>
      </c>
      <c r="D29" s="134">
        <v>225</v>
      </c>
      <c r="E29" s="59"/>
      <c r="F29" s="59"/>
      <c r="G29" s="59"/>
    </row>
    <row r="30" spans="2:7" x14ac:dyDescent="0.25">
      <c r="B30" s="59" t="s">
        <v>23</v>
      </c>
      <c r="C30" s="134">
        <v>210</v>
      </c>
      <c r="D30" s="134">
        <v>210</v>
      </c>
      <c r="E30" s="59"/>
      <c r="F30" s="59"/>
      <c r="G30" s="59"/>
    </row>
    <row r="31" spans="2:7" x14ac:dyDescent="0.25">
      <c r="B31" s="59" t="s">
        <v>24</v>
      </c>
      <c r="C31" s="85">
        <v>0.625</v>
      </c>
      <c r="D31" s="85">
        <v>0.625</v>
      </c>
      <c r="E31" s="59"/>
      <c r="F31" s="59"/>
      <c r="G31" s="59"/>
    </row>
    <row r="32" spans="2:7" x14ac:dyDescent="0.25">
      <c r="B32" s="59" t="s">
        <v>25</v>
      </c>
      <c r="C32" s="85">
        <v>4</v>
      </c>
      <c r="D32" s="85">
        <v>4</v>
      </c>
      <c r="E32" s="59"/>
      <c r="F32" s="59"/>
      <c r="G32" s="59"/>
    </row>
    <row r="33" spans="2:4" x14ac:dyDescent="0.25">
      <c r="B33" s="59"/>
      <c r="C33" s="85"/>
      <c r="D33" s="85"/>
    </row>
    <row r="34" spans="2:4" x14ac:dyDescent="0.25">
      <c r="B34" s="59"/>
      <c r="C34" s="130"/>
      <c r="D34" s="130"/>
    </row>
    <row r="35" spans="2:4" x14ac:dyDescent="0.25">
      <c r="B35" s="59"/>
    </row>
    <row r="36" spans="2:4" x14ac:dyDescent="0.25">
      <c r="B36" s="59"/>
      <c r="C36" s="83"/>
      <c r="D36" s="83"/>
    </row>
    <row r="37" spans="2:4" x14ac:dyDescent="0.25">
      <c r="B37" s="59"/>
      <c r="C37" s="131"/>
      <c r="D37" s="131"/>
    </row>
    <row r="39" spans="2:4" x14ac:dyDescent="0.25">
      <c r="B39" s="59"/>
      <c r="C39" s="131"/>
      <c r="D39" s="131"/>
    </row>
    <row r="40" spans="2:4" x14ac:dyDescent="0.25">
      <c r="B40" s="59"/>
      <c r="C40" s="83"/>
      <c r="D40" s="83"/>
    </row>
    <row r="42" spans="2:4" x14ac:dyDescent="0.25">
      <c r="B42" s="59"/>
      <c r="C42" s="132"/>
      <c r="D42" s="132"/>
    </row>
    <row r="43" spans="2:4" x14ac:dyDescent="0.25">
      <c r="B43" s="59"/>
      <c r="C43" s="132"/>
      <c r="D43" s="132"/>
    </row>
    <row r="44" spans="2:4" x14ac:dyDescent="0.25">
      <c r="B44" s="59"/>
      <c r="C44" s="132"/>
      <c r="D44" s="132"/>
    </row>
    <row r="45" spans="2:4" x14ac:dyDescent="0.25">
      <c r="B45" s="59"/>
      <c r="C45" s="132"/>
      <c r="D45" s="132"/>
    </row>
  </sheetData>
  <customSheetViews>
    <customSheetView guid="{DC036591-73B2-4819-81F3-F66CF9EB0D6B}" hiddenColumns="1" showRuler="0">
      <selection sqref="A1:E43"/>
      <pageMargins left="0" right="0" top="0" bottom="0" header="0" footer="0"/>
      <pageSetup orientation="portrait" verticalDpi="0" r:id="rId1"/>
      <headerFooter alignWithMargins="0"/>
    </customSheetView>
  </customSheetViews>
  <phoneticPr fontId="13" type="noConversion"/>
  <pageMargins left="0.25" right="0.25" top="0.75" bottom="0.75" header="0.3" footer="0.3"/>
  <pageSetup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5C852-6F5D-45E8-8F89-EB2E96678D30}">
  <sheetPr>
    <pageSetUpPr fitToPage="1"/>
  </sheetPr>
  <dimension ref="B1:S93"/>
  <sheetViews>
    <sheetView topLeftCell="A3" zoomScale="70" zoomScaleNormal="70" workbookViewId="0">
      <selection activeCell="F110" sqref="F110"/>
    </sheetView>
  </sheetViews>
  <sheetFormatPr defaultRowHeight="12.5" x14ac:dyDescent="0.25"/>
  <cols>
    <col min="2" max="2" width="13.453125" customWidth="1"/>
    <col min="3" max="3" width="24.453125" customWidth="1"/>
    <col min="4" max="4" width="31.7265625" customWidth="1"/>
    <col min="5" max="5" width="18.26953125" customWidth="1"/>
    <col min="6" max="6" width="45.7265625" customWidth="1"/>
    <col min="7" max="7" width="11.26953125" customWidth="1"/>
    <col min="8" max="8" width="45.7265625" customWidth="1"/>
    <col min="9" max="9" width="17.26953125" bestFit="1" customWidth="1"/>
  </cols>
  <sheetData>
    <row r="1" spans="2:9" ht="18" hidden="1" customHeight="1" thickBot="1" x14ac:dyDescent="0.4">
      <c r="B1" s="14"/>
    </row>
    <row r="2" spans="2:9" ht="12.75" hidden="1" customHeight="1" thickBot="1" x14ac:dyDescent="0.3"/>
    <row r="3" spans="2:9" ht="13" thickBot="1" x14ac:dyDescent="0.3"/>
    <row r="4" spans="2:9" ht="15.75" customHeight="1" x14ac:dyDescent="0.35">
      <c r="B4" s="8" t="s">
        <v>26</v>
      </c>
      <c r="C4" s="10"/>
      <c r="D4" s="10" t="s">
        <v>27</v>
      </c>
      <c r="E4" s="213" t="s">
        <v>28</v>
      </c>
      <c r="F4" s="209" t="s">
        <v>29</v>
      </c>
      <c r="G4" s="210"/>
      <c r="H4" s="209" t="s">
        <v>30</v>
      </c>
      <c r="I4" s="210"/>
    </row>
    <row r="5" spans="2:9" ht="16" thickBot="1" x14ac:dyDescent="0.4">
      <c r="B5" s="9" t="s">
        <v>31</v>
      </c>
      <c r="C5" s="11" t="s">
        <v>32</v>
      </c>
      <c r="D5" s="11" t="s">
        <v>33</v>
      </c>
      <c r="E5" s="214"/>
      <c r="F5" s="211"/>
      <c r="G5" s="212"/>
      <c r="H5" s="211"/>
      <c r="I5" s="212"/>
    </row>
    <row r="6" spans="2:9" ht="12.75" customHeight="1" x14ac:dyDescent="0.3">
      <c r="B6" s="20"/>
      <c r="C6" s="21"/>
      <c r="D6" s="70" t="s">
        <v>34</v>
      </c>
      <c r="E6" s="70" t="s">
        <v>34</v>
      </c>
      <c r="F6" s="144" t="s">
        <v>35</v>
      </c>
      <c r="G6" s="145"/>
      <c r="H6" s="144" t="s">
        <v>36</v>
      </c>
      <c r="I6" s="145"/>
    </row>
    <row r="7" spans="2:9" ht="13.5" customHeight="1" x14ac:dyDescent="0.25">
      <c r="B7" s="6" t="s">
        <v>37</v>
      </c>
      <c r="C7" s="12" t="s">
        <v>38</v>
      </c>
      <c r="D7" s="24">
        <v>11</v>
      </c>
      <c r="E7" s="139">
        <v>14</v>
      </c>
      <c r="F7" s="58" t="s">
        <v>39</v>
      </c>
      <c r="G7" s="184">
        <v>0.25805555555555554</v>
      </c>
      <c r="H7" s="58" t="s">
        <v>40</v>
      </c>
      <c r="I7" s="77">
        <v>0.625</v>
      </c>
    </row>
    <row r="8" spans="2:9" x14ac:dyDescent="0.25">
      <c r="B8" s="6"/>
      <c r="C8" s="12" t="s">
        <v>41</v>
      </c>
      <c r="D8" s="12"/>
      <c r="E8" s="6"/>
      <c r="F8" s="58" t="s">
        <v>42</v>
      </c>
      <c r="G8" s="185">
        <v>28.1233739332</v>
      </c>
      <c r="H8" s="58" t="s">
        <v>43</v>
      </c>
      <c r="I8" s="73">
        <v>35.573707504999994</v>
      </c>
    </row>
    <row r="9" spans="2:9" ht="13" x14ac:dyDescent="0.3">
      <c r="B9" s="6"/>
      <c r="C9" s="12"/>
      <c r="D9" s="12"/>
      <c r="E9" s="6"/>
      <c r="F9" s="6" t="s">
        <v>44</v>
      </c>
      <c r="G9" s="186">
        <v>7.2573928844285547</v>
      </c>
      <c r="H9" s="58" t="s">
        <v>45</v>
      </c>
      <c r="I9" s="69">
        <v>22.233567190624996</v>
      </c>
    </row>
    <row r="10" spans="2:9" x14ac:dyDescent="0.25">
      <c r="B10" s="6"/>
      <c r="C10" s="12"/>
      <c r="D10" s="58" t="s">
        <v>46</v>
      </c>
      <c r="E10" s="58" t="s">
        <v>46</v>
      </c>
      <c r="F10" s="84"/>
      <c r="G10" s="74"/>
      <c r="H10" s="70" t="s">
        <v>39</v>
      </c>
      <c r="I10" s="187">
        <v>0.19555555555555554</v>
      </c>
    </row>
    <row r="11" spans="2:9" x14ac:dyDescent="0.25">
      <c r="B11" s="6"/>
      <c r="C11" s="12"/>
      <c r="D11" s="24">
        <v>46</v>
      </c>
      <c r="E11" s="140">
        <v>55</v>
      </c>
      <c r="F11" s="6" t="s">
        <v>47</v>
      </c>
      <c r="G11" s="22">
        <v>2.75</v>
      </c>
      <c r="H11" s="58" t="s">
        <v>48</v>
      </c>
      <c r="I11" s="188">
        <v>28.1233739332</v>
      </c>
    </row>
    <row r="12" spans="2:9" ht="13" x14ac:dyDescent="0.3">
      <c r="B12" s="6"/>
      <c r="C12" s="12"/>
      <c r="D12" s="12"/>
      <c r="E12" s="6"/>
      <c r="F12" s="6" t="s">
        <v>49</v>
      </c>
      <c r="G12" s="22">
        <v>4.1937105906379095</v>
      </c>
      <c r="H12" s="70" t="s">
        <v>50</v>
      </c>
      <c r="I12" s="189">
        <v>5.4996820136035547</v>
      </c>
    </row>
    <row r="13" spans="2:9" x14ac:dyDescent="0.25">
      <c r="B13" s="6"/>
      <c r="C13" s="12"/>
      <c r="D13" s="12"/>
      <c r="E13" s="6"/>
      <c r="F13" s="6" t="s">
        <v>51</v>
      </c>
      <c r="G13" s="22"/>
      <c r="H13" s="70" t="s">
        <v>52</v>
      </c>
      <c r="I13" s="75">
        <v>11.526151468480382</v>
      </c>
    </row>
    <row r="14" spans="2:9" ht="25.5" customHeight="1" x14ac:dyDescent="0.25">
      <c r="B14" s="6"/>
      <c r="C14" s="12"/>
      <c r="D14" s="12"/>
      <c r="E14" s="6"/>
      <c r="F14" s="6"/>
      <c r="G14" s="73"/>
      <c r="H14" s="70" t="s">
        <v>53</v>
      </c>
      <c r="I14" s="76">
        <v>16.025757837930733</v>
      </c>
    </row>
    <row r="15" spans="2:9" ht="25.5" customHeight="1" x14ac:dyDescent="0.25">
      <c r="B15" s="6"/>
      <c r="C15" s="12"/>
      <c r="D15" s="12"/>
      <c r="E15" s="6"/>
      <c r="F15" s="6" t="s">
        <v>54</v>
      </c>
      <c r="G15" s="22">
        <v>14.201103475066464</v>
      </c>
      <c r="H15" s="70" t="s">
        <v>54</v>
      </c>
      <c r="I15" s="71">
        <v>55.285158510639668</v>
      </c>
    </row>
    <row r="16" spans="2:9" ht="13.5" thickBot="1" x14ac:dyDescent="0.35">
      <c r="B16" s="7"/>
      <c r="C16" s="13"/>
      <c r="D16" s="47"/>
      <c r="E16" s="64"/>
      <c r="F16" s="72" t="s">
        <v>55</v>
      </c>
      <c r="G16" s="82">
        <v>14</v>
      </c>
      <c r="H16" s="135" t="s">
        <v>55</v>
      </c>
      <c r="I16" s="136">
        <v>55</v>
      </c>
    </row>
    <row r="17" spans="2:19" ht="12.75" customHeight="1" x14ac:dyDescent="0.25">
      <c r="B17" s="21"/>
      <c r="C17" s="21"/>
      <c r="D17" s="21"/>
      <c r="E17" s="21"/>
      <c r="F17" s="209" t="s">
        <v>56</v>
      </c>
      <c r="G17" s="210"/>
      <c r="H17" s="209" t="s">
        <v>57</v>
      </c>
      <c r="I17" s="210"/>
    </row>
    <row r="18" spans="2:19" ht="23.25" customHeight="1" thickBot="1" x14ac:dyDescent="0.3">
      <c r="B18" s="6" t="s">
        <v>58</v>
      </c>
      <c r="C18" s="12" t="s">
        <v>59</v>
      </c>
      <c r="D18" s="58" t="s">
        <v>34</v>
      </c>
      <c r="E18" s="58" t="s">
        <v>34</v>
      </c>
      <c r="F18" s="211"/>
      <c r="G18" s="212"/>
      <c r="H18" s="211"/>
      <c r="I18" s="212"/>
    </row>
    <row r="19" spans="2:19" ht="13" x14ac:dyDescent="0.3">
      <c r="B19" s="6"/>
      <c r="C19" s="12" t="s">
        <v>60</v>
      </c>
      <c r="D19" s="141">
        <v>11</v>
      </c>
      <c r="E19" s="141">
        <v>14</v>
      </c>
      <c r="F19" s="144" t="s">
        <v>35</v>
      </c>
      <c r="G19" s="145"/>
      <c r="H19" s="50" t="s">
        <v>36</v>
      </c>
      <c r="I19" s="161"/>
    </row>
    <row r="20" spans="2:19" ht="12.75" customHeight="1" x14ac:dyDescent="0.25">
      <c r="B20" s="6"/>
      <c r="C20" s="12"/>
      <c r="D20" s="6" t="s">
        <v>61</v>
      </c>
      <c r="E20" s="6" t="s">
        <v>61</v>
      </c>
      <c r="F20" s="58" t="s">
        <v>39</v>
      </c>
      <c r="G20" s="184">
        <v>0.25805555555555554</v>
      </c>
      <c r="H20" s="59" t="s">
        <v>62</v>
      </c>
      <c r="I20" s="22">
        <v>60.233562707499992</v>
      </c>
    </row>
    <row r="21" spans="2:19" x14ac:dyDescent="0.25">
      <c r="B21" s="6"/>
      <c r="C21" s="12"/>
      <c r="D21" s="41">
        <v>4</v>
      </c>
      <c r="E21" s="41">
        <v>3</v>
      </c>
      <c r="F21" s="58" t="s">
        <v>42</v>
      </c>
      <c r="G21" s="185">
        <v>28.1233739332</v>
      </c>
      <c r="H21" s="59" t="s">
        <v>63</v>
      </c>
      <c r="I21" s="22">
        <v>33.350350785937493</v>
      </c>
    </row>
    <row r="22" spans="2:19" ht="13.5" customHeight="1" x14ac:dyDescent="0.3">
      <c r="B22" s="6"/>
      <c r="C22" s="12"/>
      <c r="D22" s="139"/>
      <c r="E22" s="139"/>
      <c r="F22" s="6" t="s">
        <v>44</v>
      </c>
      <c r="G22" s="186">
        <v>7.2573928844285547</v>
      </c>
      <c r="H22" s="59" t="s">
        <v>45</v>
      </c>
      <c r="I22" s="69">
        <v>93.583913493437478</v>
      </c>
    </row>
    <row r="23" spans="2:19" x14ac:dyDescent="0.25">
      <c r="B23" s="6"/>
      <c r="C23" s="12"/>
      <c r="D23" s="58" t="s">
        <v>46</v>
      </c>
      <c r="E23" s="58" t="s">
        <v>46</v>
      </c>
      <c r="F23" s="6"/>
      <c r="G23" s="22"/>
      <c r="H23" s="70" t="s">
        <v>39</v>
      </c>
      <c r="I23" s="184">
        <v>0.19555555555555554</v>
      </c>
    </row>
    <row r="24" spans="2:19" ht="12.75" customHeight="1" x14ac:dyDescent="0.25">
      <c r="B24" s="6"/>
      <c r="C24" s="12"/>
      <c r="D24" s="140">
        <v>46</v>
      </c>
      <c r="E24" s="140">
        <v>55</v>
      </c>
      <c r="F24" s="6" t="s">
        <v>49</v>
      </c>
      <c r="G24" s="22">
        <v>4.1937105906379095</v>
      </c>
      <c r="H24" s="58" t="s">
        <v>42</v>
      </c>
      <c r="I24" s="188">
        <v>28.1233739332</v>
      </c>
    </row>
    <row r="25" spans="2:19" ht="13" x14ac:dyDescent="0.3">
      <c r="B25" s="6"/>
      <c r="C25" s="12"/>
      <c r="D25" s="6" t="s">
        <v>61</v>
      </c>
      <c r="E25" s="6" t="s">
        <v>61</v>
      </c>
      <c r="F25" s="6" t="s">
        <v>51</v>
      </c>
      <c r="G25" s="22"/>
      <c r="H25" s="70" t="s">
        <v>50</v>
      </c>
      <c r="I25" s="190">
        <v>5.4996820136035547</v>
      </c>
      <c r="S25" t="s">
        <v>51</v>
      </c>
    </row>
    <row r="26" spans="2:19" x14ac:dyDescent="0.25">
      <c r="B26" s="6"/>
      <c r="C26" s="160"/>
      <c r="D26" s="41">
        <v>97</v>
      </c>
      <c r="E26" s="41">
        <v>97</v>
      </c>
      <c r="F26" s="58" t="s">
        <v>64</v>
      </c>
      <c r="G26" s="185">
        <v>1.6405301461033333</v>
      </c>
      <c r="H26" s="70" t="s">
        <v>52</v>
      </c>
      <c r="I26" s="78">
        <v>24.25751910816529</v>
      </c>
      <c r="S26" t="s">
        <v>51</v>
      </c>
    </row>
    <row r="27" spans="2:19" x14ac:dyDescent="0.25">
      <c r="B27" s="6"/>
      <c r="C27" s="160"/>
      <c r="D27" s="12"/>
      <c r="E27" s="6"/>
      <c r="F27" s="6" t="s">
        <v>49</v>
      </c>
      <c r="G27" s="22">
        <v>0.94798624761459749</v>
      </c>
      <c r="H27" s="70" t="s">
        <v>65</v>
      </c>
      <c r="I27" s="22">
        <v>28.627906085111952</v>
      </c>
    </row>
    <row r="28" spans="2:19" x14ac:dyDescent="0.25">
      <c r="B28" s="6"/>
      <c r="C28" s="160"/>
      <c r="D28" s="12"/>
      <c r="E28" s="6"/>
      <c r="F28" s="6" t="s">
        <v>47</v>
      </c>
      <c r="G28" s="22">
        <v>2.75</v>
      </c>
      <c r="H28" s="70" t="s">
        <v>51</v>
      </c>
      <c r="I28" s="79"/>
    </row>
    <row r="29" spans="2:19" x14ac:dyDescent="0.25">
      <c r="B29" s="6"/>
      <c r="C29" s="61"/>
      <c r="D29" s="12"/>
      <c r="E29" s="6"/>
      <c r="F29" s="6"/>
      <c r="G29" s="4"/>
      <c r="H29" s="58" t="s">
        <v>51</v>
      </c>
      <c r="I29" s="22"/>
    </row>
    <row r="30" spans="2:19" x14ac:dyDescent="0.25">
      <c r="B30" s="6"/>
      <c r="C30" s="61"/>
      <c r="D30" s="12"/>
      <c r="E30" s="6"/>
      <c r="F30" s="6"/>
      <c r="G30" s="4"/>
      <c r="H30" s="6"/>
      <c r="I30" s="4"/>
    </row>
    <row r="31" spans="2:19" x14ac:dyDescent="0.25">
      <c r="B31" s="6"/>
      <c r="C31" s="61"/>
      <c r="D31" s="12"/>
      <c r="E31" s="6"/>
      <c r="F31" s="6" t="s">
        <v>54</v>
      </c>
      <c r="G31" s="15">
        <v>16.789619868784396</v>
      </c>
      <c r="H31" s="80" t="s">
        <v>54</v>
      </c>
      <c r="I31" s="81">
        <v>152</v>
      </c>
    </row>
    <row r="32" spans="2:19" x14ac:dyDescent="0.25">
      <c r="B32" s="6"/>
      <c r="C32" s="61"/>
      <c r="D32" s="12"/>
      <c r="E32" s="6"/>
      <c r="F32" s="80" t="s">
        <v>66</v>
      </c>
      <c r="G32" s="22">
        <f>-G16</f>
        <v>-14</v>
      </c>
      <c r="H32" s="70" t="s">
        <v>66</v>
      </c>
      <c r="I32" s="137">
        <f>-E24</f>
        <v>-55</v>
      </c>
    </row>
    <row r="33" spans="2:9" ht="13.5" thickBot="1" x14ac:dyDescent="0.35">
      <c r="B33" s="7"/>
      <c r="C33" s="148"/>
      <c r="D33" s="13"/>
      <c r="E33" s="7"/>
      <c r="F33" s="72" t="s">
        <v>55</v>
      </c>
      <c r="G33" s="82">
        <v>3</v>
      </c>
      <c r="H33" s="72" t="s">
        <v>55</v>
      </c>
      <c r="I33" s="138">
        <v>97</v>
      </c>
    </row>
    <row r="34" spans="2:9" x14ac:dyDescent="0.25">
      <c r="B34" s="6"/>
      <c r="C34" s="12"/>
      <c r="D34" s="12"/>
      <c r="E34" s="21"/>
      <c r="F34" s="1"/>
      <c r="G34" s="3"/>
    </row>
    <row r="35" spans="2:9" x14ac:dyDescent="0.25">
      <c r="B35" s="6" t="s">
        <v>67</v>
      </c>
      <c r="C35" s="12" t="s">
        <v>38</v>
      </c>
      <c r="D35" s="142">
        <v>46</v>
      </c>
      <c r="E35" s="143">
        <v>55</v>
      </c>
      <c r="F35" s="59" t="s">
        <v>68</v>
      </c>
      <c r="G35" s="4"/>
    </row>
    <row r="36" spans="2:9" x14ac:dyDescent="0.25">
      <c r="B36" s="6"/>
      <c r="C36" s="12" t="s">
        <v>69</v>
      </c>
      <c r="D36" s="12" t="s">
        <v>70</v>
      </c>
      <c r="E36" s="12" t="s">
        <v>70</v>
      </c>
      <c r="G36" s="4"/>
    </row>
    <row r="37" spans="2:9" ht="12.75" customHeight="1" x14ac:dyDescent="0.25">
      <c r="B37" s="6"/>
      <c r="C37" s="12" t="s">
        <v>71</v>
      </c>
      <c r="D37" s="12" t="s">
        <v>72</v>
      </c>
      <c r="E37" s="12" t="s">
        <v>72</v>
      </c>
      <c r="G37" s="4"/>
    </row>
    <row r="38" spans="2:9" x14ac:dyDescent="0.25">
      <c r="B38" s="6"/>
      <c r="C38" s="12"/>
      <c r="D38" s="12" t="s">
        <v>73</v>
      </c>
      <c r="E38" s="12" t="s">
        <v>73</v>
      </c>
      <c r="G38" s="4"/>
    </row>
    <row r="39" spans="2:9" x14ac:dyDescent="0.25">
      <c r="B39" s="6"/>
      <c r="C39" s="12"/>
      <c r="D39" s="12"/>
      <c r="E39" s="61"/>
      <c r="G39" s="4"/>
    </row>
    <row r="40" spans="2:9" ht="13" thickBot="1" x14ac:dyDescent="0.3">
      <c r="B40" s="7"/>
      <c r="C40" s="13"/>
      <c r="D40" s="13"/>
      <c r="E40" s="13"/>
      <c r="F40" s="2"/>
      <c r="G40" s="5"/>
    </row>
    <row r="41" spans="2:9" ht="12.75" customHeight="1" x14ac:dyDescent="0.25">
      <c r="B41" s="6"/>
      <c r="C41" s="12"/>
      <c r="D41" s="12"/>
      <c r="E41" s="6"/>
      <c r="F41" s="209" t="s">
        <v>74</v>
      </c>
      <c r="G41" s="210"/>
    </row>
    <row r="42" spans="2:9" ht="13.5" customHeight="1" thickBot="1" x14ac:dyDescent="0.3">
      <c r="B42" s="58" t="s">
        <v>75</v>
      </c>
      <c r="C42" s="61" t="s">
        <v>76</v>
      </c>
      <c r="D42" s="193">
        <v>7</v>
      </c>
      <c r="E42" s="70">
        <v>9</v>
      </c>
      <c r="F42" s="211"/>
      <c r="G42" s="212"/>
    </row>
    <row r="43" spans="2:9" ht="13" x14ac:dyDescent="0.3">
      <c r="B43" s="6"/>
      <c r="C43" s="12" t="s">
        <v>77</v>
      </c>
      <c r="D43" s="12"/>
      <c r="E43" s="6"/>
      <c r="F43" s="144"/>
      <c r="G43" s="145"/>
    </row>
    <row r="44" spans="2:9" x14ac:dyDescent="0.25">
      <c r="B44" s="6"/>
      <c r="C44" s="12"/>
      <c r="D44" s="12"/>
      <c r="E44" s="6"/>
      <c r="F44" s="58" t="s">
        <v>78</v>
      </c>
      <c r="G44" s="184">
        <v>0.19555555555555554</v>
      </c>
    </row>
    <row r="45" spans="2:9" x14ac:dyDescent="0.25">
      <c r="B45" s="6"/>
      <c r="C45" s="12"/>
      <c r="D45" s="12"/>
      <c r="E45" s="6"/>
      <c r="F45" s="58" t="s">
        <v>42</v>
      </c>
      <c r="G45" s="185">
        <v>28.1233739332</v>
      </c>
    </row>
    <row r="46" spans="2:9" ht="13" x14ac:dyDescent="0.3">
      <c r="B46" s="6"/>
      <c r="C46" s="12"/>
      <c r="D46" s="12"/>
      <c r="E46" s="58" t="s">
        <v>51</v>
      </c>
      <c r="F46" s="6" t="s">
        <v>44</v>
      </c>
      <c r="G46" s="186">
        <v>5.4996820136035547</v>
      </c>
    </row>
    <row r="47" spans="2:9" x14ac:dyDescent="0.25">
      <c r="B47" s="6"/>
      <c r="C47" s="12"/>
      <c r="D47" s="12"/>
      <c r="E47" s="6"/>
      <c r="F47" s="6"/>
      <c r="G47" s="22"/>
    </row>
    <row r="48" spans="2:9" ht="12.75" customHeight="1" x14ac:dyDescent="0.25">
      <c r="B48" s="6"/>
      <c r="C48" s="12"/>
      <c r="D48" s="61"/>
      <c r="E48" s="6"/>
      <c r="F48" s="6" t="s">
        <v>49</v>
      </c>
      <c r="G48" s="78">
        <v>3.1780110396222692</v>
      </c>
    </row>
    <row r="49" spans="2:7" x14ac:dyDescent="0.25">
      <c r="B49" s="6"/>
      <c r="C49" s="12"/>
      <c r="D49" s="61"/>
      <c r="E49" s="6"/>
      <c r="F49" s="6" t="s">
        <v>51</v>
      </c>
      <c r="G49" s="22"/>
    </row>
    <row r="50" spans="2:7" x14ac:dyDescent="0.25">
      <c r="B50" s="6"/>
      <c r="C50" s="12"/>
      <c r="D50" s="12"/>
      <c r="E50" s="6"/>
      <c r="F50" s="58" t="s">
        <v>51</v>
      </c>
      <c r="G50" s="78" t="s">
        <v>51</v>
      </c>
    </row>
    <row r="51" spans="2:7" x14ac:dyDescent="0.25">
      <c r="B51" s="6"/>
      <c r="C51" s="12"/>
      <c r="D51" s="12"/>
      <c r="E51" s="6"/>
      <c r="F51" s="6"/>
      <c r="G51" s="22"/>
    </row>
    <row r="52" spans="2:7" x14ac:dyDescent="0.25">
      <c r="B52" s="6"/>
      <c r="C52" s="12"/>
      <c r="D52" s="12"/>
      <c r="E52" s="6"/>
      <c r="F52" s="58" t="s">
        <v>51</v>
      </c>
      <c r="G52" s="78" t="s">
        <v>51</v>
      </c>
    </row>
    <row r="53" spans="2:7" x14ac:dyDescent="0.25">
      <c r="B53" s="6"/>
      <c r="C53" s="12"/>
      <c r="D53" s="12"/>
      <c r="E53" s="6"/>
      <c r="F53" s="6"/>
      <c r="G53" s="4"/>
    </row>
    <row r="54" spans="2:7" x14ac:dyDescent="0.25">
      <c r="B54" s="6"/>
      <c r="C54" s="12"/>
      <c r="D54" s="12"/>
      <c r="E54" s="6"/>
      <c r="F54" s="6"/>
      <c r="G54" s="4"/>
    </row>
    <row r="55" spans="2:7" x14ac:dyDescent="0.25">
      <c r="B55" s="6"/>
      <c r="C55" s="12"/>
      <c r="D55" s="12"/>
      <c r="E55" s="6"/>
      <c r="F55" s="6" t="s">
        <v>54</v>
      </c>
      <c r="G55" s="15">
        <v>8.6776930532258234</v>
      </c>
    </row>
    <row r="56" spans="2:7" x14ac:dyDescent="0.25">
      <c r="B56" s="6"/>
      <c r="C56" s="12"/>
      <c r="D56" s="12"/>
      <c r="E56" s="6"/>
      <c r="F56" s="6" t="s">
        <v>79</v>
      </c>
      <c r="G56" s="22">
        <v>8.6776930532258234</v>
      </c>
    </row>
    <row r="57" spans="2:7" ht="13" x14ac:dyDescent="0.3">
      <c r="B57" s="6"/>
      <c r="C57" s="12"/>
      <c r="D57" s="12"/>
      <c r="E57" s="6"/>
      <c r="F57" s="6" t="s">
        <v>55</v>
      </c>
      <c r="G57" s="146">
        <v>9</v>
      </c>
    </row>
    <row r="58" spans="2:7" x14ac:dyDescent="0.25">
      <c r="B58" s="6"/>
      <c r="C58" s="12"/>
      <c r="D58" s="12"/>
      <c r="E58" s="6"/>
      <c r="F58" s="6"/>
      <c r="G58" s="4"/>
    </row>
    <row r="59" spans="2:7" ht="13" thickBot="1" x14ac:dyDescent="0.3">
      <c r="B59" s="7"/>
      <c r="C59" s="13"/>
      <c r="D59" s="13"/>
      <c r="E59" s="7"/>
      <c r="F59" s="7"/>
      <c r="G59" s="5"/>
    </row>
    <row r="60" spans="2:7" x14ac:dyDescent="0.25">
      <c r="B60" s="6"/>
      <c r="C60" s="12"/>
      <c r="D60" s="12"/>
      <c r="E60" s="21"/>
      <c r="F60" s="20"/>
      <c r="G60" s="3"/>
    </row>
    <row r="61" spans="2:7" x14ac:dyDescent="0.25">
      <c r="B61" s="58" t="s">
        <v>80</v>
      </c>
      <c r="C61" s="12" t="s">
        <v>81</v>
      </c>
      <c r="D61" s="24">
        <v>23</v>
      </c>
      <c r="E61" s="24">
        <v>23</v>
      </c>
      <c r="F61" s="58" t="s">
        <v>82</v>
      </c>
      <c r="G61" s="4"/>
    </row>
    <row r="62" spans="2:7" x14ac:dyDescent="0.25">
      <c r="B62" s="58"/>
      <c r="C62" s="12"/>
      <c r="D62" s="24"/>
      <c r="E62" s="24"/>
      <c r="F62" s="6"/>
      <c r="G62" s="4"/>
    </row>
    <row r="63" spans="2:7" ht="13" thickBot="1" x14ac:dyDescent="0.3">
      <c r="B63" s="7"/>
      <c r="C63" s="13"/>
      <c r="D63" s="147"/>
      <c r="E63" s="147"/>
      <c r="F63" s="7"/>
      <c r="G63" s="5"/>
    </row>
    <row r="64" spans="2:7" x14ac:dyDescent="0.25">
      <c r="B64" s="6"/>
      <c r="C64" s="12"/>
      <c r="D64" s="12"/>
      <c r="E64" s="21"/>
      <c r="F64" s="20"/>
      <c r="G64" s="3"/>
    </row>
    <row r="65" spans="2:8" x14ac:dyDescent="0.25">
      <c r="B65" s="58" t="s">
        <v>83</v>
      </c>
      <c r="C65" s="12" t="s">
        <v>84</v>
      </c>
      <c r="D65" s="24">
        <v>38</v>
      </c>
      <c r="E65" s="24">
        <v>55</v>
      </c>
      <c r="F65" s="58" t="s">
        <v>68</v>
      </c>
      <c r="G65" s="4"/>
    </row>
    <row r="66" spans="2:8" x14ac:dyDescent="0.25">
      <c r="B66" s="58"/>
      <c r="C66" s="12" t="s">
        <v>85</v>
      </c>
      <c r="D66" s="24"/>
      <c r="E66" s="24"/>
      <c r="F66" s="6"/>
      <c r="G66" s="4"/>
    </row>
    <row r="67" spans="2:8" ht="13" thickBot="1" x14ac:dyDescent="0.3">
      <c r="B67" s="7"/>
      <c r="C67" s="148"/>
      <c r="D67" s="13"/>
      <c r="E67" s="147"/>
      <c r="F67" s="7"/>
      <c r="G67" s="5"/>
      <c r="H67" s="2"/>
    </row>
    <row r="68" spans="2:8" x14ac:dyDescent="0.25">
      <c r="B68" s="20"/>
      <c r="C68" s="21"/>
      <c r="D68" s="21"/>
      <c r="E68" s="20"/>
      <c r="F68" s="1"/>
      <c r="G68" s="1"/>
      <c r="H68" s="3"/>
    </row>
    <row r="69" spans="2:8" ht="13" x14ac:dyDescent="0.3">
      <c r="B69" s="58" t="s">
        <v>86</v>
      </c>
      <c r="C69" s="61" t="s">
        <v>87</v>
      </c>
      <c r="D69" s="149">
        <v>4870</v>
      </c>
      <c r="E69" s="41">
        <v>7326</v>
      </c>
      <c r="F69" s="150" t="s">
        <v>88</v>
      </c>
      <c r="H69" s="4"/>
    </row>
    <row r="70" spans="2:8" ht="12.75" customHeight="1" x14ac:dyDescent="0.25">
      <c r="B70" s="6"/>
      <c r="C70" s="61" t="s">
        <v>89</v>
      </c>
      <c r="D70" s="24"/>
      <c r="E70" s="41"/>
      <c r="F70" t="s">
        <v>90</v>
      </c>
      <c r="H70" s="4"/>
    </row>
    <row r="71" spans="2:8" x14ac:dyDescent="0.25">
      <c r="B71" s="6"/>
      <c r="C71" s="12" t="s">
        <v>91</v>
      </c>
      <c r="D71" s="60"/>
      <c r="E71" s="65"/>
      <c r="H71" s="4"/>
    </row>
    <row r="72" spans="2:8" ht="13" x14ac:dyDescent="0.3">
      <c r="B72" s="6"/>
      <c r="C72" s="12"/>
      <c r="D72" s="24"/>
      <c r="E72" s="41"/>
      <c r="F72" s="150" t="s">
        <v>92</v>
      </c>
      <c r="H72" s="4"/>
    </row>
    <row r="73" spans="2:8" ht="13" x14ac:dyDescent="0.3">
      <c r="B73" s="6"/>
      <c r="C73" s="12"/>
      <c r="D73" s="24"/>
      <c r="E73" s="41"/>
      <c r="F73" s="50" t="s">
        <v>93</v>
      </c>
      <c r="H73" s="151" t="s">
        <v>93</v>
      </c>
    </row>
    <row r="74" spans="2:8" x14ac:dyDescent="0.25">
      <c r="B74" s="6"/>
      <c r="C74" s="12"/>
      <c r="D74" s="24"/>
      <c r="E74" s="41"/>
      <c r="F74" t="s">
        <v>94</v>
      </c>
      <c r="H74" s="152">
        <v>1063.1666955000001</v>
      </c>
    </row>
    <row r="75" spans="2:8" x14ac:dyDescent="0.25">
      <c r="B75" s="6"/>
      <c r="C75" s="12"/>
      <c r="D75" s="24"/>
      <c r="E75" s="41"/>
      <c r="F75" t="s">
        <v>95</v>
      </c>
      <c r="G75" s="27">
        <v>0.1477</v>
      </c>
      <c r="H75" s="152">
        <v>157.02972092535001</v>
      </c>
    </row>
    <row r="76" spans="2:8" x14ac:dyDescent="0.25">
      <c r="B76" s="6"/>
      <c r="C76" s="12"/>
      <c r="D76" s="24"/>
      <c r="E76" s="41"/>
      <c r="F76" t="s">
        <v>96</v>
      </c>
      <c r="G76" s="27">
        <v>0.57785359803737857</v>
      </c>
      <c r="H76" s="152">
        <v>705.09488954370397</v>
      </c>
    </row>
    <row r="77" spans="2:8" x14ac:dyDescent="0.25">
      <c r="B77" s="6"/>
      <c r="C77" s="12"/>
      <c r="D77" s="24"/>
      <c r="E77" s="41"/>
      <c r="F77" t="s">
        <v>97</v>
      </c>
      <c r="G77" s="27">
        <v>0.51841215445358213</v>
      </c>
      <c r="H77" s="152">
        <v>632.56465309560599</v>
      </c>
    </row>
    <row r="78" spans="2:8" x14ac:dyDescent="0.25">
      <c r="B78" s="6"/>
      <c r="C78" s="12"/>
      <c r="D78" s="24"/>
      <c r="E78" s="41"/>
      <c r="F78" t="s">
        <v>98</v>
      </c>
      <c r="G78" s="27"/>
      <c r="H78" s="152">
        <v>844.17592349999995</v>
      </c>
    </row>
    <row r="79" spans="2:8" x14ac:dyDescent="0.25">
      <c r="B79" s="6"/>
      <c r="C79" s="12"/>
      <c r="D79" s="24"/>
      <c r="E79" s="41"/>
      <c r="F79" t="s">
        <v>6</v>
      </c>
      <c r="G79" s="27">
        <v>0.15272272647436944</v>
      </c>
      <c r="H79" s="152">
        <v>128.92484866093872</v>
      </c>
    </row>
    <row r="80" spans="2:8" x14ac:dyDescent="0.25">
      <c r="B80" s="6"/>
      <c r="C80" s="12"/>
      <c r="D80" s="24"/>
      <c r="E80" s="41"/>
      <c r="F80" t="s">
        <v>99</v>
      </c>
      <c r="H80" s="152">
        <v>9206.4685894999984</v>
      </c>
    </row>
    <row r="81" spans="2:8" x14ac:dyDescent="0.25">
      <c r="B81" s="6"/>
      <c r="C81" s="12"/>
      <c r="D81" s="24"/>
      <c r="E81" s="41"/>
      <c r="F81" s="28" t="s">
        <v>100</v>
      </c>
      <c r="G81" s="30"/>
      <c r="H81" s="152">
        <f>SUM(H74:H80)</f>
        <v>12737.425320725597</v>
      </c>
    </row>
    <row r="82" spans="2:8" x14ac:dyDescent="0.25">
      <c r="B82" s="6"/>
      <c r="C82" s="12"/>
      <c r="D82" s="24"/>
      <c r="E82" s="41"/>
      <c r="G82" s="29"/>
      <c r="H82" s="152"/>
    </row>
    <row r="83" spans="2:8" x14ac:dyDescent="0.25">
      <c r="B83" s="6"/>
      <c r="C83" s="12"/>
      <c r="D83" s="24"/>
      <c r="E83" s="41"/>
      <c r="F83" s="27"/>
      <c r="G83" s="29"/>
      <c r="H83" s="152"/>
    </row>
    <row r="84" spans="2:8" ht="13" x14ac:dyDescent="0.3">
      <c r="B84" s="6"/>
      <c r="C84" s="12"/>
      <c r="D84" s="24"/>
      <c r="E84" s="41"/>
      <c r="F84" s="153" t="s">
        <v>101</v>
      </c>
      <c r="G84" s="154"/>
      <c r="H84" s="155" t="s">
        <v>101</v>
      </c>
    </row>
    <row r="85" spans="2:8" x14ac:dyDescent="0.25">
      <c r="B85" s="6"/>
      <c r="C85" s="12"/>
      <c r="D85" s="24"/>
      <c r="E85" s="41"/>
      <c r="F85" t="s">
        <v>94</v>
      </c>
      <c r="G85" s="29"/>
      <c r="H85" s="152">
        <v>682.66029649999996</v>
      </c>
    </row>
    <row r="86" spans="2:8" x14ac:dyDescent="0.25">
      <c r="B86" s="6"/>
      <c r="C86" s="12"/>
      <c r="D86" s="24"/>
      <c r="E86" s="41"/>
      <c r="F86" t="s">
        <v>95</v>
      </c>
      <c r="G86" s="27">
        <v>0.1477</v>
      </c>
      <c r="H86" s="152">
        <v>100.82892579304999</v>
      </c>
    </row>
    <row r="87" spans="2:8" x14ac:dyDescent="0.25">
      <c r="B87" s="6"/>
      <c r="C87" s="12"/>
      <c r="D87" s="24"/>
      <c r="E87" s="41"/>
      <c r="F87" t="s">
        <v>96</v>
      </c>
      <c r="G87" s="27">
        <v>0.57785359803737857</v>
      </c>
      <c r="H87" s="152">
        <v>452.74206612554639</v>
      </c>
    </row>
    <row r="88" spans="2:8" x14ac:dyDescent="0.25">
      <c r="B88" s="6"/>
      <c r="C88" s="12"/>
      <c r="D88" s="24"/>
      <c r="E88" s="41"/>
      <c r="F88" t="s">
        <v>97</v>
      </c>
      <c r="G88" s="27">
        <v>0.51841215445358213</v>
      </c>
      <c r="H88" s="152">
        <v>406.17033572010155</v>
      </c>
    </row>
    <row r="89" spans="2:8" x14ac:dyDescent="0.25">
      <c r="B89" s="6"/>
      <c r="C89" s="12"/>
      <c r="D89" s="24"/>
      <c r="E89" s="41"/>
      <c r="F89" t="s">
        <v>98</v>
      </c>
      <c r="G89" s="27"/>
      <c r="H89" s="152">
        <v>450.83557428</v>
      </c>
    </row>
    <row r="90" spans="2:8" x14ac:dyDescent="0.25">
      <c r="B90" s="6"/>
      <c r="C90" s="12"/>
      <c r="D90" s="24"/>
      <c r="E90" s="41"/>
      <c r="F90" t="s">
        <v>6</v>
      </c>
      <c r="G90" s="27">
        <v>0.15272272647436944</v>
      </c>
      <c r="H90" s="152">
        <v>68.852838095679701</v>
      </c>
    </row>
    <row r="91" spans="2:8" x14ac:dyDescent="0.25">
      <c r="B91" s="6"/>
      <c r="C91" s="12"/>
      <c r="D91" s="24"/>
      <c r="E91" s="41"/>
      <c r="F91" t="s">
        <v>99</v>
      </c>
      <c r="G91" s="29"/>
      <c r="H91" s="152">
        <v>3249.4745009999992</v>
      </c>
    </row>
    <row r="92" spans="2:8" x14ac:dyDescent="0.25">
      <c r="B92" s="6"/>
      <c r="C92" s="12"/>
      <c r="D92" s="24"/>
      <c r="E92" s="41"/>
      <c r="F92" s="28" t="s">
        <v>100</v>
      </c>
      <c r="G92" s="29"/>
      <c r="H92" s="152">
        <f>SUM(H85:H91)</f>
        <v>5411.5645375143768</v>
      </c>
    </row>
    <row r="93" spans="2:8" ht="13" thickBot="1" x14ac:dyDescent="0.3">
      <c r="B93" s="7"/>
      <c r="C93" s="13"/>
      <c r="D93" s="156"/>
      <c r="E93" s="157"/>
      <c r="F93" s="2" t="s">
        <v>102</v>
      </c>
      <c r="G93" s="158"/>
      <c r="H93" s="159">
        <f>+H81-H92</f>
        <v>7325.8607832112202</v>
      </c>
    </row>
  </sheetData>
  <mergeCells count="6">
    <mergeCell ref="F41:G42"/>
    <mergeCell ref="F17:G18"/>
    <mergeCell ref="H17:I18"/>
    <mergeCell ref="E4:E5"/>
    <mergeCell ref="F4:G5"/>
    <mergeCell ref="H4:I5"/>
  </mergeCells>
  <conditionalFormatting sqref="D7 D11 D21:E21 D26:E26 D69:E69">
    <cfRule type="cellIs" dxfId="21" priority="14" stopIfTrue="1" operator="equal">
      <formula>ROUND(#REF!,0)</formula>
    </cfRule>
  </conditionalFormatting>
  <conditionalFormatting sqref="D6:E6">
    <cfRule type="cellIs" dxfId="20" priority="1" stopIfTrue="1" operator="equal">
      <formula>ROUND(#REF!,0)</formula>
    </cfRule>
  </conditionalFormatting>
  <printOptions horizontalCentered="1"/>
  <pageMargins left="0.25" right="0.25" top="0.75" bottom="0.75" header="0.3" footer="0.3"/>
  <pageSetup scale="42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0B483-716D-41A1-945F-762871C68D9F}">
  <sheetPr>
    <pageSetUpPr fitToPage="1"/>
  </sheetPr>
  <dimension ref="B1:U93"/>
  <sheetViews>
    <sheetView topLeftCell="A3" zoomScale="60" zoomScaleNormal="60" workbookViewId="0">
      <selection activeCell="H49" sqref="H49"/>
    </sheetView>
  </sheetViews>
  <sheetFormatPr defaultRowHeight="12.5" x14ac:dyDescent="0.25"/>
  <cols>
    <col min="2" max="2" width="13.453125" customWidth="1"/>
    <col min="3" max="3" width="24.453125" customWidth="1"/>
    <col min="4" max="4" width="31.7265625" customWidth="1"/>
    <col min="5" max="5" width="18.26953125" customWidth="1"/>
    <col min="6" max="6" width="45.7265625" customWidth="1"/>
    <col min="7" max="7" width="11.26953125" customWidth="1"/>
    <col min="8" max="8" width="45.7265625" customWidth="1"/>
    <col min="9" max="9" width="17.26953125" bestFit="1" customWidth="1"/>
    <col min="10" max="10" width="19.26953125" customWidth="1"/>
  </cols>
  <sheetData>
    <row r="1" spans="2:9" ht="18" hidden="1" customHeight="1" thickBot="1" x14ac:dyDescent="0.4">
      <c r="B1" s="14"/>
    </row>
    <row r="2" spans="2:9" ht="12.75" hidden="1" customHeight="1" thickBot="1" x14ac:dyDescent="0.3"/>
    <row r="3" spans="2:9" ht="13" thickBot="1" x14ac:dyDescent="0.3"/>
    <row r="4" spans="2:9" ht="15.75" customHeight="1" x14ac:dyDescent="0.35">
      <c r="B4" s="8" t="s">
        <v>26</v>
      </c>
      <c r="C4" s="10"/>
      <c r="D4" s="10" t="s">
        <v>27</v>
      </c>
      <c r="E4" s="213" t="s">
        <v>103</v>
      </c>
      <c r="F4" s="209" t="s">
        <v>56</v>
      </c>
      <c r="G4" s="210"/>
      <c r="H4" s="209" t="s">
        <v>30</v>
      </c>
      <c r="I4" s="210"/>
    </row>
    <row r="5" spans="2:9" ht="16" thickBot="1" x14ac:dyDescent="0.4">
      <c r="B5" s="9" t="s">
        <v>31</v>
      </c>
      <c r="C5" s="11" t="s">
        <v>32</v>
      </c>
      <c r="D5" s="11" t="s">
        <v>33</v>
      </c>
      <c r="E5" s="214"/>
      <c r="F5" s="211"/>
      <c r="G5" s="212"/>
      <c r="H5" s="211"/>
      <c r="I5" s="212"/>
    </row>
    <row r="6" spans="2:9" ht="12.75" customHeight="1" x14ac:dyDescent="0.3">
      <c r="B6" s="20"/>
      <c r="C6" s="21"/>
      <c r="D6" s="70" t="s">
        <v>34</v>
      </c>
      <c r="E6" s="70" t="s">
        <v>34</v>
      </c>
      <c r="F6" s="144" t="s">
        <v>35</v>
      </c>
      <c r="G6" s="145"/>
      <c r="H6" s="144" t="s">
        <v>36</v>
      </c>
      <c r="I6" s="145"/>
    </row>
    <row r="7" spans="2:9" ht="13.5" customHeight="1" x14ac:dyDescent="0.25">
      <c r="B7" s="6" t="s">
        <v>37</v>
      </c>
      <c r="C7" s="12" t="s">
        <v>38</v>
      </c>
      <c r="D7" s="24">
        <v>11</v>
      </c>
      <c r="E7" s="139">
        <f>+G16</f>
        <v>15</v>
      </c>
      <c r="F7" s="58" t="s">
        <v>39</v>
      </c>
      <c r="G7" s="184">
        <v>0.25805555555555554</v>
      </c>
      <c r="H7" s="58" t="s">
        <v>40</v>
      </c>
      <c r="I7" s="77">
        <v>0.625</v>
      </c>
    </row>
    <row r="8" spans="2:9" x14ac:dyDescent="0.25">
      <c r="B8" s="6"/>
      <c r="C8" s="12" t="s">
        <v>41</v>
      </c>
      <c r="D8" s="12"/>
      <c r="E8" s="6"/>
      <c r="F8" s="58" t="s">
        <v>42</v>
      </c>
      <c r="G8" s="185">
        <v>28.967075151195999</v>
      </c>
      <c r="H8" s="58" t="s">
        <v>43</v>
      </c>
      <c r="I8" s="73">
        <v>36.640918730149998</v>
      </c>
    </row>
    <row r="9" spans="2:9" ht="13" x14ac:dyDescent="0.3">
      <c r="B9" s="6"/>
      <c r="C9" s="12"/>
      <c r="D9" s="12"/>
      <c r="E9" s="6"/>
      <c r="F9" s="6" t="s">
        <v>44</v>
      </c>
      <c r="G9" s="186">
        <v>7.4751146709614114</v>
      </c>
      <c r="H9" s="58" t="s">
        <v>45</v>
      </c>
      <c r="I9" s="69">
        <v>22.900574206343748</v>
      </c>
    </row>
    <row r="10" spans="2:9" x14ac:dyDescent="0.25">
      <c r="B10" s="6"/>
      <c r="C10" s="12"/>
      <c r="D10" s="58" t="s">
        <v>46</v>
      </c>
      <c r="E10" s="58" t="s">
        <v>46</v>
      </c>
      <c r="F10" s="84"/>
      <c r="G10" s="74"/>
      <c r="H10" s="70" t="s">
        <v>39</v>
      </c>
      <c r="I10" s="187">
        <v>0.19555555555555554</v>
      </c>
    </row>
    <row r="11" spans="2:9" x14ac:dyDescent="0.25">
      <c r="B11" s="6"/>
      <c r="C11" s="12"/>
      <c r="D11" s="24">
        <v>46</v>
      </c>
      <c r="E11" s="140">
        <f>+I16</f>
        <v>57</v>
      </c>
      <c r="F11" s="6" t="s">
        <v>47</v>
      </c>
      <c r="G11" s="22">
        <v>2.85</v>
      </c>
      <c r="H11" s="58" t="s">
        <v>48</v>
      </c>
      <c r="I11" s="188">
        <v>28.967075151195999</v>
      </c>
    </row>
    <row r="12" spans="2:9" ht="13" x14ac:dyDescent="0.3">
      <c r="B12" s="6"/>
      <c r="C12" s="12"/>
      <c r="D12" s="12"/>
      <c r="E12" s="6"/>
      <c r="F12" s="6" t="s">
        <v>49</v>
      </c>
      <c r="G12" s="22">
        <v>4.3195219083570464</v>
      </c>
      <c r="H12" s="70" t="s">
        <v>50</v>
      </c>
      <c r="I12" s="189">
        <v>5.6646724740116614</v>
      </c>
    </row>
    <row r="13" spans="2:9" x14ac:dyDescent="0.25">
      <c r="B13" s="6"/>
      <c r="C13" s="12"/>
      <c r="D13" s="12"/>
      <c r="E13" s="6"/>
      <c r="F13" s="6" t="s">
        <v>51</v>
      </c>
      <c r="G13" s="22"/>
      <c r="H13" s="70" t="s">
        <v>52</v>
      </c>
      <c r="I13" s="75">
        <v>11.871936012534794</v>
      </c>
    </row>
    <row r="14" spans="2:9" ht="25.5" customHeight="1" x14ac:dyDescent="0.25">
      <c r="B14" s="6"/>
      <c r="C14" s="12"/>
      <c r="D14" s="12"/>
      <c r="E14" s="6"/>
      <c r="F14" s="6"/>
      <c r="G14" s="73"/>
      <c r="H14" s="70" t="s">
        <v>53</v>
      </c>
      <c r="I14" s="76">
        <v>16.506530573068655</v>
      </c>
    </row>
    <row r="15" spans="2:9" ht="25.5" customHeight="1" x14ac:dyDescent="0.25">
      <c r="B15" s="6"/>
      <c r="C15" s="12"/>
      <c r="D15" s="12"/>
      <c r="E15" s="6"/>
      <c r="F15" s="6" t="s">
        <v>54</v>
      </c>
      <c r="G15" s="22">
        <v>14.644636579318457</v>
      </c>
      <c r="H15" s="70" t="s">
        <v>54</v>
      </c>
      <c r="I15" s="71">
        <v>56.943713265958863</v>
      </c>
    </row>
    <row r="16" spans="2:9" ht="13.5" thickBot="1" x14ac:dyDescent="0.35">
      <c r="B16" s="7"/>
      <c r="C16" s="13"/>
      <c r="D16" s="47"/>
      <c r="E16" s="64"/>
      <c r="F16" s="72" t="s">
        <v>55</v>
      </c>
      <c r="G16" s="82">
        <v>15</v>
      </c>
      <c r="H16" s="135" t="s">
        <v>55</v>
      </c>
      <c r="I16" s="136">
        <v>57</v>
      </c>
    </row>
    <row r="17" spans="2:21" ht="12.75" customHeight="1" x14ac:dyDescent="0.25">
      <c r="B17" s="21"/>
      <c r="C17" s="21"/>
      <c r="D17" s="21"/>
      <c r="E17" s="21"/>
      <c r="F17" s="209" t="s">
        <v>56</v>
      </c>
      <c r="G17" s="210"/>
      <c r="H17" s="209" t="s">
        <v>57</v>
      </c>
      <c r="I17" s="210"/>
    </row>
    <row r="18" spans="2:21" ht="23.25" customHeight="1" thickBot="1" x14ac:dyDescent="0.35">
      <c r="B18" s="6" t="s">
        <v>58</v>
      </c>
      <c r="C18" s="12" t="s">
        <v>59</v>
      </c>
      <c r="D18" s="58" t="s">
        <v>34</v>
      </c>
      <c r="E18" s="58" t="s">
        <v>34</v>
      </c>
      <c r="F18" s="211"/>
      <c r="G18" s="212"/>
      <c r="H18" s="211"/>
      <c r="I18" s="212"/>
      <c r="K18" s="50"/>
    </row>
    <row r="19" spans="2:21" ht="13" x14ac:dyDescent="0.3">
      <c r="B19" s="6"/>
      <c r="C19" s="12" t="s">
        <v>60</v>
      </c>
      <c r="D19" s="141">
        <v>11</v>
      </c>
      <c r="E19" s="141">
        <f>+G16</f>
        <v>15</v>
      </c>
      <c r="F19" s="144" t="s">
        <v>35</v>
      </c>
      <c r="G19" s="145"/>
      <c r="H19" s="50" t="s">
        <v>36</v>
      </c>
      <c r="I19" s="161"/>
    </row>
    <row r="20" spans="2:21" ht="12.75" customHeight="1" x14ac:dyDescent="0.25">
      <c r="B20" s="6"/>
      <c r="C20" s="12"/>
      <c r="D20" s="6" t="s">
        <v>61</v>
      </c>
      <c r="E20" s="6" t="s">
        <v>61</v>
      </c>
      <c r="F20" s="58" t="s">
        <v>39</v>
      </c>
      <c r="G20" s="184">
        <v>0.25805555555555554</v>
      </c>
      <c r="H20" s="59" t="s">
        <v>62</v>
      </c>
      <c r="I20" s="22">
        <v>62.040569588724999</v>
      </c>
    </row>
    <row r="21" spans="2:21" x14ac:dyDescent="0.25">
      <c r="B21" s="6"/>
      <c r="C21" s="12"/>
      <c r="D21" s="41">
        <v>4</v>
      </c>
      <c r="E21" s="41">
        <f>+G33</f>
        <v>3</v>
      </c>
      <c r="F21" s="58" t="s">
        <v>42</v>
      </c>
      <c r="G21" s="185">
        <v>28.967075151195999</v>
      </c>
      <c r="H21" s="59" t="s">
        <v>104</v>
      </c>
      <c r="I21" s="22">
        <v>34.350861309515622</v>
      </c>
    </row>
    <row r="22" spans="2:21" ht="13.5" customHeight="1" x14ac:dyDescent="0.3">
      <c r="B22" s="6"/>
      <c r="C22" s="12"/>
      <c r="D22" s="139"/>
      <c r="E22" s="139"/>
      <c r="F22" s="6" t="s">
        <v>44</v>
      </c>
      <c r="G22" s="186">
        <v>7.4751146709614114</v>
      </c>
      <c r="H22" s="59" t="s">
        <v>45</v>
      </c>
      <c r="I22" s="69">
        <v>96.391430898240628</v>
      </c>
      <c r="K22" s="59"/>
    </row>
    <row r="23" spans="2:21" x14ac:dyDescent="0.25">
      <c r="B23" s="6"/>
      <c r="C23" s="12"/>
      <c r="D23" s="58" t="s">
        <v>46</v>
      </c>
      <c r="E23" s="58" t="s">
        <v>46</v>
      </c>
      <c r="F23" s="6"/>
      <c r="G23" s="22"/>
      <c r="H23" s="70" t="s">
        <v>39</v>
      </c>
      <c r="I23" s="184">
        <v>0.19555555555555554</v>
      </c>
      <c r="J23" s="59"/>
      <c r="K23" s="25"/>
    </row>
    <row r="24" spans="2:21" ht="12.75" customHeight="1" x14ac:dyDescent="0.25">
      <c r="B24" s="6"/>
      <c r="C24" s="12"/>
      <c r="D24" s="140">
        <v>46</v>
      </c>
      <c r="E24" s="140">
        <f>+I16</f>
        <v>57</v>
      </c>
      <c r="F24" s="6" t="s">
        <v>49</v>
      </c>
      <c r="G24" s="22">
        <v>4.3195219083570464</v>
      </c>
      <c r="H24" s="58" t="s">
        <v>42</v>
      </c>
      <c r="I24" s="188">
        <v>28.967075151195999</v>
      </c>
      <c r="J24" s="59"/>
      <c r="K24" s="59"/>
    </row>
    <row r="25" spans="2:21" ht="13" x14ac:dyDescent="0.3">
      <c r="B25" s="6"/>
      <c r="C25" s="12"/>
      <c r="D25" s="6" t="s">
        <v>61</v>
      </c>
      <c r="E25" s="6" t="s">
        <v>61</v>
      </c>
      <c r="F25" s="6" t="s">
        <v>51</v>
      </c>
      <c r="G25" s="22"/>
      <c r="H25" s="70" t="s">
        <v>50</v>
      </c>
      <c r="I25" s="190">
        <v>5.6646724740116614</v>
      </c>
      <c r="J25" s="59"/>
      <c r="U25" t="s">
        <v>51</v>
      </c>
    </row>
    <row r="26" spans="2:21" x14ac:dyDescent="0.25">
      <c r="B26" s="6"/>
      <c r="C26" s="160"/>
      <c r="D26" s="41">
        <v>97</v>
      </c>
      <c r="E26" s="41">
        <f>+I33</f>
        <v>100</v>
      </c>
      <c r="F26" s="58" t="s">
        <v>64</v>
      </c>
      <c r="G26" s="185">
        <v>1.6897460504864332</v>
      </c>
      <c r="H26" s="70" t="s">
        <v>105</v>
      </c>
      <c r="I26" s="78">
        <v>24.985244681410254</v>
      </c>
      <c r="J26" s="59"/>
      <c r="U26" t="s">
        <v>51</v>
      </c>
    </row>
    <row r="27" spans="2:21" x14ac:dyDescent="0.25">
      <c r="B27" s="6"/>
      <c r="C27" s="160"/>
      <c r="D27" s="12"/>
      <c r="E27" s="6"/>
      <c r="F27" s="6" t="s">
        <v>49</v>
      </c>
      <c r="G27" s="22">
        <v>0.97642583504303537</v>
      </c>
      <c r="H27" s="70" t="s">
        <v>53</v>
      </c>
      <c r="I27" s="22">
        <v>29.486743267665318</v>
      </c>
    </row>
    <row r="28" spans="2:21" x14ac:dyDescent="0.25">
      <c r="B28" s="6"/>
      <c r="C28" s="160"/>
      <c r="D28" s="12"/>
      <c r="E28" s="6"/>
      <c r="F28" s="6" t="s">
        <v>47</v>
      </c>
      <c r="G28" s="22">
        <v>2.85</v>
      </c>
      <c r="H28" s="70" t="s">
        <v>51</v>
      </c>
      <c r="I28" s="79"/>
      <c r="J28" t="s">
        <v>51</v>
      </c>
    </row>
    <row r="29" spans="2:21" x14ac:dyDescent="0.25">
      <c r="B29" s="6"/>
      <c r="C29" s="61"/>
      <c r="D29" s="12"/>
      <c r="E29" s="6"/>
      <c r="F29" s="6"/>
      <c r="G29" s="4"/>
      <c r="H29" s="58" t="s">
        <v>51</v>
      </c>
      <c r="I29" s="22"/>
    </row>
    <row r="30" spans="2:21" x14ac:dyDescent="0.25">
      <c r="B30" s="6"/>
      <c r="C30" s="61"/>
      <c r="D30" s="12"/>
      <c r="E30" s="6"/>
      <c r="F30" s="6"/>
      <c r="G30" s="4"/>
      <c r="H30" s="6"/>
      <c r="I30" s="4"/>
    </row>
    <row r="31" spans="2:21" x14ac:dyDescent="0.25">
      <c r="B31" s="6"/>
      <c r="C31" s="61"/>
      <c r="D31" s="12"/>
      <c r="E31" s="6"/>
      <c r="F31" s="6" t="s">
        <v>54</v>
      </c>
      <c r="G31" s="15">
        <v>17.310808464847927</v>
      </c>
      <c r="H31" s="80" t="s">
        <v>54</v>
      </c>
      <c r="I31" s="81">
        <v>156</v>
      </c>
    </row>
    <row r="32" spans="2:21" x14ac:dyDescent="0.25">
      <c r="B32" s="6"/>
      <c r="C32" s="61"/>
      <c r="D32" s="12"/>
      <c r="E32" s="6"/>
      <c r="F32" s="80" t="s">
        <v>66</v>
      </c>
      <c r="G32" s="22">
        <f>-G16</f>
        <v>-15</v>
      </c>
      <c r="H32" s="70" t="s">
        <v>66</v>
      </c>
      <c r="I32" s="137">
        <f>-I16</f>
        <v>-57</v>
      </c>
    </row>
    <row r="33" spans="2:9" ht="13.5" thickBot="1" x14ac:dyDescent="0.35">
      <c r="B33" s="7"/>
      <c r="C33" s="148"/>
      <c r="D33" s="13"/>
      <c r="E33" s="7"/>
      <c r="F33" s="72" t="s">
        <v>55</v>
      </c>
      <c r="G33" s="82">
        <v>3</v>
      </c>
      <c r="H33" s="72" t="s">
        <v>55</v>
      </c>
      <c r="I33" s="138">
        <v>100</v>
      </c>
    </row>
    <row r="34" spans="2:9" x14ac:dyDescent="0.25">
      <c r="B34" s="6"/>
      <c r="C34" s="12"/>
      <c r="D34" s="12"/>
      <c r="E34" s="21"/>
      <c r="F34" s="1"/>
      <c r="G34" s="3"/>
    </row>
    <row r="35" spans="2:9" x14ac:dyDescent="0.25">
      <c r="B35" s="6" t="s">
        <v>67</v>
      </c>
      <c r="C35" s="12" t="s">
        <v>38</v>
      </c>
      <c r="D35" s="142">
        <v>46</v>
      </c>
      <c r="E35" s="143">
        <v>57</v>
      </c>
      <c r="F35" s="59" t="s">
        <v>68</v>
      </c>
      <c r="G35" s="4"/>
    </row>
    <row r="36" spans="2:9" x14ac:dyDescent="0.25">
      <c r="B36" s="6"/>
      <c r="C36" s="12" t="s">
        <v>69</v>
      </c>
      <c r="D36" s="12" t="s">
        <v>70</v>
      </c>
      <c r="E36" s="12" t="s">
        <v>70</v>
      </c>
      <c r="G36" s="4"/>
    </row>
    <row r="37" spans="2:9" ht="12.75" customHeight="1" x14ac:dyDescent="0.25">
      <c r="B37" s="6"/>
      <c r="C37" s="12" t="s">
        <v>71</v>
      </c>
      <c r="D37" s="12" t="s">
        <v>72</v>
      </c>
      <c r="E37" s="12" t="s">
        <v>72</v>
      </c>
      <c r="G37" s="4"/>
    </row>
    <row r="38" spans="2:9" x14ac:dyDescent="0.25">
      <c r="B38" s="6"/>
      <c r="C38" s="12"/>
      <c r="D38" s="12" t="s">
        <v>73</v>
      </c>
      <c r="E38" s="12" t="s">
        <v>73</v>
      </c>
      <c r="G38" s="4"/>
    </row>
    <row r="39" spans="2:9" x14ac:dyDescent="0.25">
      <c r="B39" s="6"/>
      <c r="C39" s="12"/>
      <c r="D39" s="12"/>
      <c r="E39" s="61"/>
      <c r="G39" s="4"/>
    </row>
    <row r="40" spans="2:9" ht="13" thickBot="1" x14ac:dyDescent="0.3">
      <c r="B40" s="7"/>
      <c r="C40" s="13"/>
      <c r="D40" s="13"/>
      <c r="E40" s="13"/>
      <c r="F40" s="2"/>
      <c r="G40" s="5"/>
    </row>
    <row r="41" spans="2:9" ht="12.75" customHeight="1" x14ac:dyDescent="0.25">
      <c r="B41" s="6"/>
      <c r="C41" s="12"/>
      <c r="D41" s="12"/>
      <c r="E41" s="6"/>
      <c r="F41" s="209" t="s">
        <v>74</v>
      </c>
      <c r="G41" s="210"/>
    </row>
    <row r="42" spans="2:9" ht="13.5" customHeight="1" thickBot="1" x14ac:dyDescent="0.3">
      <c r="B42" s="58" t="s">
        <v>75</v>
      </c>
      <c r="C42" s="61" t="s">
        <v>76</v>
      </c>
      <c r="D42" s="193">
        <v>7</v>
      </c>
      <c r="E42" s="70">
        <v>9</v>
      </c>
      <c r="F42" s="211"/>
      <c r="G42" s="212"/>
    </row>
    <row r="43" spans="2:9" ht="13" x14ac:dyDescent="0.3">
      <c r="B43" s="6"/>
      <c r="C43" s="12" t="s">
        <v>77</v>
      </c>
      <c r="D43" s="12"/>
      <c r="E43" s="6"/>
      <c r="F43" s="144"/>
      <c r="G43" s="145"/>
    </row>
    <row r="44" spans="2:9" x14ac:dyDescent="0.25">
      <c r="B44" s="6"/>
      <c r="C44" s="12"/>
      <c r="D44" s="12"/>
      <c r="E44" s="6"/>
      <c r="F44" s="58" t="s">
        <v>78</v>
      </c>
      <c r="G44" s="184">
        <v>0.19555555555555554</v>
      </c>
    </row>
    <row r="45" spans="2:9" x14ac:dyDescent="0.25">
      <c r="B45" s="6"/>
      <c r="C45" s="12"/>
      <c r="D45" s="12"/>
      <c r="E45" s="6"/>
      <c r="F45" s="58" t="s">
        <v>42</v>
      </c>
      <c r="G45" s="185">
        <v>28.967075151195999</v>
      </c>
    </row>
    <row r="46" spans="2:9" ht="13" x14ac:dyDescent="0.3">
      <c r="B46" s="6"/>
      <c r="C46" s="12"/>
      <c r="D46" s="12"/>
      <c r="E46" s="58" t="s">
        <v>51</v>
      </c>
      <c r="F46" s="6" t="s">
        <v>44</v>
      </c>
      <c r="G46" s="186">
        <v>5.6646724740116614</v>
      </c>
    </row>
    <row r="47" spans="2:9" x14ac:dyDescent="0.25">
      <c r="B47" s="6"/>
      <c r="C47" s="12"/>
      <c r="D47" s="12"/>
      <c r="E47" s="6"/>
      <c r="F47" s="6"/>
      <c r="G47" s="22"/>
    </row>
    <row r="48" spans="2:9" ht="12.75" customHeight="1" x14ac:dyDescent="0.25">
      <c r="B48" s="6"/>
      <c r="C48" s="12"/>
      <c r="D48" s="61"/>
      <c r="E48" s="6"/>
      <c r="F48" s="6" t="s">
        <v>49</v>
      </c>
      <c r="G48" s="78">
        <v>3.2733513708109374</v>
      </c>
    </row>
    <row r="49" spans="2:7" x14ac:dyDescent="0.25">
      <c r="B49" s="6"/>
      <c r="C49" s="12"/>
      <c r="D49" s="61"/>
      <c r="E49" s="6"/>
      <c r="F49" s="6" t="s">
        <v>51</v>
      </c>
      <c r="G49" s="22"/>
    </row>
    <row r="50" spans="2:7" x14ac:dyDescent="0.25">
      <c r="B50" s="6"/>
      <c r="C50" s="12"/>
      <c r="D50" s="12"/>
      <c r="E50" s="6"/>
      <c r="F50" s="58" t="s">
        <v>51</v>
      </c>
      <c r="G50" s="78" t="s">
        <v>51</v>
      </c>
    </row>
    <row r="51" spans="2:7" x14ac:dyDescent="0.25">
      <c r="B51" s="6"/>
      <c r="C51" s="12"/>
      <c r="D51" s="12"/>
      <c r="E51" s="6"/>
      <c r="F51" s="6"/>
      <c r="G51" s="22"/>
    </row>
    <row r="52" spans="2:7" x14ac:dyDescent="0.25">
      <c r="B52" s="6"/>
      <c r="C52" s="12"/>
      <c r="D52" s="12"/>
      <c r="E52" s="6"/>
      <c r="F52" s="58" t="s">
        <v>51</v>
      </c>
      <c r="G52" s="78" t="s">
        <v>51</v>
      </c>
    </row>
    <row r="53" spans="2:7" x14ac:dyDescent="0.25">
      <c r="B53" s="6"/>
      <c r="C53" s="12"/>
      <c r="D53" s="12"/>
      <c r="E53" s="6"/>
      <c r="F53" s="6"/>
      <c r="G53" s="4"/>
    </row>
    <row r="54" spans="2:7" x14ac:dyDescent="0.25">
      <c r="B54" s="6"/>
      <c r="C54" s="12"/>
      <c r="D54" s="12"/>
      <c r="E54" s="6"/>
      <c r="F54" s="6"/>
      <c r="G54" s="4"/>
    </row>
    <row r="55" spans="2:7" x14ac:dyDescent="0.25">
      <c r="B55" s="6"/>
      <c r="C55" s="12"/>
      <c r="D55" s="12"/>
      <c r="E55" s="6"/>
      <c r="F55" s="6" t="s">
        <v>54</v>
      </c>
      <c r="G55" s="15">
        <v>8.9380238448225988</v>
      </c>
    </row>
    <row r="56" spans="2:7" ht="13" x14ac:dyDescent="0.3">
      <c r="B56" s="6"/>
      <c r="C56" s="12"/>
      <c r="D56" s="12"/>
      <c r="E56" s="6"/>
      <c r="F56" s="6" t="s">
        <v>55</v>
      </c>
      <c r="G56" s="146">
        <v>9</v>
      </c>
    </row>
    <row r="57" spans="2:7" ht="13" x14ac:dyDescent="0.3">
      <c r="B57" s="6"/>
      <c r="C57" s="12"/>
      <c r="D57" s="12"/>
      <c r="E57" s="6"/>
      <c r="F57" s="6"/>
      <c r="G57" s="146"/>
    </row>
    <row r="58" spans="2:7" x14ac:dyDescent="0.25">
      <c r="B58" s="6"/>
      <c r="C58" s="12"/>
      <c r="D58" s="12"/>
      <c r="E58" s="6"/>
      <c r="F58" s="6"/>
      <c r="G58" s="4"/>
    </row>
    <row r="59" spans="2:7" ht="13" thickBot="1" x14ac:dyDescent="0.3">
      <c r="B59" s="7"/>
      <c r="C59" s="13"/>
      <c r="D59" s="13"/>
      <c r="E59" s="7"/>
      <c r="F59" s="7"/>
      <c r="G59" s="5"/>
    </row>
    <row r="60" spans="2:7" x14ac:dyDescent="0.25">
      <c r="B60" s="6"/>
      <c r="C60" s="12"/>
      <c r="D60" s="12"/>
      <c r="E60" s="21"/>
      <c r="F60" s="20"/>
      <c r="G60" s="3"/>
    </row>
    <row r="61" spans="2:7" x14ac:dyDescent="0.25">
      <c r="B61" s="58" t="s">
        <v>80</v>
      </c>
      <c r="C61" s="12" t="s">
        <v>81</v>
      </c>
      <c r="D61" s="24">
        <v>23</v>
      </c>
      <c r="E61" s="24">
        <v>23</v>
      </c>
      <c r="F61" s="58" t="s">
        <v>82</v>
      </c>
      <c r="G61" s="4"/>
    </row>
    <row r="62" spans="2:7" x14ac:dyDescent="0.25">
      <c r="B62" s="58"/>
      <c r="C62" s="12"/>
      <c r="D62" s="24"/>
      <c r="E62" s="24"/>
      <c r="F62" s="6"/>
      <c r="G62" s="4"/>
    </row>
    <row r="63" spans="2:7" ht="13" thickBot="1" x14ac:dyDescent="0.3">
      <c r="B63" s="7"/>
      <c r="C63" s="13"/>
      <c r="D63" s="147"/>
      <c r="E63" s="147"/>
      <c r="F63" s="7"/>
      <c r="G63" s="5"/>
    </row>
    <row r="64" spans="2:7" x14ac:dyDescent="0.25">
      <c r="B64" s="6"/>
      <c r="C64" s="12"/>
      <c r="D64" s="12"/>
      <c r="E64" s="21"/>
      <c r="F64" s="20"/>
      <c r="G64" s="3"/>
    </row>
    <row r="65" spans="2:8" x14ac:dyDescent="0.25">
      <c r="B65" s="58" t="s">
        <v>83</v>
      </c>
      <c r="C65" s="12" t="s">
        <v>84</v>
      </c>
      <c r="D65" s="24">
        <v>38</v>
      </c>
      <c r="E65" s="24">
        <v>57</v>
      </c>
      <c r="F65" s="58" t="s">
        <v>68</v>
      </c>
      <c r="G65" s="4"/>
    </row>
    <row r="66" spans="2:8" x14ac:dyDescent="0.25">
      <c r="B66" s="58"/>
      <c r="C66" s="12" t="s">
        <v>85</v>
      </c>
      <c r="D66" s="24"/>
      <c r="E66" s="24"/>
      <c r="F66" s="6"/>
      <c r="G66" s="4"/>
    </row>
    <row r="67" spans="2:8" ht="13" thickBot="1" x14ac:dyDescent="0.3">
      <c r="B67" s="7"/>
      <c r="C67" s="148"/>
      <c r="D67" s="13"/>
      <c r="E67" s="147"/>
      <c r="F67" s="7"/>
      <c r="G67" s="5"/>
      <c r="H67" s="2"/>
    </row>
    <row r="68" spans="2:8" x14ac:dyDescent="0.25">
      <c r="B68" s="20"/>
      <c r="C68" s="21"/>
      <c r="D68" s="21"/>
      <c r="E68" s="20"/>
      <c r="F68" s="1"/>
      <c r="G68" s="1"/>
      <c r="H68" s="3"/>
    </row>
    <row r="69" spans="2:8" ht="13" x14ac:dyDescent="0.3">
      <c r="B69" s="58" t="s">
        <v>86</v>
      </c>
      <c r="C69" s="61" t="s">
        <v>87</v>
      </c>
      <c r="D69" s="149">
        <f>+'Attachment 2 - 7.1 (2026)'!D69</f>
        <v>4870</v>
      </c>
      <c r="E69" s="41">
        <v>7546</v>
      </c>
      <c r="F69" s="150" t="s">
        <v>88</v>
      </c>
      <c r="H69" s="4"/>
    </row>
    <row r="70" spans="2:8" ht="12.75" customHeight="1" x14ac:dyDescent="0.25">
      <c r="B70" s="6"/>
      <c r="C70" s="61" t="s">
        <v>89</v>
      </c>
      <c r="D70" s="24"/>
      <c r="E70" s="41"/>
      <c r="F70" t="s">
        <v>90</v>
      </c>
      <c r="H70" s="4"/>
    </row>
    <row r="71" spans="2:8" x14ac:dyDescent="0.25">
      <c r="B71" s="6"/>
      <c r="C71" s="12" t="s">
        <v>91</v>
      </c>
      <c r="D71" s="60"/>
      <c r="E71" s="65"/>
      <c r="H71" s="4"/>
    </row>
    <row r="72" spans="2:8" ht="13" x14ac:dyDescent="0.3">
      <c r="B72" s="6"/>
      <c r="C72" s="12"/>
      <c r="D72" s="24"/>
      <c r="E72" s="41"/>
      <c r="F72" s="150" t="s">
        <v>92</v>
      </c>
      <c r="H72" s="4"/>
    </row>
    <row r="73" spans="2:8" ht="13" x14ac:dyDescent="0.3">
      <c r="B73" s="6"/>
      <c r="C73" s="12"/>
      <c r="D73" s="24"/>
      <c r="E73" s="41"/>
      <c r="F73" s="50" t="s">
        <v>93</v>
      </c>
      <c r="H73" s="151" t="s">
        <v>93</v>
      </c>
    </row>
    <row r="74" spans="2:8" x14ac:dyDescent="0.25">
      <c r="B74" s="6"/>
      <c r="C74" s="12"/>
      <c r="D74" s="24"/>
      <c r="E74" s="41"/>
      <c r="F74" t="s">
        <v>94</v>
      </c>
      <c r="H74" s="152">
        <v>1095.061696365</v>
      </c>
    </row>
    <row r="75" spans="2:8" x14ac:dyDescent="0.25">
      <c r="B75" s="6"/>
      <c r="C75" s="12"/>
      <c r="D75" s="24"/>
      <c r="E75" s="41"/>
      <c r="F75" t="s">
        <v>95</v>
      </c>
      <c r="G75" s="27">
        <v>0.1477</v>
      </c>
      <c r="H75" s="152">
        <v>161.74061255311051</v>
      </c>
    </row>
    <row r="76" spans="2:8" x14ac:dyDescent="0.25">
      <c r="B76" s="6"/>
      <c r="C76" s="12"/>
      <c r="D76" s="24"/>
      <c r="E76" s="41"/>
      <c r="F76" t="s">
        <v>96</v>
      </c>
      <c r="G76" s="27">
        <v>0.57785359803737857</v>
      </c>
      <c r="H76" s="152">
        <v>726.24773623001522</v>
      </c>
    </row>
    <row r="77" spans="2:8" x14ac:dyDescent="0.25">
      <c r="B77" s="6"/>
      <c r="C77" s="12"/>
      <c r="D77" s="24"/>
      <c r="E77" s="41"/>
      <c r="F77" t="s">
        <v>97</v>
      </c>
      <c r="G77" s="27">
        <v>0.51841215445358213</v>
      </c>
      <c r="H77" s="152">
        <v>651.54159268847422</v>
      </c>
    </row>
    <row r="78" spans="2:8" x14ac:dyDescent="0.25">
      <c r="B78" s="6"/>
      <c r="C78" s="12"/>
      <c r="D78" s="24"/>
      <c r="E78" s="41"/>
      <c r="F78" t="s">
        <v>98</v>
      </c>
      <c r="G78" s="27"/>
      <c r="H78" s="152">
        <v>869.50120120500003</v>
      </c>
    </row>
    <row r="79" spans="2:8" x14ac:dyDescent="0.25">
      <c r="B79" s="6"/>
      <c r="C79" s="12"/>
      <c r="D79" s="24"/>
      <c r="E79" s="41"/>
      <c r="F79" t="s">
        <v>6</v>
      </c>
      <c r="G79" s="27">
        <v>0.15272272647436944</v>
      </c>
      <c r="H79" s="152">
        <v>132.79259412076689</v>
      </c>
    </row>
    <row r="80" spans="2:8" x14ac:dyDescent="0.25">
      <c r="B80" s="6"/>
      <c r="C80" s="12"/>
      <c r="D80" s="24"/>
      <c r="E80" s="41"/>
      <c r="F80" t="s">
        <v>99</v>
      </c>
      <c r="H80" s="152">
        <v>9482.6626471849995</v>
      </c>
    </row>
    <row r="81" spans="2:8" x14ac:dyDescent="0.25">
      <c r="B81" s="6"/>
      <c r="C81" s="12"/>
      <c r="D81" s="24"/>
      <c r="E81" s="41"/>
      <c r="F81" s="28" t="s">
        <v>100</v>
      </c>
      <c r="G81" s="30"/>
      <c r="H81" s="152">
        <f>SUM(H74:H80)</f>
        <v>13119.548080347366</v>
      </c>
    </row>
    <row r="82" spans="2:8" x14ac:dyDescent="0.25">
      <c r="B82" s="6"/>
      <c r="C82" s="12"/>
      <c r="D82" s="24"/>
      <c r="E82" s="41"/>
      <c r="G82" s="29"/>
      <c r="H82" s="152"/>
    </row>
    <row r="83" spans="2:8" x14ac:dyDescent="0.25">
      <c r="B83" s="6"/>
      <c r="C83" s="12"/>
      <c r="D83" s="24"/>
      <c r="E83" s="41"/>
      <c r="F83" s="27"/>
      <c r="G83" s="29"/>
      <c r="H83" s="152"/>
    </row>
    <row r="84" spans="2:8" ht="13" x14ac:dyDescent="0.3">
      <c r="B84" s="6"/>
      <c r="C84" s="12"/>
      <c r="D84" s="24"/>
      <c r="E84" s="41"/>
      <c r="F84" s="153" t="s">
        <v>101</v>
      </c>
      <c r="G84" s="154"/>
      <c r="H84" s="155" t="s">
        <v>101</v>
      </c>
    </row>
    <row r="85" spans="2:8" x14ac:dyDescent="0.25">
      <c r="B85" s="6"/>
      <c r="C85" s="12"/>
      <c r="D85" s="24"/>
      <c r="E85" s="41"/>
      <c r="F85" t="s">
        <v>94</v>
      </c>
      <c r="G85" s="29"/>
      <c r="H85" s="152">
        <v>703.14010539499998</v>
      </c>
    </row>
    <row r="86" spans="2:8" x14ac:dyDescent="0.25">
      <c r="B86" s="6"/>
      <c r="C86" s="12"/>
      <c r="D86" s="24"/>
      <c r="E86" s="41"/>
      <c r="F86" t="s">
        <v>95</v>
      </c>
      <c r="G86" s="27">
        <v>0.1477</v>
      </c>
      <c r="H86" s="152">
        <v>103.85379356684149</v>
      </c>
    </row>
    <row r="87" spans="2:8" x14ac:dyDescent="0.25">
      <c r="B87" s="6"/>
      <c r="C87" s="12"/>
      <c r="D87" s="24"/>
      <c r="E87" s="41"/>
      <c r="F87" t="s">
        <v>96</v>
      </c>
      <c r="G87" s="27">
        <v>0.57785359803737857</v>
      </c>
      <c r="H87" s="152">
        <v>466.32432810931289</v>
      </c>
    </row>
    <row r="88" spans="2:8" x14ac:dyDescent="0.25">
      <c r="B88" s="6"/>
      <c r="C88" s="12"/>
      <c r="D88" s="24"/>
      <c r="E88" s="41"/>
      <c r="F88" t="s">
        <v>97</v>
      </c>
      <c r="G88" s="27">
        <v>0.51841215445358213</v>
      </c>
      <c r="H88" s="152">
        <v>418.35544579170465</v>
      </c>
    </row>
    <row r="89" spans="2:8" x14ac:dyDescent="0.25">
      <c r="B89" s="6"/>
      <c r="C89" s="12"/>
      <c r="D89" s="24"/>
      <c r="E89" s="41"/>
      <c r="F89" t="s">
        <v>98</v>
      </c>
      <c r="G89" s="27"/>
      <c r="H89" s="152">
        <v>464.36064150840002</v>
      </c>
    </row>
    <row r="90" spans="2:8" x14ac:dyDescent="0.25">
      <c r="B90" s="6"/>
      <c r="C90" s="12"/>
      <c r="D90" s="24"/>
      <c r="E90" s="41"/>
      <c r="F90" t="s">
        <v>6</v>
      </c>
      <c r="G90" s="27">
        <v>0.15272272647436944</v>
      </c>
      <c r="H90" s="152">
        <v>70.918423238550105</v>
      </c>
    </row>
    <row r="91" spans="2:8" x14ac:dyDescent="0.25">
      <c r="B91" s="6"/>
      <c r="C91" s="12"/>
      <c r="D91" s="24"/>
      <c r="E91" s="41"/>
      <c r="F91" t="s">
        <v>99</v>
      </c>
      <c r="G91" s="29"/>
      <c r="H91" s="152">
        <v>3346.9587360299993</v>
      </c>
    </row>
    <row r="92" spans="2:8" x14ac:dyDescent="0.25">
      <c r="B92" s="6"/>
      <c r="C92" s="12"/>
      <c r="D92" s="24"/>
      <c r="E92" s="41"/>
      <c r="F92" s="28" t="s">
        <v>100</v>
      </c>
      <c r="G92" s="29"/>
      <c r="H92" s="152">
        <f>SUM(H85:H91)</f>
        <v>5573.9114736398078</v>
      </c>
    </row>
    <row r="93" spans="2:8" ht="13" thickBot="1" x14ac:dyDescent="0.3">
      <c r="B93" s="7"/>
      <c r="C93" s="13"/>
      <c r="D93" s="156"/>
      <c r="E93" s="157"/>
      <c r="F93" s="2" t="s">
        <v>102</v>
      </c>
      <c r="G93" s="158"/>
      <c r="H93" s="159">
        <f>+H81-H92</f>
        <v>7545.6366067075578</v>
      </c>
    </row>
  </sheetData>
  <mergeCells count="6">
    <mergeCell ref="F41:G42"/>
    <mergeCell ref="E4:E5"/>
    <mergeCell ref="F4:G5"/>
    <mergeCell ref="H4:I5"/>
    <mergeCell ref="F17:G18"/>
    <mergeCell ref="H17:I18"/>
  </mergeCells>
  <conditionalFormatting sqref="D7 D11 D21:E21 D26:E26 D69:E69">
    <cfRule type="cellIs" dxfId="19" priority="2" stopIfTrue="1" operator="equal">
      <formula>ROUND(#REF!,0)</formula>
    </cfRule>
  </conditionalFormatting>
  <conditionalFormatting sqref="D6:E6">
    <cfRule type="cellIs" dxfId="18" priority="1" stopIfTrue="1" operator="equal">
      <formula>ROUND(#REF!,0)</formula>
    </cfRule>
  </conditionalFormatting>
  <printOptions horizontalCentered="1"/>
  <pageMargins left="0.25" right="0.25" top="0.75" bottom="0.75" header="0.3" footer="0.3"/>
  <pageSetup scale="4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06C04-D60A-46DC-BB27-3B96796752EA}">
  <sheetPr>
    <pageSetUpPr fitToPage="1"/>
  </sheetPr>
  <dimension ref="B1:L110"/>
  <sheetViews>
    <sheetView zoomScale="80" zoomScaleNormal="80" zoomScaleSheetLayoutView="75" workbookViewId="0">
      <selection activeCell="F4" sqref="F4:L5"/>
    </sheetView>
  </sheetViews>
  <sheetFormatPr defaultColWidth="12.26953125" defaultRowHeight="12.5" x14ac:dyDescent="0.25"/>
  <cols>
    <col min="3" max="3" width="22.7265625" customWidth="1"/>
    <col min="4" max="4" width="25" customWidth="1"/>
    <col min="5" max="5" width="18.26953125" customWidth="1"/>
    <col min="6" max="6" width="23.453125" customWidth="1"/>
  </cols>
  <sheetData>
    <row r="1" spans="2:12" ht="17.5" x14ac:dyDescent="0.35">
      <c r="B1" s="14" t="s">
        <v>106</v>
      </c>
    </row>
    <row r="3" spans="2:12" ht="13" thickBot="1" x14ac:dyDescent="0.3"/>
    <row r="4" spans="2:12" ht="15.5" x14ac:dyDescent="0.35">
      <c r="B4" s="16" t="s">
        <v>26</v>
      </c>
      <c r="C4" s="16"/>
      <c r="D4" s="10" t="s">
        <v>107</v>
      </c>
      <c r="E4" s="8" t="s">
        <v>108</v>
      </c>
      <c r="F4" s="224" t="s">
        <v>109</v>
      </c>
      <c r="G4" s="225"/>
      <c r="H4" s="225"/>
      <c r="I4" s="225"/>
      <c r="J4" s="225"/>
      <c r="K4" s="225"/>
      <c r="L4" s="226"/>
    </row>
    <row r="5" spans="2:12" ht="16" thickBot="1" x14ac:dyDescent="0.4">
      <c r="B5" s="66" t="s">
        <v>31</v>
      </c>
      <c r="C5" s="66" t="s">
        <v>32</v>
      </c>
      <c r="D5" s="11" t="s">
        <v>33</v>
      </c>
      <c r="E5" s="11" t="s">
        <v>33</v>
      </c>
      <c r="F5" s="227"/>
      <c r="G5" s="228"/>
      <c r="H5" s="228"/>
      <c r="I5" s="228"/>
      <c r="J5" s="228"/>
      <c r="K5" s="228"/>
      <c r="L5" s="229"/>
    </row>
    <row r="6" spans="2:12" x14ac:dyDescent="0.25">
      <c r="B6" s="21"/>
      <c r="C6" s="21"/>
      <c r="D6" s="21"/>
      <c r="E6" s="21"/>
      <c r="F6" s="1"/>
      <c r="G6" s="1"/>
      <c r="H6" s="1"/>
      <c r="I6" s="1"/>
      <c r="J6" s="1"/>
      <c r="K6" s="1"/>
      <c r="L6" s="3"/>
    </row>
    <row r="7" spans="2:12" x14ac:dyDescent="0.25">
      <c r="B7" s="12" t="s">
        <v>110</v>
      </c>
      <c r="C7" s="12" t="s">
        <v>111</v>
      </c>
      <c r="D7" s="24">
        <v>115</v>
      </c>
      <c r="E7" s="24">
        <v>137</v>
      </c>
      <c r="F7" t="s">
        <v>112</v>
      </c>
      <c r="H7" s="25">
        <v>136.65723284476962</v>
      </c>
      <c r="L7" s="4"/>
    </row>
    <row r="8" spans="2:12" ht="13" thickBot="1" x14ac:dyDescent="0.3">
      <c r="B8" s="13"/>
      <c r="C8" s="13"/>
      <c r="D8" s="47" t="s">
        <v>113</v>
      </c>
      <c r="E8" s="47"/>
      <c r="F8" s="2"/>
      <c r="G8" s="2"/>
      <c r="H8" s="2"/>
      <c r="I8" s="2"/>
      <c r="J8" s="2"/>
      <c r="K8" s="2"/>
      <c r="L8" s="5"/>
    </row>
    <row r="9" spans="2:12" x14ac:dyDescent="0.25">
      <c r="B9" s="48">
        <v>7.2</v>
      </c>
      <c r="C9" s="12" t="s">
        <v>114</v>
      </c>
      <c r="D9" s="12"/>
      <c r="E9" s="21"/>
      <c r="L9" s="4"/>
    </row>
    <row r="10" spans="2:12" x14ac:dyDescent="0.25">
      <c r="B10" s="12"/>
      <c r="C10" s="12"/>
      <c r="D10" s="12"/>
      <c r="E10" s="12"/>
      <c r="L10" s="4"/>
    </row>
    <row r="11" spans="2:12" ht="28.5" customHeight="1" x14ac:dyDescent="0.3">
      <c r="B11" s="12"/>
      <c r="C11" s="194" t="s">
        <v>115</v>
      </c>
      <c r="D11" s="86"/>
      <c r="E11" s="86"/>
      <c r="F11" s="37" t="s">
        <v>115</v>
      </c>
      <c r="G11" s="195" t="s">
        <v>116</v>
      </c>
      <c r="H11" s="196" t="s">
        <v>117</v>
      </c>
      <c r="I11" t="s">
        <v>118</v>
      </c>
      <c r="J11" t="s">
        <v>119</v>
      </c>
      <c r="K11" s="55" t="s">
        <v>120</v>
      </c>
      <c r="L11" s="4"/>
    </row>
    <row r="12" spans="2:12" x14ac:dyDescent="0.25">
      <c r="B12" s="12"/>
      <c r="C12" s="17" t="s">
        <v>121</v>
      </c>
      <c r="D12" s="24">
        <v>115</v>
      </c>
      <c r="E12" s="24">
        <v>136</v>
      </c>
      <c r="F12" s="33" t="s">
        <v>121</v>
      </c>
      <c r="G12" s="59">
        <v>1</v>
      </c>
      <c r="H12" s="197">
        <v>1.1029411764705883</v>
      </c>
      <c r="I12" s="25">
        <v>64.957182821691177</v>
      </c>
      <c r="J12" s="25">
        <v>71.210334905714177</v>
      </c>
      <c r="K12" s="25">
        <v>136.16751772740537</v>
      </c>
      <c r="L12" s="22"/>
    </row>
    <row r="13" spans="2:12" x14ac:dyDescent="0.25">
      <c r="B13" s="12"/>
      <c r="C13" s="17" t="s">
        <v>122</v>
      </c>
      <c r="D13" s="24">
        <v>230</v>
      </c>
      <c r="E13" s="24">
        <v>272</v>
      </c>
      <c r="F13" s="33" t="s">
        <v>122</v>
      </c>
      <c r="G13" s="59">
        <v>2</v>
      </c>
      <c r="H13" s="197">
        <v>1.1029411764705883</v>
      </c>
      <c r="I13" s="25">
        <v>129.91436564338235</v>
      </c>
      <c r="J13" s="25">
        <v>142.42066981142835</v>
      </c>
      <c r="K13" s="25">
        <v>272.33503545481074</v>
      </c>
      <c r="L13" s="22"/>
    </row>
    <row r="14" spans="2:12" x14ac:dyDescent="0.25">
      <c r="B14" s="12"/>
      <c r="C14" s="17" t="s">
        <v>123</v>
      </c>
      <c r="D14" s="24">
        <v>384</v>
      </c>
      <c r="E14" s="24">
        <v>454</v>
      </c>
      <c r="F14" s="33" t="s">
        <v>123</v>
      </c>
      <c r="G14" s="59">
        <v>2</v>
      </c>
      <c r="H14" s="197">
        <v>1.8382352941176472</v>
      </c>
      <c r="I14" s="25">
        <v>216.52394273897059</v>
      </c>
      <c r="J14" s="25">
        <v>237.36778301904729</v>
      </c>
      <c r="K14" s="25">
        <v>453.89172575801786</v>
      </c>
      <c r="L14" s="22"/>
    </row>
    <row r="15" spans="2:12" x14ac:dyDescent="0.25">
      <c r="B15" s="12"/>
      <c r="C15" s="17" t="s">
        <v>124</v>
      </c>
      <c r="D15" s="24">
        <v>460</v>
      </c>
      <c r="E15" s="24">
        <v>545</v>
      </c>
      <c r="F15" s="33" t="s">
        <v>124</v>
      </c>
      <c r="G15" s="59">
        <v>2</v>
      </c>
      <c r="H15" s="197">
        <v>2.2058823529411766</v>
      </c>
      <c r="I15" s="25">
        <v>259.82873128676471</v>
      </c>
      <c r="J15" s="25">
        <v>284.84133962285671</v>
      </c>
      <c r="K15" s="25">
        <v>544.67007090962147</v>
      </c>
      <c r="L15" s="22"/>
    </row>
    <row r="16" spans="2:12" x14ac:dyDescent="0.25">
      <c r="B16" s="12"/>
      <c r="C16" s="17" t="s">
        <v>125</v>
      </c>
      <c r="D16" s="24">
        <v>537</v>
      </c>
      <c r="E16" s="24">
        <v>635</v>
      </c>
      <c r="F16" s="33" t="s">
        <v>125</v>
      </c>
      <c r="G16" s="59">
        <v>2</v>
      </c>
      <c r="H16" s="197">
        <v>2.5735294117647061</v>
      </c>
      <c r="I16" s="25">
        <v>303.1335198345588</v>
      </c>
      <c r="J16" s="25">
        <v>332.31489622666618</v>
      </c>
      <c r="K16" s="25">
        <v>635.44841606122498</v>
      </c>
      <c r="L16" s="22"/>
    </row>
    <row r="17" spans="2:12" x14ac:dyDescent="0.25">
      <c r="B17" s="12"/>
      <c r="C17" s="17" t="s">
        <v>126</v>
      </c>
      <c r="D17" s="24">
        <v>920</v>
      </c>
      <c r="E17" s="24">
        <v>1089</v>
      </c>
      <c r="F17" s="33" t="s">
        <v>126</v>
      </c>
      <c r="G17" s="59">
        <v>3</v>
      </c>
      <c r="H17" s="197">
        <v>2.9411764705882355</v>
      </c>
      <c r="I17" s="25">
        <v>519.65746257352941</v>
      </c>
      <c r="J17" s="25">
        <v>569.68267924571342</v>
      </c>
      <c r="K17" s="25">
        <v>1089.3401418192429</v>
      </c>
      <c r="L17" s="22"/>
    </row>
    <row r="18" spans="2:12" x14ac:dyDescent="0.25">
      <c r="B18" s="12"/>
      <c r="C18" s="17" t="s">
        <v>127</v>
      </c>
      <c r="D18" s="24">
        <v>1266</v>
      </c>
      <c r="E18" s="24">
        <v>1498</v>
      </c>
      <c r="F18" s="33" t="s">
        <v>127</v>
      </c>
      <c r="G18" s="59">
        <v>3</v>
      </c>
      <c r="H18" s="197">
        <v>4.0441176470588243</v>
      </c>
      <c r="I18" s="25">
        <v>714.52901103860302</v>
      </c>
      <c r="J18" s="25">
        <v>783.31368396285609</v>
      </c>
      <c r="K18" s="25">
        <v>1497.8426950014591</v>
      </c>
      <c r="L18" s="22"/>
    </row>
    <row r="19" spans="2:12" x14ac:dyDescent="0.25">
      <c r="B19" s="12"/>
      <c r="C19" s="17" t="s">
        <v>128</v>
      </c>
      <c r="D19" s="24">
        <v>1611</v>
      </c>
      <c r="E19" s="24">
        <v>1906</v>
      </c>
      <c r="F19" s="33" t="s">
        <v>128</v>
      </c>
      <c r="G19" s="59">
        <v>3</v>
      </c>
      <c r="H19" s="197">
        <v>5.1470588235294121</v>
      </c>
      <c r="I19" s="25">
        <v>909.40055950367639</v>
      </c>
      <c r="J19" s="25">
        <v>996.94468867999842</v>
      </c>
      <c r="K19" s="25">
        <v>1906.3452481836748</v>
      </c>
      <c r="L19" s="22"/>
    </row>
    <row r="20" spans="2:12" x14ac:dyDescent="0.25">
      <c r="B20" s="12"/>
      <c r="C20" s="17" t="s">
        <v>129</v>
      </c>
      <c r="D20" s="24">
        <v>1956</v>
      </c>
      <c r="E20" s="24">
        <v>2315</v>
      </c>
      <c r="F20" s="33" t="s">
        <v>129</v>
      </c>
      <c r="G20" s="59">
        <v>3</v>
      </c>
      <c r="H20" s="197">
        <v>6.2500000000000009</v>
      </c>
      <c r="I20" s="25">
        <v>1104.2721079687501</v>
      </c>
      <c r="J20" s="25">
        <v>1210.5756933971411</v>
      </c>
      <c r="K20" s="25">
        <v>2314.8478013658914</v>
      </c>
      <c r="L20" s="22"/>
    </row>
    <row r="21" spans="2:12" x14ac:dyDescent="0.25">
      <c r="B21" s="12"/>
      <c r="C21" s="17" t="s">
        <v>130</v>
      </c>
      <c r="D21" s="24">
        <v>3068</v>
      </c>
      <c r="E21" s="24">
        <v>3631</v>
      </c>
      <c r="F21" s="33" t="s">
        <v>130</v>
      </c>
      <c r="G21" s="59">
        <v>4</v>
      </c>
      <c r="H21" s="197">
        <v>7.3529411764705888</v>
      </c>
      <c r="I21" s="25">
        <v>1732.1915419117647</v>
      </c>
      <c r="J21" s="25">
        <v>1898.9422641523784</v>
      </c>
      <c r="K21" s="25">
        <v>3631.1338060641428</v>
      </c>
      <c r="L21" s="22"/>
    </row>
    <row r="22" spans="2:12" x14ac:dyDescent="0.25">
      <c r="B22" s="12"/>
      <c r="C22" s="17" t="s">
        <v>131</v>
      </c>
      <c r="D22" s="24">
        <v>3835</v>
      </c>
      <c r="E22" s="24">
        <v>4539</v>
      </c>
      <c r="F22" s="33" t="s">
        <v>131</v>
      </c>
      <c r="G22" s="59">
        <v>5</v>
      </c>
      <c r="H22" s="197">
        <v>7.3529411764705888</v>
      </c>
      <c r="I22" s="25">
        <v>2165.2394273897057</v>
      </c>
      <c r="J22" s="25">
        <v>2373.6778301904724</v>
      </c>
      <c r="K22" s="25">
        <v>4538.9172575801786</v>
      </c>
      <c r="L22" s="22"/>
    </row>
    <row r="23" spans="2:12" x14ac:dyDescent="0.25">
      <c r="B23" s="12"/>
      <c r="C23" s="17" t="s">
        <v>132</v>
      </c>
      <c r="D23" s="24">
        <v>4602</v>
      </c>
      <c r="E23" s="24">
        <v>5447</v>
      </c>
      <c r="F23" s="33" t="s">
        <v>132</v>
      </c>
      <c r="G23" s="59">
        <v>6</v>
      </c>
      <c r="H23" s="197">
        <v>7.3529411764705888</v>
      </c>
      <c r="I23" s="25">
        <v>2598.287312867647</v>
      </c>
      <c r="J23" s="25">
        <v>2848.4133962285673</v>
      </c>
      <c r="K23" s="25">
        <v>5446.7007090962143</v>
      </c>
      <c r="L23" s="22"/>
    </row>
    <row r="24" spans="2:12" x14ac:dyDescent="0.25">
      <c r="B24" s="12"/>
      <c r="C24" s="17" t="s">
        <v>133</v>
      </c>
      <c r="D24" s="24">
        <v>6137</v>
      </c>
      <c r="E24" s="24">
        <v>7262</v>
      </c>
      <c r="F24" s="33" t="s">
        <v>133</v>
      </c>
      <c r="G24" s="59">
        <v>8</v>
      </c>
      <c r="H24" s="197">
        <v>7.3529411764705888</v>
      </c>
      <c r="I24" s="25">
        <v>3464.3830838235294</v>
      </c>
      <c r="J24" s="25">
        <v>3797.8845283047567</v>
      </c>
      <c r="K24" s="25">
        <v>7262.2676121282857</v>
      </c>
      <c r="L24" s="22"/>
    </row>
    <row r="25" spans="2:12" x14ac:dyDescent="0.25">
      <c r="B25" s="12"/>
      <c r="C25" s="18" t="s">
        <v>134</v>
      </c>
      <c r="D25" s="24">
        <v>7671</v>
      </c>
      <c r="E25" s="24">
        <v>9078</v>
      </c>
      <c r="F25" s="38" t="s">
        <v>134</v>
      </c>
      <c r="G25" s="59">
        <v>10</v>
      </c>
      <c r="H25" s="197">
        <v>7.3529411764705888</v>
      </c>
      <c r="I25" s="25">
        <v>4330.4788547794114</v>
      </c>
      <c r="J25" s="25">
        <v>4747.3556603809448</v>
      </c>
      <c r="K25" s="25">
        <v>9077.8345151603571</v>
      </c>
      <c r="L25" s="22"/>
    </row>
    <row r="26" spans="2:12" ht="20.5" x14ac:dyDescent="0.25">
      <c r="B26" s="12"/>
      <c r="C26" s="17"/>
      <c r="D26" s="52" t="s">
        <v>135</v>
      </c>
      <c r="E26" s="52" t="s">
        <v>135</v>
      </c>
      <c r="L26" s="4"/>
    </row>
    <row r="27" spans="2:12" ht="15.5" x14ac:dyDescent="0.25">
      <c r="B27" s="12"/>
      <c r="C27" s="12"/>
      <c r="D27" s="42"/>
      <c r="E27" s="42"/>
      <c r="F27" s="33" t="s">
        <v>136</v>
      </c>
      <c r="L27" s="4"/>
    </row>
    <row r="28" spans="2:12" ht="15.5" x14ac:dyDescent="0.25">
      <c r="B28" s="12"/>
      <c r="C28" s="12"/>
      <c r="D28" s="43"/>
      <c r="E28" s="43"/>
      <c r="F28" s="33" t="s">
        <v>137</v>
      </c>
      <c r="G28" s="25">
        <v>58.894512424999995</v>
      </c>
      <c r="L28" s="4"/>
    </row>
    <row r="29" spans="2:12" x14ac:dyDescent="0.25">
      <c r="B29" s="12"/>
      <c r="C29" s="12"/>
      <c r="D29" s="12"/>
      <c r="E29" s="12"/>
      <c r="L29" s="4"/>
    </row>
    <row r="30" spans="2:12" x14ac:dyDescent="0.25">
      <c r="B30" s="12"/>
      <c r="C30" s="12"/>
      <c r="D30" s="12"/>
      <c r="E30" s="12"/>
      <c r="F30" s="33" t="s">
        <v>138</v>
      </c>
      <c r="G30" s="33" t="s">
        <v>96</v>
      </c>
      <c r="I30" s="34">
        <v>0.57785359803737857</v>
      </c>
      <c r="L30" s="4"/>
    </row>
    <row r="31" spans="2:12" x14ac:dyDescent="0.25">
      <c r="B31" s="12"/>
      <c r="C31" s="12"/>
      <c r="D31" s="12"/>
      <c r="E31" s="12"/>
      <c r="F31" s="33"/>
      <c r="G31" s="33" t="s">
        <v>97</v>
      </c>
      <c r="I31" s="34">
        <v>0.51841215445358213</v>
      </c>
      <c r="L31" s="4"/>
    </row>
    <row r="32" spans="2:12" x14ac:dyDescent="0.25">
      <c r="B32" s="12"/>
      <c r="C32" s="12"/>
      <c r="D32" s="12"/>
      <c r="E32" s="12"/>
      <c r="F32" s="33"/>
      <c r="G32" s="33" t="s">
        <v>95</v>
      </c>
      <c r="I32" s="49">
        <v>0.1477</v>
      </c>
      <c r="L32" s="4"/>
    </row>
    <row r="33" spans="2:12" x14ac:dyDescent="0.25">
      <c r="B33" s="12"/>
      <c r="C33" s="12"/>
      <c r="D33" s="12"/>
      <c r="E33" s="12"/>
      <c r="L33" s="4"/>
    </row>
    <row r="34" spans="2:12" ht="13" thickBot="1" x14ac:dyDescent="0.3">
      <c r="B34" s="13"/>
      <c r="C34" s="13"/>
      <c r="D34" s="13"/>
      <c r="E34" s="13"/>
      <c r="F34" s="2" t="s">
        <v>139</v>
      </c>
      <c r="G34" s="2"/>
      <c r="H34" s="2"/>
      <c r="I34" s="2"/>
      <c r="J34" s="2"/>
      <c r="K34" s="2"/>
      <c r="L34" s="5"/>
    </row>
    <row r="35" spans="2:12" x14ac:dyDescent="0.25">
      <c r="B35" s="48">
        <v>7.2</v>
      </c>
      <c r="C35" s="12" t="s">
        <v>140</v>
      </c>
      <c r="D35" s="12"/>
      <c r="E35" s="12"/>
      <c r="L35" s="4"/>
    </row>
    <row r="36" spans="2:12" x14ac:dyDescent="0.25">
      <c r="B36" s="12"/>
      <c r="C36" s="12" t="s">
        <v>141</v>
      </c>
      <c r="D36" s="12"/>
      <c r="E36" s="12"/>
      <c r="F36" t="s">
        <v>142</v>
      </c>
      <c r="L36" s="4"/>
    </row>
    <row r="37" spans="2:12" x14ac:dyDescent="0.25">
      <c r="B37" s="12"/>
      <c r="C37" s="12"/>
      <c r="D37" s="12"/>
      <c r="E37" s="12"/>
      <c r="L37" s="4"/>
    </row>
    <row r="38" spans="2:12" ht="14.25" customHeight="1" x14ac:dyDescent="0.25">
      <c r="B38" s="12"/>
      <c r="C38" s="198" t="s">
        <v>143</v>
      </c>
      <c r="D38" s="199">
        <v>230</v>
      </c>
      <c r="E38" s="199">
        <v>272</v>
      </c>
      <c r="F38" t="s">
        <v>144</v>
      </c>
      <c r="L38" s="4"/>
    </row>
    <row r="39" spans="2:12" ht="14.25" customHeight="1" x14ac:dyDescent="0.25">
      <c r="B39" s="12"/>
      <c r="C39" s="198"/>
      <c r="D39" s="199"/>
      <c r="E39" s="199"/>
      <c r="L39" s="4"/>
    </row>
    <row r="40" spans="2:12" ht="14.25" customHeight="1" x14ac:dyDescent="0.25">
      <c r="B40" s="12"/>
      <c r="C40" s="198" t="s">
        <v>145</v>
      </c>
      <c r="D40" s="199"/>
      <c r="E40" s="199"/>
      <c r="L40" s="4"/>
    </row>
    <row r="41" spans="2:12" x14ac:dyDescent="0.25">
      <c r="B41" s="12"/>
      <c r="C41" s="198" t="s">
        <v>146</v>
      </c>
      <c r="D41" s="199">
        <v>230</v>
      </c>
      <c r="E41" s="199">
        <v>272</v>
      </c>
      <c r="F41" t="s">
        <v>144</v>
      </c>
      <c r="L41" s="4"/>
    </row>
    <row r="42" spans="2:12" x14ac:dyDescent="0.25">
      <c r="B42" s="12"/>
      <c r="C42" s="198" t="s">
        <v>147</v>
      </c>
      <c r="D42" s="199">
        <v>537</v>
      </c>
      <c r="E42" s="199">
        <v>635</v>
      </c>
      <c r="F42" t="s">
        <v>148</v>
      </c>
      <c r="L42" s="4"/>
    </row>
    <row r="43" spans="2:12" x14ac:dyDescent="0.25">
      <c r="B43" s="12"/>
      <c r="C43" s="198" t="s">
        <v>149</v>
      </c>
      <c r="D43" s="199">
        <v>920</v>
      </c>
      <c r="E43" s="199">
        <v>1089</v>
      </c>
      <c r="F43" t="s">
        <v>150</v>
      </c>
      <c r="L43" s="4"/>
    </row>
    <row r="44" spans="2:12" x14ac:dyDescent="0.25">
      <c r="B44" s="12"/>
      <c r="C44" s="198" t="s">
        <v>151</v>
      </c>
      <c r="D44" s="199">
        <v>1266</v>
      </c>
      <c r="E44" s="199">
        <v>1498</v>
      </c>
      <c r="F44" t="s">
        <v>152</v>
      </c>
      <c r="L44" s="4"/>
    </row>
    <row r="45" spans="2:12" x14ac:dyDescent="0.25">
      <c r="B45" s="12"/>
      <c r="C45" s="198" t="s">
        <v>153</v>
      </c>
      <c r="D45" s="199">
        <v>1611</v>
      </c>
      <c r="E45" s="199">
        <v>1906</v>
      </c>
      <c r="F45" t="s">
        <v>154</v>
      </c>
      <c r="L45" s="4"/>
    </row>
    <row r="46" spans="2:12" ht="13" thickBot="1" x14ac:dyDescent="0.3">
      <c r="B46" s="13"/>
      <c r="C46" s="13"/>
      <c r="D46" s="148"/>
      <c r="E46" s="148"/>
      <c r="F46" s="2"/>
      <c r="G46" s="2"/>
      <c r="H46" s="2"/>
      <c r="I46" s="2"/>
      <c r="J46" s="2"/>
      <c r="K46" s="2"/>
      <c r="L46" s="5"/>
    </row>
    <row r="47" spans="2:12" x14ac:dyDescent="0.25">
      <c r="B47" s="12" t="s">
        <v>155</v>
      </c>
      <c r="C47" s="200" t="s">
        <v>156</v>
      </c>
      <c r="D47" s="61"/>
      <c r="E47" s="58"/>
      <c r="F47" s="230" t="s">
        <v>157</v>
      </c>
      <c r="G47" s="231"/>
      <c r="H47" s="201"/>
      <c r="I47" s="201"/>
      <c r="L47" s="4"/>
    </row>
    <row r="48" spans="2:12" ht="15.5" x14ac:dyDescent="0.35">
      <c r="B48" s="12"/>
      <c r="C48" s="12"/>
      <c r="D48" s="12"/>
      <c r="E48" s="6"/>
      <c r="F48" s="58"/>
      <c r="G48" s="31"/>
      <c r="H48" s="31"/>
      <c r="I48" s="59"/>
      <c r="L48" s="4"/>
    </row>
    <row r="49" spans="2:12" x14ac:dyDescent="0.25">
      <c r="B49" s="12"/>
      <c r="C49" s="12"/>
      <c r="D49" s="12"/>
      <c r="E49" s="6"/>
      <c r="F49" s="58" t="s">
        <v>158</v>
      </c>
      <c r="G49" s="59"/>
      <c r="H49" s="202">
        <v>58.894512424999995</v>
      </c>
      <c r="I49" s="59"/>
      <c r="L49" s="4"/>
    </row>
    <row r="50" spans="2:12" x14ac:dyDescent="0.25">
      <c r="B50" s="12"/>
      <c r="C50" s="12"/>
      <c r="D50" s="12"/>
      <c r="E50" s="6"/>
      <c r="F50" s="58" t="s">
        <v>159</v>
      </c>
      <c r="G50" s="59"/>
      <c r="H50" s="202">
        <v>34.032405909443348</v>
      </c>
      <c r="I50" s="162">
        <v>0.57785359803737857</v>
      </c>
      <c r="L50" s="4"/>
    </row>
    <row r="51" spans="2:12" ht="15.5" x14ac:dyDescent="0.35">
      <c r="B51" s="12"/>
      <c r="C51" s="12"/>
      <c r="D51" s="12"/>
      <c r="E51" s="6"/>
      <c r="F51" s="58" t="s">
        <v>160</v>
      </c>
      <c r="G51" s="59"/>
      <c r="H51" s="31"/>
      <c r="I51" s="162">
        <v>0.28892679901868928</v>
      </c>
      <c r="L51" s="4"/>
    </row>
    <row r="52" spans="2:12" x14ac:dyDescent="0.25">
      <c r="B52" s="12"/>
      <c r="C52" s="12"/>
      <c r="D52" s="12"/>
      <c r="E52" s="6"/>
      <c r="F52" s="58" t="s">
        <v>161</v>
      </c>
      <c r="G52" s="59"/>
      <c r="H52" s="202">
        <v>30.531631071737511</v>
      </c>
      <c r="I52" s="162">
        <v>0.51841215445358213</v>
      </c>
      <c r="L52" s="4"/>
    </row>
    <row r="53" spans="2:12" ht="15.5" x14ac:dyDescent="0.35">
      <c r="B53" s="12"/>
      <c r="C53" s="12"/>
      <c r="D53" s="12"/>
      <c r="E53" s="6"/>
      <c r="F53" s="58" t="s">
        <v>162</v>
      </c>
      <c r="G53" s="59"/>
      <c r="H53" s="31"/>
      <c r="I53" s="162">
        <v>0.25920607722679107</v>
      </c>
      <c r="L53" s="4"/>
    </row>
    <row r="54" spans="2:12" ht="15.5" x14ac:dyDescent="0.35">
      <c r="B54" s="12"/>
      <c r="C54" s="12"/>
      <c r="D54" s="12"/>
      <c r="E54" s="6"/>
      <c r="F54" s="46"/>
      <c r="G54" s="59"/>
      <c r="H54" s="31"/>
      <c r="I54" s="59"/>
      <c r="L54" s="4"/>
    </row>
    <row r="55" spans="2:12" x14ac:dyDescent="0.25">
      <c r="B55" s="12"/>
      <c r="C55" s="12"/>
      <c r="D55" s="12"/>
      <c r="E55" s="6"/>
      <c r="F55" s="58" t="s">
        <v>163</v>
      </c>
      <c r="G55" s="59"/>
      <c r="H55" s="202">
        <v>123.45854940618085</v>
      </c>
      <c r="I55" s="59"/>
      <c r="J55" s="57"/>
      <c r="L55" s="4"/>
    </row>
    <row r="56" spans="2:12" x14ac:dyDescent="0.25">
      <c r="B56" s="12"/>
      <c r="C56" s="12"/>
      <c r="D56" s="12"/>
      <c r="E56" s="6"/>
      <c r="F56" s="58" t="s">
        <v>164</v>
      </c>
      <c r="G56" s="59"/>
      <c r="H56" s="162">
        <v>0.67999999999999994</v>
      </c>
      <c r="I56" s="59"/>
      <c r="L56" s="4"/>
    </row>
    <row r="57" spans="2:12" ht="15.5" x14ac:dyDescent="0.35">
      <c r="B57" s="12"/>
      <c r="C57" s="12"/>
      <c r="D57" s="12"/>
      <c r="E57" s="6"/>
      <c r="F57" s="46"/>
      <c r="G57" s="59"/>
      <c r="H57" s="31"/>
      <c r="I57" s="59"/>
      <c r="L57" s="4"/>
    </row>
    <row r="58" spans="2:12" x14ac:dyDescent="0.25">
      <c r="B58" s="12"/>
      <c r="C58" s="12"/>
      <c r="D58" s="12"/>
      <c r="E58" s="12"/>
      <c r="F58" s="59" t="s">
        <v>165</v>
      </c>
      <c r="G58" s="59"/>
      <c r="H58" s="202">
        <v>181.55669030320715</v>
      </c>
      <c r="I58" s="203">
        <v>90.778345151603574</v>
      </c>
      <c r="J58" s="87"/>
      <c r="L58" s="4"/>
    </row>
    <row r="59" spans="2:12" x14ac:dyDescent="0.25">
      <c r="B59" s="12"/>
      <c r="C59" s="12"/>
      <c r="D59" s="12"/>
      <c r="E59" s="12"/>
      <c r="I59" s="59"/>
      <c r="L59" s="4"/>
    </row>
    <row r="60" spans="2:12" x14ac:dyDescent="0.25">
      <c r="B60" s="12"/>
      <c r="C60" s="12"/>
      <c r="D60" s="12"/>
      <c r="E60" s="12"/>
      <c r="I60" s="59"/>
      <c r="L60" s="4"/>
    </row>
    <row r="61" spans="2:12" x14ac:dyDescent="0.25">
      <c r="B61" s="12"/>
      <c r="C61" s="12"/>
      <c r="D61" s="12"/>
      <c r="E61" s="12"/>
      <c r="I61" s="59"/>
      <c r="L61" s="4"/>
    </row>
    <row r="62" spans="2:12" ht="13" x14ac:dyDescent="0.3">
      <c r="B62" s="12"/>
      <c r="C62" s="12"/>
      <c r="D62" s="12"/>
      <c r="E62" s="12"/>
      <c r="F62" s="50" t="s">
        <v>166</v>
      </c>
      <c r="I62" s="59"/>
      <c r="L62" s="4"/>
    </row>
    <row r="63" spans="2:12" x14ac:dyDescent="0.25">
      <c r="B63" s="12"/>
      <c r="C63" s="12"/>
      <c r="D63" s="12"/>
      <c r="E63" s="12"/>
      <c r="F63" s="59" t="s">
        <v>167</v>
      </c>
      <c r="H63" s="88">
        <v>58.894512424999995</v>
      </c>
      <c r="I63" s="59"/>
      <c r="L63" s="4"/>
    </row>
    <row r="64" spans="2:12" x14ac:dyDescent="0.25">
      <c r="B64" s="12"/>
      <c r="C64" s="12"/>
      <c r="D64" s="12"/>
      <c r="E64" s="12"/>
      <c r="F64" t="s">
        <v>168</v>
      </c>
      <c r="H64" s="88">
        <v>34.032405909443348</v>
      </c>
      <c r="I64" s="59"/>
      <c r="L64" s="4"/>
    </row>
    <row r="65" spans="2:12" x14ac:dyDescent="0.25">
      <c r="B65" s="12"/>
      <c r="C65" s="12"/>
      <c r="D65" s="12"/>
      <c r="E65" s="12"/>
      <c r="I65" s="59"/>
      <c r="L65" s="4"/>
    </row>
    <row r="66" spans="2:12" x14ac:dyDescent="0.25">
      <c r="B66" s="12"/>
      <c r="C66" s="12"/>
      <c r="D66" s="12"/>
      <c r="E66" s="12"/>
      <c r="F66" t="s">
        <v>169</v>
      </c>
      <c r="H66" s="87">
        <v>92.926918334443343</v>
      </c>
      <c r="I66" s="59"/>
      <c r="L66" s="4"/>
    </row>
    <row r="67" spans="2:12" x14ac:dyDescent="0.25">
      <c r="B67" s="12"/>
      <c r="C67" s="12"/>
      <c r="D67" s="12"/>
      <c r="E67" s="12"/>
      <c r="F67" s="59" t="s">
        <v>170</v>
      </c>
      <c r="H67" s="26">
        <v>0.67999999999999994</v>
      </c>
      <c r="I67" s="59"/>
      <c r="L67" s="4"/>
    </row>
    <row r="68" spans="2:12" x14ac:dyDescent="0.25">
      <c r="B68" s="12"/>
      <c r="C68" s="12"/>
      <c r="D68" s="12"/>
      <c r="E68" s="12"/>
      <c r="H68" s="87">
        <v>136.65723284476962</v>
      </c>
      <c r="I68" s="59"/>
      <c r="L68" s="4"/>
    </row>
    <row r="69" spans="2:12" x14ac:dyDescent="0.25">
      <c r="B69" s="12"/>
      <c r="C69" s="12"/>
      <c r="D69" s="12"/>
      <c r="E69" s="12"/>
      <c r="I69" s="59"/>
      <c r="L69" s="4"/>
    </row>
    <row r="70" spans="2:12" x14ac:dyDescent="0.25">
      <c r="B70" s="12"/>
      <c r="C70" s="12"/>
      <c r="D70" s="12"/>
      <c r="E70" s="12"/>
      <c r="I70" s="59"/>
      <c r="L70" s="4"/>
    </row>
    <row r="71" spans="2:12" x14ac:dyDescent="0.25">
      <c r="B71" s="12"/>
      <c r="C71" s="12"/>
      <c r="D71" s="12"/>
      <c r="E71" s="12"/>
      <c r="I71" s="59"/>
      <c r="L71" s="4"/>
    </row>
    <row r="72" spans="2:12" x14ac:dyDescent="0.25">
      <c r="B72" s="12"/>
      <c r="C72" s="12"/>
      <c r="D72" s="12"/>
      <c r="E72" s="12"/>
      <c r="I72" s="59"/>
      <c r="L72" s="4"/>
    </row>
    <row r="73" spans="2:12" x14ac:dyDescent="0.25">
      <c r="B73" s="12"/>
      <c r="C73" s="12"/>
      <c r="D73" s="12"/>
      <c r="E73" s="12"/>
      <c r="I73" s="59"/>
      <c r="L73" s="4"/>
    </row>
    <row r="74" spans="2:12" ht="15.5" x14ac:dyDescent="0.35">
      <c r="B74" s="12"/>
      <c r="C74" s="12"/>
      <c r="D74" s="44"/>
      <c r="E74" s="44"/>
      <c r="F74" s="45"/>
      <c r="L74" s="4"/>
    </row>
    <row r="75" spans="2:12" ht="13" x14ac:dyDescent="0.3">
      <c r="B75" s="12"/>
      <c r="C75" s="19" t="s">
        <v>171</v>
      </c>
      <c r="D75" s="44"/>
      <c r="E75" s="67"/>
      <c r="F75" s="232" t="s">
        <v>172</v>
      </c>
      <c r="G75" s="233"/>
      <c r="H75" s="218"/>
      <c r="I75" s="218"/>
      <c r="L75" s="4"/>
    </row>
    <row r="76" spans="2:12" ht="26.5" x14ac:dyDescent="0.35">
      <c r="B76" s="204" t="s">
        <v>173</v>
      </c>
      <c r="C76" s="53" t="s">
        <v>174</v>
      </c>
      <c r="D76" s="24">
        <v>153</v>
      </c>
      <c r="E76" s="41">
        <v>182</v>
      </c>
      <c r="F76" s="40" t="s">
        <v>175</v>
      </c>
      <c r="G76" s="219"/>
      <c r="H76" s="219"/>
      <c r="I76" s="218"/>
      <c r="J76" s="218"/>
      <c r="K76" s="219"/>
      <c r="L76" s="220"/>
    </row>
    <row r="77" spans="2:12" ht="27" thickBot="1" x14ac:dyDescent="0.4">
      <c r="B77" s="204" t="s">
        <v>176</v>
      </c>
      <c r="C77" s="53" t="s">
        <v>177</v>
      </c>
      <c r="D77" s="24">
        <v>77</v>
      </c>
      <c r="E77" s="41">
        <v>91</v>
      </c>
      <c r="F77" s="58" t="s">
        <v>178</v>
      </c>
      <c r="G77" s="222">
        <v>181.55669030320715</v>
      </c>
      <c r="H77" s="222"/>
      <c r="I77" s="218"/>
      <c r="J77" s="218"/>
      <c r="K77" s="219"/>
      <c r="L77" s="220"/>
    </row>
    <row r="78" spans="2:12" ht="16" thickTop="1" x14ac:dyDescent="0.35">
      <c r="B78" s="61"/>
      <c r="C78" s="12"/>
      <c r="D78" s="12"/>
      <c r="E78" s="6"/>
      <c r="F78" s="46"/>
      <c r="G78" s="223"/>
      <c r="H78" s="223"/>
      <c r="I78" s="218"/>
      <c r="J78" s="218"/>
      <c r="K78" s="219"/>
      <c r="L78" s="220"/>
    </row>
    <row r="79" spans="2:12" ht="15.5" x14ac:dyDescent="0.35">
      <c r="B79" s="61"/>
      <c r="C79" s="12"/>
      <c r="D79" s="12"/>
      <c r="E79" s="6"/>
      <c r="F79" s="216" t="s">
        <v>179</v>
      </c>
      <c r="G79" s="217"/>
      <c r="H79" s="217"/>
      <c r="I79" s="218"/>
      <c r="J79" s="218"/>
      <c r="K79" s="219"/>
      <c r="L79" s="220"/>
    </row>
    <row r="80" spans="2:12" ht="15.5" x14ac:dyDescent="0.35">
      <c r="B80" s="61"/>
      <c r="C80" s="12"/>
      <c r="D80" s="12"/>
      <c r="E80" s="12"/>
      <c r="F80" s="59" t="s">
        <v>180</v>
      </c>
      <c r="G80" s="221">
        <v>90.778345151603574</v>
      </c>
      <c r="H80" s="221"/>
      <c r="I80" s="218"/>
      <c r="J80" s="218"/>
      <c r="K80" s="219"/>
      <c r="L80" s="220"/>
    </row>
    <row r="81" spans="2:12" x14ac:dyDescent="0.25">
      <c r="B81" s="61"/>
      <c r="C81" s="12"/>
      <c r="D81" s="12"/>
      <c r="E81" s="12"/>
      <c r="L81" s="4"/>
    </row>
    <row r="82" spans="2:12" ht="13" x14ac:dyDescent="0.3">
      <c r="B82" s="61"/>
      <c r="C82" s="19" t="s">
        <v>181</v>
      </c>
      <c r="D82" s="12"/>
      <c r="E82" s="12"/>
      <c r="L82" s="4"/>
    </row>
    <row r="83" spans="2:12" ht="38" x14ac:dyDescent="0.3">
      <c r="B83" s="61"/>
      <c r="C83" s="54" t="s">
        <v>182</v>
      </c>
      <c r="D83" s="24"/>
      <c r="E83" s="41"/>
      <c r="F83" s="51" t="s">
        <v>181</v>
      </c>
      <c r="L83" s="4"/>
    </row>
    <row r="84" spans="2:12" ht="26" x14ac:dyDescent="0.3">
      <c r="B84" s="204" t="s">
        <v>173</v>
      </c>
      <c r="C84" s="53" t="s">
        <v>175</v>
      </c>
      <c r="D84" s="24">
        <v>155</v>
      </c>
      <c r="E84" s="41">
        <v>182</v>
      </c>
      <c r="F84" s="6" t="s">
        <v>182</v>
      </c>
      <c r="I84" t="s">
        <v>183</v>
      </c>
      <c r="L84" s="4"/>
    </row>
    <row r="85" spans="2:12" ht="26" x14ac:dyDescent="0.3">
      <c r="B85" s="204" t="s">
        <v>176</v>
      </c>
      <c r="C85" s="53" t="s">
        <v>179</v>
      </c>
      <c r="D85" s="24">
        <v>77</v>
      </c>
      <c r="E85" s="41">
        <v>91</v>
      </c>
      <c r="F85" s="40" t="s">
        <v>175</v>
      </c>
      <c r="I85" t="s">
        <v>184</v>
      </c>
      <c r="L85" s="4"/>
    </row>
    <row r="86" spans="2:12" x14ac:dyDescent="0.25">
      <c r="B86" s="12"/>
      <c r="C86" s="12"/>
      <c r="D86" s="12"/>
      <c r="E86" s="6"/>
      <c r="F86" s="6" t="s">
        <v>185</v>
      </c>
      <c r="H86" s="202">
        <v>117.78902484999999</v>
      </c>
      <c r="I86" s="26"/>
      <c r="L86" s="4"/>
    </row>
    <row r="87" spans="2:12" x14ac:dyDescent="0.25">
      <c r="B87" s="12"/>
      <c r="C87" s="12"/>
      <c r="D87" s="12"/>
      <c r="E87" s="6"/>
      <c r="F87" s="6" t="s">
        <v>186</v>
      </c>
      <c r="H87" s="202">
        <v>34.032405909443348</v>
      </c>
      <c r="I87" s="32">
        <v>0.28892679901868928</v>
      </c>
      <c r="L87" s="4"/>
    </row>
    <row r="88" spans="2:12" x14ac:dyDescent="0.25">
      <c r="B88" s="12"/>
      <c r="C88" s="12"/>
      <c r="D88" s="12"/>
      <c r="E88" s="6"/>
      <c r="F88" s="6" t="s">
        <v>161</v>
      </c>
      <c r="H88" s="202">
        <v>30.531631071737511</v>
      </c>
      <c r="I88" s="32">
        <v>0.25920607722679107</v>
      </c>
      <c r="L88" s="4"/>
    </row>
    <row r="89" spans="2:12" ht="13" thickBot="1" x14ac:dyDescent="0.3">
      <c r="B89" s="12"/>
      <c r="C89" s="12"/>
      <c r="D89" s="12"/>
      <c r="E89" s="6"/>
      <c r="F89" s="6" t="s">
        <v>178</v>
      </c>
      <c r="H89" s="206">
        <v>182.35306183118084</v>
      </c>
      <c r="L89" s="4"/>
    </row>
    <row r="90" spans="2:12" ht="13" thickTop="1" x14ac:dyDescent="0.25">
      <c r="B90" s="12"/>
      <c r="C90" s="12"/>
      <c r="D90" s="12"/>
      <c r="E90" s="6"/>
      <c r="F90" s="6"/>
      <c r="H90" s="202"/>
      <c r="L90" s="4"/>
    </row>
    <row r="91" spans="2:12" ht="15.5" x14ac:dyDescent="0.35">
      <c r="B91" s="12"/>
      <c r="C91" s="12"/>
      <c r="D91" s="12"/>
      <c r="E91" s="6"/>
      <c r="F91" s="6"/>
      <c r="H91" s="31"/>
      <c r="L91" s="4"/>
    </row>
    <row r="92" spans="2:12" ht="13" x14ac:dyDescent="0.3">
      <c r="B92" s="12"/>
      <c r="C92" s="12"/>
      <c r="D92" s="12"/>
      <c r="E92" s="6"/>
      <c r="F92" s="40" t="s">
        <v>179</v>
      </c>
      <c r="L92" s="4"/>
    </row>
    <row r="93" spans="2:12" x14ac:dyDescent="0.25">
      <c r="B93" s="12"/>
      <c r="C93" s="12"/>
      <c r="D93" s="12"/>
      <c r="E93" s="6"/>
      <c r="F93" s="6" t="s">
        <v>187</v>
      </c>
      <c r="H93" s="202">
        <v>58.894512424999995</v>
      </c>
      <c r="L93" s="4"/>
    </row>
    <row r="94" spans="2:12" x14ac:dyDescent="0.25">
      <c r="B94" s="12"/>
      <c r="C94" s="12"/>
      <c r="D94" s="12"/>
      <c r="E94" s="6"/>
      <c r="F94" s="6" t="s">
        <v>119</v>
      </c>
      <c r="H94" s="207">
        <v>32.282018490590431</v>
      </c>
      <c r="L94" s="4"/>
    </row>
    <row r="95" spans="2:12" x14ac:dyDescent="0.25">
      <c r="B95" s="12"/>
      <c r="C95" s="12"/>
      <c r="D95" s="12"/>
      <c r="E95" s="12"/>
      <c r="F95" t="s">
        <v>188</v>
      </c>
      <c r="H95" s="205">
        <v>91.176530915590433</v>
      </c>
      <c r="I95" s="59"/>
      <c r="L95" s="4"/>
    </row>
    <row r="96" spans="2:12" x14ac:dyDescent="0.25">
      <c r="B96" s="12"/>
      <c r="C96" s="12"/>
      <c r="D96" s="12"/>
      <c r="E96" s="12"/>
      <c r="L96" s="4"/>
    </row>
    <row r="97" spans="2:12" x14ac:dyDescent="0.25">
      <c r="B97" s="12"/>
      <c r="C97" s="12"/>
      <c r="D97" s="12"/>
      <c r="E97" s="12"/>
      <c r="L97" s="4"/>
    </row>
    <row r="98" spans="2:12" ht="13" x14ac:dyDescent="0.3">
      <c r="B98" s="12"/>
      <c r="C98" s="19" t="s">
        <v>189</v>
      </c>
      <c r="D98" s="12"/>
      <c r="E98" s="6"/>
      <c r="F98" s="6" t="s">
        <v>190</v>
      </c>
      <c r="I98" s="23" t="s">
        <v>183</v>
      </c>
      <c r="L98" s="4"/>
    </row>
    <row r="99" spans="2:12" ht="12.75" customHeight="1" x14ac:dyDescent="0.25">
      <c r="B99" s="12"/>
      <c r="C99" s="215" t="s">
        <v>191</v>
      </c>
      <c r="D99" s="12"/>
      <c r="E99" s="6"/>
      <c r="F99" s="6" t="s">
        <v>192</v>
      </c>
      <c r="I99" s="23" t="s">
        <v>193</v>
      </c>
      <c r="L99" s="4"/>
    </row>
    <row r="100" spans="2:12" ht="24" customHeight="1" x14ac:dyDescent="0.3">
      <c r="B100" s="12"/>
      <c r="C100" s="215"/>
      <c r="D100" s="12"/>
      <c r="E100" s="6"/>
      <c r="F100" s="40" t="s">
        <v>194</v>
      </c>
      <c r="I100" s="23" t="s">
        <v>195</v>
      </c>
      <c r="L100" s="4"/>
    </row>
    <row r="101" spans="2:12" ht="13" x14ac:dyDescent="0.3">
      <c r="B101" s="204" t="s">
        <v>173</v>
      </c>
      <c r="C101" s="53" t="s">
        <v>194</v>
      </c>
      <c r="D101" s="24">
        <v>417</v>
      </c>
      <c r="E101" s="41">
        <v>494</v>
      </c>
      <c r="F101" s="6" t="s">
        <v>94</v>
      </c>
      <c r="G101" s="202">
        <v>235.57804969999998</v>
      </c>
      <c r="I101" s="23" t="s">
        <v>196</v>
      </c>
      <c r="L101" s="4"/>
    </row>
    <row r="102" spans="2:12" ht="26" x14ac:dyDescent="0.3">
      <c r="B102" s="204" t="s">
        <v>176</v>
      </c>
      <c r="C102" s="53" t="s">
        <v>197</v>
      </c>
      <c r="D102" s="24">
        <v>77</v>
      </c>
      <c r="E102" s="41">
        <v>91</v>
      </c>
      <c r="F102" s="6" t="s">
        <v>186</v>
      </c>
      <c r="G102" s="202">
        <v>136.12962363777339</v>
      </c>
      <c r="H102" s="32">
        <v>0.57785359803737857</v>
      </c>
      <c r="L102" s="4"/>
    </row>
    <row r="103" spans="2:12" x14ac:dyDescent="0.25">
      <c r="B103" s="12"/>
      <c r="C103" s="12"/>
      <c r="D103" s="12"/>
      <c r="E103" s="6"/>
      <c r="F103" s="6" t="s">
        <v>161</v>
      </c>
      <c r="G103" s="202">
        <v>122.12652428695004</v>
      </c>
      <c r="H103" s="32">
        <v>0.51841215445358213</v>
      </c>
      <c r="L103" s="4"/>
    </row>
    <row r="104" spans="2:12" ht="13" thickBot="1" x14ac:dyDescent="0.3">
      <c r="B104" s="12"/>
      <c r="C104" s="12"/>
      <c r="D104" s="12"/>
      <c r="E104" s="6"/>
      <c r="F104" s="6" t="s">
        <v>178</v>
      </c>
      <c r="G104" s="206">
        <v>493.8341976247234</v>
      </c>
      <c r="L104" s="4"/>
    </row>
    <row r="105" spans="2:12" ht="16" thickTop="1" x14ac:dyDescent="0.35">
      <c r="B105" s="12"/>
      <c r="C105" s="12"/>
      <c r="D105" s="12"/>
      <c r="E105" s="6"/>
      <c r="F105" s="6"/>
      <c r="G105" s="31"/>
      <c r="L105" s="4"/>
    </row>
    <row r="106" spans="2:12" ht="15.5" x14ac:dyDescent="0.35">
      <c r="B106" s="12"/>
      <c r="C106" s="12"/>
      <c r="D106" s="12"/>
      <c r="E106" s="6"/>
      <c r="F106" s="40" t="s">
        <v>197</v>
      </c>
      <c r="G106" s="31"/>
      <c r="L106" s="4"/>
    </row>
    <row r="107" spans="2:12" x14ac:dyDescent="0.25">
      <c r="B107" s="12"/>
      <c r="C107" s="12"/>
      <c r="D107" s="12"/>
      <c r="E107" s="6"/>
      <c r="F107" s="6" t="s">
        <v>187</v>
      </c>
      <c r="G107" s="202">
        <v>58.894512424999995</v>
      </c>
      <c r="L107" s="4"/>
    </row>
    <row r="108" spans="2:12" x14ac:dyDescent="0.25">
      <c r="B108" s="12"/>
      <c r="C108" s="12"/>
      <c r="D108" s="12"/>
      <c r="E108" s="6"/>
      <c r="F108" s="6" t="s">
        <v>119</v>
      </c>
      <c r="G108" s="207">
        <v>32.282018490590431</v>
      </c>
      <c r="L108" s="4"/>
    </row>
    <row r="109" spans="2:12" ht="13" thickBot="1" x14ac:dyDescent="0.3">
      <c r="B109" s="12"/>
      <c r="C109" s="12"/>
      <c r="D109" s="12"/>
      <c r="E109" s="6"/>
      <c r="F109" s="6" t="s">
        <v>188</v>
      </c>
      <c r="G109" s="208">
        <v>91.176530915590433</v>
      </c>
      <c r="L109" s="4"/>
    </row>
    <row r="110" spans="2:12" ht="13" thickBot="1" x14ac:dyDescent="0.3">
      <c r="B110" s="13"/>
      <c r="C110" s="13"/>
      <c r="D110" s="13"/>
      <c r="E110" s="7"/>
      <c r="F110" s="7"/>
      <c r="G110" s="2"/>
      <c r="H110" s="2"/>
      <c r="I110" s="2"/>
      <c r="J110" s="2"/>
      <c r="K110" s="2"/>
      <c r="L110" s="5"/>
    </row>
  </sheetData>
  <mergeCells count="20">
    <mergeCell ref="F4:L5"/>
    <mergeCell ref="F47:G47"/>
    <mergeCell ref="F75:G75"/>
    <mergeCell ref="H75:I75"/>
    <mergeCell ref="G76:H76"/>
    <mergeCell ref="I76:J76"/>
    <mergeCell ref="K76:L76"/>
    <mergeCell ref="G77:H77"/>
    <mergeCell ref="I77:J77"/>
    <mergeCell ref="K77:L77"/>
    <mergeCell ref="G78:H78"/>
    <mergeCell ref="I78:J78"/>
    <mergeCell ref="K78:L78"/>
    <mergeCell ref="C99:C100"/>
    <mergeCell ref="F79:H79"/>
    <mergeCell ref="I79:J79"/>
    <mergeCell ref="K79:L79"/>
    <mergeCell ref="G80:H80"/>
    <mergeCell ref="I80:J80"/>
    <mergeCell ref="K80:L80"/>
  </mergeCells>
  <conditionalFormatting sqref="D7">
    <cfRule type="cellIs" dxfId="17" priority="6" stopIfTrue="1" operator="equal">
      <formula>ROUND($H$7,0)</formula>
    </cfRule>
  </conditionalFormatting>
  <conditionalFormatting sqref="D12:E12 E13:E25">
    <cfRule type="cellIs" dxfId="16" priority="7" stopIfTrue="1" operator="equal">
      <formula>ROUND(K12,0)</formula>
    </cfRule>
  </conditionalFormatting>
  <conditionalFormatting sqref="D76:E76">
    <cfRule type="cellIs" dxfId="15" priority="8" stopIfTrue="1" operator="equal">
      <formula>ROUND(G77,0)</formula>
    </cfRule>
  </conditionalFormatting>
  <conditionalFormatting sqref="D77:E77 D101:E101">
    <cfRule type="cellIs" dxfId="14" priority="9" stopIfTrue="1" operator="equal">
      <formula>ROUND(G80,0)</formula>
    </cfRule>
  </conditionalFormatting>
  <conditionalFormatting sqref="D84:E84">
    <cfRule type="cellIs" dxfId="13" priority="10" stopIfTrue="1" operator="equal">
      <formula>ROUND(H89,0)</formula>
    </cfRule>
  </conditionalFormatting>
  <conditionalFormatting sqref="D85:E85">
    <cfRule type="cellIs" dxfId="12" priority="11" stopIfTrue="1" operator="equal">
      <formula>ROUND(H95,0)</formula>
    </cfRule>
  </conditionalFormatting>
  <conditionalFormatting sqref="D102:E102">
    <cfRule type="cellIs" dxfId="11" priority="12" stopIfTrue="1" operator="equal">
      <formula>ROUND(G109,0)</formula>
    </cfRule>
  </conditionalFormatting>
  <printOptions horizontalCentered="1"/>
  <pageMargins left="0.25" right="0.25" top="0.75" bottom="0.75" header="0.3" footer="0.3"/>
  <pageSetup scale="72" fitToHeight="0" orientation="landscape" horizontalDpi="300" verticalDpi="300" r:id="rId1"/>
  <headerFooter alignWithMargins="0"/>
  <rowBreaks count="1" manualBreakCount="1">
    <brk id="46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87E61-F9F1-4888-A9DE-490E1B012CDC}">
  <sheetPr>
    <pageSetUpPr fitToPage="1"/>
  </sheetPr>
  <dimension ref="B1:L110"/>
  <sheetViews>
    <sheetView zoomScale="85" zoomScaleNormal="85" zoomScaleSheetLayoutView="75" workbookViewId="0">
      <selection activeCell="F4" sqref="F4:L5"/>
    </sheetView>
  </sheetViews>
  <sheetFormatPr defaultColWidth="12.26953125" defaultRowHeight="12.5" x14ac:dyDescent="0.25"/>
  <cols>
    <col min="3" max="3" width="22.7265625" customWidth="1"/>
    <col min="4" max="4" width="25" customWidth="1"/>
    <col min="5" max="5" width="18.26953125" customWidth="1"/>
    <col min="6" max="6" width="23.453125" customWidth="1"/>
  </cols>
  <sheetData>
    <row r="1" spans="2:12" ht="17.5" x14ac:dyDescent="0.35">
      <c r="B1" s="14" t="s">
        <v>106</v>
      </c>
    </row>
    <row r="3" spans="2:12" ht="13" thickBot="1" x14ac:dyDescent="0.3"/>
    <row r="4" spans="2:12" ht="15.5" x14ac:dyDescent="0.35">
      <c r="B4" s="16" t="s">
        <v>26</v>
      </c>
      <c r="C4" s="16"/>
      <c r="D4" s="10" t="s">
        <v>107</v>
      </c>
      <c r="E4" s="8" t="s">
        <v>108</v>
      </c>
      <c r="F4" s="224" t="s">
        <v>109</v>
      </c>
      <c r="G4" s="225"/>
      <c r="H4" s="225"/>
      <c r="I4" s="225"/>
      <c r="J4" s="225"/>
      <c r="K4" s="225"/>
      <c r="L4" s="226"/>
    </row>
    <row r="5" spans="2:12" ht="16" thickBot="1" x14ac:dyDescent="0.4">
      <c r="B5" s="66" t="s">
        <v>31</v>
      </c>
      <c r="C5" s="66" t="s">
        <v>32</v>
      </c>
      <c r="D5" s="11" t="s">
        <v>33</v>
      </c>
      <c r="E5" s="11" t="s">
        <v>33</v>
      </c>
      <c r="F5" s="227"/>
      <c r="G5" s="228"/>
      <c r="H5" s="228"/>
      <c r="I5" s="228"/>
      <c r="J5" s="228"/>
      <c r="K5" s="228"/>
      <c r="L5" s="229"/>
    </row>
    <row r="6" spans="2:12" x14ac:dyDescent="0.25">
      <c r="B6" s="21"/>
      <c r="C6" s="21"/>
      <c r="D6" s="21"/>
      <c r="E6" s="21"/>
      <c r="F6" s="1"/>
      <c r="G6" s="1"/>
      <c r="H6" s="1"/>
      <c r="I6" s="1"/>
      <c r="J6" s="1"/>
      <c r="K6" s="1"/>
      <c r="L6" s="3"/>
    </row>
    <row r="7" spans="2:12" x14ac:dyDescent="0.25">
      <c r="B7" s="12" t="s">
        <v>110</v>
      </c>
      <c r="C7" s="12" t="s">
        <v>111</v>
      </c>
      <c r="D7" s="24">
        <v>115</v>
      </c>
      <c r="E7" s="24">
        <v>141</v>
      </c>
      <c r="F7" t="s">
        <v>112</v>
      </c>
      <c r="H7" s="25">
        <v>140.75694983011275</v>
      </c>
      <c r="L7" s="4"/>
    </row>
    <row r="8" spans="2:12" ht="13" thickBot="1" x14ac:dyDescent="0.3">
      <c r="B8" s="13"/>
      <c r="C8" s="13"/>
      <c r="D8" s="47" t="s">
        <v>113</v>
      </c>
      <c r="E8" s="47"/>
      <c r="F8" s="2"/>
      <c r="G8" s="2"/>
      <c r="H8" s="2"/>
      <c r="I8" s="2"/>
      <c r="J8" s="2"/>
      <c r="K8" s="2"/>
      <c r="L8" s="5"/>
    </row>
    <row r="9" spans="2:12" x14ac:dyDescent="0.25">
      <c r="B9" s="48">
        <v>7.2</v>
      </c>
      <c r="C9" s="12" t="s">
        <v>114</v>
      </c>
      <c r="D9" s="12"/>
      <c r="E9" s="21"/>
      <c r="L9" s="4"/>
    </row>
    <row r="10" spans="2:12" x14ac:dyDescent="0.25">
      <c r="B10" s="12"/>
      <c r="C10" s="12"/>
      <c r="D10" s="12"/>
      <c r="E10" s="12"/>
      <c r="L10" s="4"/>
    </row>
    <row r="11" spans="2:12" ht="28.5" customHeight="1" x14ac:dyDescent="0.3">
      <c r="B11" s="12"/>
      <c r="C11" s="194" t="s">
        <v>115</v>
      </c>
      <c r="D11" s="86"/>
      <c r="E11" s="86"/>
      <c r="F11" s="37" t="s">
        <v>115</v>
      </c>
      <c r="G11" s="195" t="s">
        <v>116</v>
      </c>
      <c r="H11" s="196" t="s">
        <v>117</v>
      </c>
      <c r="I11" t="s">
        <v>118</v>
      </c>
      <c r="J11" t="s">
        <v>119</v>
      </c>
      <c r="K11" s="55" t="s">
        <v>120</v>
      </c>
      <c r="L11" s="4"/>
    </row>
    <row r="12" spans="2:12" x14ac:dyDescent="0.25">
      <c r="B12" s="12"/>
      <c r="C12" s="17" t="s">
        <v>121</v>
      </c>
      <c r="D12" s="24">
        <v>115</v>
      </c>
      <c r="E12" s="24">
        <v>140</v>
      </c>
      <c r="F12" s="33" t="s">
        <v>121</v>
      </c>
      <c r="G12" s="59">
        <v>1</v>
      </c>
      <c r="H12" s="197">
        <v>1.1029411764705883</v>
      </c>
      <c r="I12" s="25">
        <v>66.905898306341925</v>
      </c>
      <c r="J12" s="25">
        <v>73.346644952885626</v>
      </c>
      <c r="K12" s="25">
        <v>140.25254325922754</v>
      </c>
      <c r="L12" s="22"/>
    </row>
    <row r="13" spans="2:12" x14ac:dyDescent="0.25">
      <c r="B13" s="12"/>
      <c r="C13" s="17" t="s">
        <v>122</v>
      </c>
      <c r="D13" s="24">
        <v>230</v>
      </c>
      <c r="E13" s="24">
        <v>281</v>
      </c>
      <c r="F13" s="33" t="s">
        <v>122</v>
      </c>
      <c r="G13" s="59">
        <v>2</v>
      </c>
      <c r="H13" s="197">
        <v>1.1029411764705883</v>
      </c>
      <c r="I13" s="25">
        <v>133.81179661268385</v>
      </c>
      <c r="J13" s="25">
        <v>146.69328990577125</v>
      </c>
      <c r="K13" s="25">
        <v>280.50508651845507</v>
      </c>
      <c r="L13" s="22"/>
    </row>
    <row r="14" spans="2:12" x14ac:dyDescent="0.25">
      <c r="B14" s="12"/>
      <c r="C14" s="17" t="s">
        <v>123</v>
      </c>
      <c r="D14" s="24">
        <v>384</v>
      </c>
      <c r="E14" s="24">
        <v>468</v>
      </c>
      <c r="F14" s="33" t="s">
        <v>123</v>
      </c>
      <c r="G14" s="59">
        <v>2</v>
      </c>
      <c r="H14" s="197">
        <v>1.8382352941176472</v>
      </c>
      <c r="I14" s="25">
        <v>223.01966102113974</v>
      </c>
      <c r="J14" s="25">
        <v>244.48881650961874</v>
      </c>
      <c r="K14" s="25">
        <v>467.50847753075846</v>
      </c>
      <c r="L14" s="22"/>
    </row>
    <row r="15" spans="2:12" x14ac:dyDescent="0.25">
      <c r="B15" s="12"/>
      <c r="C15" s="17" t="s">
        <v>124</v>
      </c>
      <c r="D15" s="24">
        <v>460</v>
      </c>
      <c r="E15" s="24">
        <v>561</v>
      </c>
      <c r="F15" s="33" t="s">
        <v>124</v>
      </c>
      <c r="G15" s="59">
        <v>2</v>
      </c>
      <c r="H15" s="197">
        <v>2.2058823529411766</v>
      </c>
      <c r="I15" s="25">
        <v>267.6235932253677</v>
      </c>
      <c r="J15" s="25">
        <v>293.3865798115425</v>
      </c>
      <c r="K15" s="25">
        <v>561.01017303691015</v>
      </c>
      <c r="L15" s="22"/>
    </row>
    <row r="16" spans="2:12" x14ac:dyDescent="0.25">
      <c r="B16" s="12"/>
      <c r="C16" s="17" t="s">
        <v>125</v>
      </c>
      <c r="D16" s="24">
        <v>537</v>
      </c>
      <c r="E16" s="24">
        <v>655</v>
      </c>
      <c r="F16" s="33" t="s">
        <v>125</v>
      </c>
      <c r="G16" s="59">
        <v>2</v>
      </c>
      <c r="H16" s="197">
        <v>2.5735294117647061</v>
      </c>
      <c r="I16" s="25">
        <v>312.22752542959563</v>
      </c>
      <c r="J16" s="25">
        <v>342.28434311346621</v>
      </c>
      <c r="K16" s="25">
        <v>654.51186854306184</v>
      </c>
      <c r="L16" s="22"/>
    </row>
    <row r="17" spans="2:12" x14ac:dyDescent="0.25">
      <c r="B17" s="12"/>
      <c r="C17" s="17" t="s">
        <v>126</v>
      </c>
      <c r="D17" s="24">
        <v>920</v>
      </c>
      <c r="E17" s="24">
        <v>1122</v>
      </c>
      <c r="F17" s="33" t="s">
        <v>126</v>
      </c>
      <c r="G17" s="59">
        <v>3</v>
      </c>
      <c r="H17" s="197">
        <v>2.9411764705882355</v>
      </c>
      <c r="I17" s="25">
        <v>535.2471864507354</v>
      </c>
      <c r="J17" s="25">
        <v>586.77315962308501</v>
      </c>
      <c r="K17" s="25">
        <v>1122.0203460738203</v>
      </c>
      <c r="L17" s="22"/>
    </row>
    <row r="18" spans="2:12" x14ac:dyDescent="0.25">
      <c r="B18" s="12"/>
      <c r="C18" s="17" t="s">
        <v>127</v>
      </c>
      <c r="D18" s="24">
        <v>1266</v>
      </c>
      <c r="E18" s="24">
        <v>1543</v>
      </c>
      <c r="F18" s="33" t="s">
        <v>127</v>
      </c>
      <c r="G18" s="59">
        <v>3</v>
      </c>
      <c r="H18" s="197">
        <v>4.0441176470588243</v>
      </c>
      <c r="I18" s="25">
        <v>735.9648813697612</v>
      </c>
      <c r="J18" s="25">
        <v>806.81309448174193</v>
      </c>
      <c r="K18" s="25">
        <v>1542.777975851503</v>
      </c>
      <c r="L18" s="22"/>
    </row>
    <row r="19" spans="2:12" x14ac:dyDescent="0.25">
      <c r="B19" s="12"/>
      <c r="C19" s="17" t="s">
        <v>128</v>
      </c>
      <c r="D19" s="24">
        <v>1611</v>
      </c>
      <c r="E19" s="24">
        <v>1964</v>
      </c>
      <c r="F19" s="33" t="s">
        <v>128</v>
      </c>
      <c r="G19" s="59">
        <v>3</v>
      </c>
      <c r="H19" s="197">
        <v>5.1470588235294121</v>
      </c>
      <c r="I19" s="25">
        <v>936.68257628878689</v>
      </c>
      <c r="J19" s="25">
        <v>1026.8530293403987</v>
      </c>
      <c r="K19" s="25">
        <v>1963.5356056291857</v>
      </c>
      <c r="L19" s="22"/>
    </row>
    <row r="20" spans="2:12" x14ac:dyDescent="0.25">
      <c r="B20" s="12"/>
      <c r="C20" s="17" t="s">
        <v>129</v>
      </c>
      <c r="D20" s="24">
        <v>1956</v>
      </c>
      <c r="E20" s="24">
        <v>2384</v>
      </c>
      <c r="F20" s="33" t="s">
        <v>129</v>
      </c>
      <c r="G20" s="59">
        <v>3</v>
      </c>
      <c r="H20" s="197">
        <v>6.2500000000000009</v>
      </c>
      <c r="I20" s="25">
        <v>1137.4002712078127</v>
      </c>
      <c r="J20" s="25">
        <v>1246.8929641990555</v>
      </c>
      <c r="K20" s="25">
        <v>2384.293235406868</v>
      </c>
      <c r="L20" s="22"/>
    </row>
    <row r="21" spans="2:12" x14ac:dyDescent="0.25">
      <c r="B21" s="12"/>
      <c r="C21" s="17" t="s">
        <v>130</v>
      </c>
      <c r="D21" s="24">
        <v>3068</v>
      </c>
      <c r="E21" s="24">
        <v>3740</v>
      </c>
      <c r="F21" s="33" t="s">
        <v>130</v>
      </c>
      <c r="G21" s="59">
        <v>4</v>
      </c>
      <c r="H21" s="197">
        <v>7.3529411764705888</v>
      </c>
      <c r="I21" s="25">
        <v>1784.1572881691179</v>
      </c>
      <c r="J21" s="25">
        <v>1955.9105320769499</v>
      </c>
      <c r="K21" s="25">
        <v>3740.0678202460676</v>
      </c>
      <c r="L21" s="22"/>
    </row>
    <row r="22" spans="2:12" x14ac:dyDescent="0.25">
      <c r="B22" s="12"/>
      <c r="C22" s="17" t="s">
        <v>131</v>
      </c>
      <c r="D22" s="24">
        <v>3835</v>
      </c>
      <c r="E22" s="24">
        <v>4675</v>
      </c>
      <c r="F22" s="33" t="s">
        <v>131</v>
      </c>
      <c r="G22" s="59">
        <v>5</v>
      </c>
      <c r="H22" s="197">
        <v>7.3529411764705888</v>
      </c>
      <c r="I22" s="25">
        <v>2230.1966102113975</v>
      </c>
      <c r="J22" s="25">
        <v>2444.8881650961875</v>
      </c>
      <c r="K22" s="25">
        <v>4675.084775307585</v>
      </c>
      <c r="L22" s="22"/>
    </row>
    <row r="23" spans="2:12" x14ac:dyDescent="0.25">
      <c r="B23" s="12"/>
      <c r="C23" s="17" t="s">
        <v>132</v>
      </c>
      <c r="D23" s="24">
        <v>4602</v>
      </c>
      <c r="E23" s="24">
        <v>5610</v>
      </c>
      <c r="F23" s="33" t="s">
        <v>132</v>
      </c>
      <c r="G23" s="59">
        <v>6</v>
      </c>
      <c r="H23" s="197">
        <v>7.3529411764705888</v>
      </c>
      <c r="I23" s="25">
        <v>2676.2359322536768</v>
      </c>
      <c r="J23" s="25">
        <v>2933.8657981154247</v>
      </c>
      <c r="K23" s="25">
        <v>5610.1017303691015</v>
      </c>
      <c r="L23" s="22"/>
    </row>
    <row r="24" spans="2:12" x14ac:dyDescent="0.25">
      <c r="B24" s="12"/>
      <c r="C24" s="17" t="s">
        <v>133</v>
      </c>
      <c r="D24" s="24">
        <v>6137</v>
      </c>
      <c r="E24" s="24">
        <v>7480</v>
      </c>
      <c r="F24" s="33" t="s">
        <v>133</v>
      </c>
      <c r="G24" s="59">
        <v>8</v>
      </c>
      <c r="H24" s="197">
        <v>7.3529411764705888</v>
      </c>
      <c r="I24" s="25">
        <v>3568.3145763382358</v>
      </c>
      <c r="J24" s="25">
        <v>3911.8210641538999</v>
      </c>
      <c r="K24" s="25">
        <v>7480.1356404921353</v>
      </c>
      <c r="L24" s="22"/>
    </row>
    <row r="25" spans="2:12" x14ac:dyDescent="0.25">
      <c r="B25" s="12"/>
      <c r="C25" s="18" t="s">
        <v>134</v>
      </c>
      <c r="D25" s="24">
        <v>7671</v>
      </c>
      <c r="E25" s="24">
        <v>9350</v>
      </c>
      <c r="F25" s="38" t="s">
        <v>134</v>
      </c>
      <c r="G25" s="59">
        <v>10</v>
      </c>
      <c r="H25" s="197">
        <v>7.3529411764705888</v>
      </c>
      <c r="I25" s="25">
        <v>4460.3932204227949</v>
      </c>
      <c r="J25" s="25">
        <v>4889.7763301923751</v>
      </c>
      <c r="K25" s="25">
        <v>9350.16955061517</v>
      </c>
      <c r="L25" s="22"/>
    </row>
    <row r="26" spans="2:12" ht="20.5" x14ac:dyDescent="0.25">
      <c r="B26" s="12"/>
      <c r="C26" s="17"/>
      <c r="D26" s="52" t="s">
        <v>135</v>
      </c>
      <c r="E26" s="52" t="s">
        <v>135</v>
      </c>
      <c r="L26" s="4"/>
    </row>
    <row r="27" spans="2:12" ht="15.5" x14ac:dyDescent="0.25">
      <c r="B27" s="12"/>
      <c r="C27" s="12"/>
      <c r="D27" s="42"/>
      <c r="E27" s="42"/>
      <c r="F27" s="33" t="s">
        <v>136</v>
      </c>
      <c r="L27" s="4"/>
    </row>
    <row r="28" spans="2:12" ht="15.5" x14ac:dyDescent="0.25">
      <c r="B28" s="12"/>
      <c r="C28" s="12"/>
      <c r="D28" s="43"/>
      <c r="E28" s="43"/>
      <c r="F28" s="33" t="s">
        <v>137</v>
      </c>
      <c r="G28" s="25">
        <v>60.661347797750004</v>
      </c>
      <c r="L28" s="4"/>
    </row>
    <row r="29" spans="2:12" x14ac:dyDescent="0.25">
      <c r="B29" s="12"/>
      <c r="C29" s="12"/>
      <c r="D29" s="12"/>
      <c r="E29" s="12"/>
      <c r="L29" s="4"/>
    </row>
    <row r="30" spans="2:12" x14ac:dyDescent="0.25">
      <c r="B30" s="12"/>
      <c r="C30" s="12"/>
      <c r="D30" s="12"/>
      <c r="E30" s="12"/>
      <c r="F30" s="33" t="s">
        <v>138</v>
      </c>
      <c r="G30" s="33" t="s">
        <v>96</v>
      </c>
      <c r="I30" s="34">
        <v>0.57785359803737857</v>
      </c>
      <c r="L30" s="4"/>
    </row>
    <row r="31" spans="2:12" x14ac:dyDescent="0.25">
      <c r="B31" s="12"/>
      <c r="C31" s="12"/>
      <c r="D31" s="12"/>
      <c r="E31" s="12"/>
      <c r="F31" s="33"/>
      <c r="G31" s="33" t="s">
        <v>97</v>
      </c>
      <c r="I31" s="34">
        <v>0.51841215445358213</v>
      </c>
      <c r="L31" s="4"/>
    </row>
    <row r="32" spans="2:12" x14ac:dyDescent="0.25">
      <c r="B32" s="12"/>
      <c r="C32" s="12"/>
      <c r="D32" s="12"/>
      <c r="E32" s="12"/>
      <c r="F32" s="33"/>
      <c r="G32" s="33" t="s">
        <v>95</v>
      </c>
      <c r="I32" s="49">
        <v>0.1477</v>
      </c>
      <c r="L32" s="4"/>
    </row>
    <row r="33" spans="2:12" x14ac:dyDescent="0.25">
      <c r="B33" s="12"/>
      <c r="C33" s="12"/>
      <c r="D33" s="12"/>
      <c r="E33" s="12"/>
      <c r="L33" s="4"/>
    </row>
    <row r="34" spans="2:12" ht="13" thickBot="1" x14ac:dyDescent="0.3">
      <c r="B34" s="13"/>
      <c r="C34" s="13"/>
      <c r="D34" s="13"/>
      <c r="E34" s="13"/>
      <c r="F34" s="2" t="s">
        <v>139</v>
      </c>
      <c r="G34" s="2"/>
      <c r="H34" s="2"/>
      <c r="I34" s="2"/>
      <c r="J34" s="2"/>
      <c r="K34" s="2"/>
      <c r="L34" s="5"/>
    </row>
    <row r="35" spans="2:12" x14ac:dyDescent="0.25">
      <c r="B35" s="48">
        <v>7.2</v>
      </c>
      <c r="C35" s="12" t="s">
        <v>140</v>
      </c>
      <c r="D35" s="12"/>
      <c r="E35" s="12"/>
      <c r="L35" s="4"/>
    </row>
    <row r="36" spans="2:12" x14ac:dyDescent="0.25">
      <c r="B36" s="12"/>
      <c r="C36" s="12" t="s">
        <v>141</v>
      </c>
      <c r="D36" s="12"/>
      <c r="E36" s="12"/>
      <c r="F36" t="s">
        <v>142</v>
      </c>
      <c r="L36" s="4"/>
    </row>
    <row r="37" spans="2:12" x14ac:dyDescent="0.25">
      <c r="B37" s="12"/>
      <c r="C37" s="12"/>
      <c r="D37" s="12"/>
      <c r="E37" s="12"/>
      <c r="L37" s="4"/>
    </row>
    <row r="38" spans="2:12" ht="14.25" customHeight="1" x14ac:dyDescent="0.25">
      <c r="B38" s="12"/>
      <c r="C38" s="198" t="s">
        <v>143</v>
      </c>
      <c r="D38" s="199">
        <v>230</v>
      </c>
      <c r="E38" s="199">
        <v>281</v>
      </c>
      <c r="F38" t="s">
        <v>144</v>
      </c>
      <c r="L38" s="4"/>
    </row>
    <row r="39" spans="2:12" ht="14.25" customHeight="1" x14ac:dyDescent="0.25">
      <c r="B39" s="12"/>
      <c r="C39" s="198"/>
      <c r="D39" s="199"/>
      <c r="E39" s="199"/>
      <c r="L39" s="4"/>
    </row>
    <row r="40" spans="2:12" ht="14.25" customHeight="1" x14ac:dyDescent="0.25">
      <c r="B40" s="12"/>
      <c r="C40" s="198" t="s">
        <v>145</v>
      </c>
      <c r="D40" s="199"/>
      <c r="E40" s="199"/>
      <c r="L40" s="4"/>
    </row>
    <row r="41" spans="2:12" x14ac:dyDescent="0.25">
      <c r="B41" s="12"/>
      <c r="C41" s="198" t="s">
        <v>146</v>
      </c>
      <c r="D41" s="199">
        <v>230</v>
      </c>
      <c r="E41" s="199">
        <v>281</v>
      </c>
      <c r="F41" t="s">
        <v>144</v>
      </c>
      <c r="L41" s="4"/>
    </row>
    <row r="42" spans="2:12" x14ac:dyDescent="0.25">
      <c r="B42" s="12"/>
      <c r="C42" s="198" t="s">
        <v>147</v>
      </c>
      <c r="D42" s="199">
        <v>537</v>
      </c>
      <c r="E42" s="199">
        <v>655</v>
      </c>
      <c r="F42" t="s">
        <v>148</v>
      </c>
      <c r="L42" s="4"/>
    </row>
    <row r="43" spans="2:12" x14ac:dyDescent="0.25">
      <c r="B43" s="12"/>
      <c r="C43" s="198" t="s">
        <v>149</v>
      </c>
      <c r="D43" s="199">
        <v>920</v>
      </c>
      <c r="E43" s="199">
        <v>1122</v>
      </c>
      <c r="F43" t="s">
        <v>150</v>
      </c>
      <c r="L43" s="4"/>
    </row>
    <row r="44" spans="2:12" x14ac:dyDescent="0.25">
      <c r="B44" s="12"/>
      <c r="C44" s="198" t="s">
        <v>151</v>
      </c>
      <c r="D44" s="199">
        <v>1266</v>
      </c>
      <c r="E44" s="199">
        <v>1543</v>
      </c>
      <c r="F44" t="s">
        <v>152</v>
      </c>
      <c r="L44" s="4"/>
    </row>
    <row r="45" spans="2:12" x14ac:dyDescent="0.25">
      <c r="B45" s="12"/>
      <c r="C45" s="198" t="s">
        <v>153</v>
      </c>
      <c r="D45" s="199">
        <v>1611</v>
      </c>
      <c r="E45" s="199">
        <v>1964</v>
      </c>
      <c r="F45" t="s">
        <v>154</v>
      </c>
      <c r="L45" s="4"/>
    </row>
    <row r="46" spans="2:12" ht="13" thickBot="1" x14ac:dyDescent="0.3">
      <c r="B46" s="13"/>
      <c r="C46" s="13"/>
      <c r="D46" s="148"/>
      <c r="E46" s="148"/>
      <c r="F46" s="2"/>
      <c r="G46" s="2"/>
      <c r="H46" s="2"/>
      <c r="I46" s="2"/>
      <c r="J46" s="2"/>
      <c r="K46" s="2"/>
      <c r="L46" s="5"/>
    </row>
    <row r="47" spans="2:12" x14ac:dyDescent="0.25">
      <c r="B47" s="12" t="s">
        <v>155</v>
      </c>
      <c r="C47" s="200" t="s">
        <v>156</v>
      </c>
      <c r="D47" s="61"/>
      <c r="E47" s="58"/>
      <c r="F47" s="230" t="s">
        <v>157</v>
      </c>
      <c r="G47" s="231"/>
      <c r="H47" s="201"/>
      <c r="I47" s="201"/>
      <c r="L47" s="4"/>
    </row>
    <row r="48" spans="2:12" ht="15.5" x14ac:dyDescent="0.35">
      <c r="B48" s="12"/>
      <c r="C48" s="12"/>
      <c r="D48" s="12"/>
      <c r="E48" s="6"/>
      <c r="F48" s="58"/>
      <c r="G48" s="31"/>
      <c r="H48" s="31"/>
      <c r="I48" s="59"/>
      <c r="L48" s="4"/>
    </row>
    <row r="49" spans="2:12" x14ac:dyDescent="0.25">
      <c r="B49" s="12"/>
      <c r="C49" s="12"/>
      <c r="D49" s="12"/>
      <c r="E49" s="6"/>
      <c r="F49" s="58" t="s">
        <v>158</v>
      </c>
      <c r="G49" s="59"/>
      <c r="H49" s="202">
        <v>60.661347797750004</v>
      </c>
      <c r="I49" s="59"/>
      <c r="L49" s="4"/>
    </row>
    <row r="50" spans="2:12" x14ac:dyDescent="0.25">
      <c r="B50" s="12"/>
      <c r="C50" s="12"/>
      <c r="D50" s="12"/>
      <c r="E50" s="6"/>
      <c r="F50" s="58" t="s">
        <v>159</v>
      </c>
      <c r="G50" s="59"/>
      <c r="H50" s="202">
        <v>35.053378086726653</v>
      </c>
      <c r="I50" s="162">
        <v>0.57785359803737857</v>
      </c>
      <c r="L50" s="4"/>
    </row>
    <row r="51" spans="2:12" ht="15.5" x14ac:dyDescent="0.35">
      <c r="B51" s="12"/>
      <c r="C51" s="12"/>
      <c r="D51" s="12"/>
      <c r="E51" s="6"/>
      <c r="F51" s="58" t="s">
        <v>160</v>
      </c>
      <c r="G51" s="59"/>
      <c r="H51" s="31"/>
      <c r="I51" s="162">
        <v>0.28892679901868928</v>
      </c>
      <c r="L51" s="4"/>
    </row>
    <row r="52" spans="2:12" x14ac:dyDescent="0.25">
      <c r="B52" s="12"/>
      <c r="C52" s="12"/>
      <c r="D52" s="12"/>
      <c r="E52" s="6"/>
      <c r="F52" s="58" t="s">
        <v>161</v>
      </c>
      <c r="G52" s="59"/>
      <c r="H52" s="202">
        <v>31.447580003889641</v>
      </c>
      <c r="I52" s="162">
        <v>0.51841215445358213</v>
      </c>
      <c r="L52" s="4"/>
    </row>
    <row r="53" spans="2:12" ht="15.5" x14ac:dyDescent="0.35">
      <c r="B53" s="12"/>
      <c r="C53" s="12"/>
      <c r="D53" s="12"/>
      <c r="E53" s="6"/>
      <c r="F53" s="58" t="s">
        <v>162</v>
      </c>
      <c r="G53" s="59"/>
      <c r="H53" s="31"/>
      <c r="I53" s="162">
        <v>0.25920607722679107</v>
      </c>
      <c r="L53" s="4"/>
    </row>
    <row r="54" spans="2:12" ht="15.5" x14ac:dyDescent="0.35">
      <c r="B54" s="12"/>
      <c r="C54" s="12"/>
      <c r="D54" s="12"/>
      <c r="E54" s="6"/>
      <c r="F54" s="46"/>
      <c r="G54" s="59"/>
      <c r="H54" s="31"/>
      <c r="I54" s="59"/>
      <c r="L54" s="4"/>
    </row>
    <row r="55" spans="2:12" x14ac:dyDescent="0.25">
      <c r="B55" s="12"/>
      <c r="C55" s="12"/>
      <c r="D55" s="12"/>
      <c r="E55" s="6"/>
      <c r="F55" s="58" t="s">
        <v>163</v>
      </c>
      <c r="G55" s="59"/>
      <c r="H55" s="202">
        <v>127.16230588836629</v>
      </c>
      <c r="I55" s="59"/>
      <c r="J55" s="57"/>
      <c r="L55" s="4"/>
    </row>
    <row r="56" spans="2:12" x14ac:dyDescent="0.25">
      <c r="B56" s="12"/>
      <c r="C56" s="12"/>
      <c r="D56" s="12"/>
      <c r="E56" s="6"/>
      <c r="F56" s="58" t="s">
        <v>198</v>
      </c>
      <c r="G56" s="59"/>
      <c r="H56" s="162">
        <v>0.67999999999999994</v>
      </c>
      <c r="I56" s="59"/>
      <c r="L56" s="4"/>
    </row>
    <row r="57" spans="2:12" ht="15.5" x14ac:dyDescent="0.35">
      <c r="B57" s="12"/>
      <c r="C57" s="12"/>
      <c r="D57" s="12"/>
      <c r="E57" s="6"/>
      <c r="F57" s="46"/>
      <c r="G57" s="59"/>
      <c r="H57" s="31"/>
      <c r="I57" s="59"/>
      <c r="L57" s="4"/>
    </row>
    <row r="58" spans="2:12" x14ac:dyDescent="0.25">
      <c r="B58" s="12"/>
      <c r="C58" s="12"/>
      <c r="D58" s="12"/>
      <c r="E58" s="12"/>
      <c r="F58" s="59" t="s">
        <v>165</v>
      </c>
      <c r="G58" s="59"/>
      <c r="H58" s="202">
        <v>187.00339101230338</v>
      </c>
      <c r="I58" s="203">
        <v>93.501695506151691</v>
      </c>
      <c r="J58" s="87"/>
      <c r="L58" s="4"/>
    </row>
    <row r="59" spans="2:12" x14ac:dyDescent="0.25">
      <c r="B59" s="12"/>
      <c r="C59" s="12"/>
      <c r="D59" s="12"/>
      <c r="E59" s="12"/>
      <c r="I59" s="59"/>
      <c r="L59" s="4"/>
    </row>
    <row r="60" spans="2:12" x14ac:dyDescent="0.25">
      <c r="B60" s="12"/>
      <c r="C60" s="12"/>
      <c r="D60" s="12"/>
      <c r="E60" s="12"/>
      <c r="I60" s="59"/>
      <c r="L60" s="4"/>
    </row>
    <row r="61" spans="2:12" x14ac:dyDescent="0.25">
      <c r="B61" s="12"/>
      <c r="C61" s="12"/>
      <c r="D61" s="12"/>
      <c r="E61" s="12"/>
      <c r="I61" s="59"/>
      <c r="L61" s="4"/>
    </row>
    <row r="62" spans="2:12" ht="13" x14ac:dyDescent="0.3">
      <c r="B62" s="12"/>
      <c r="C62" s="12"/>
      <c r="D62" s="12"/>
      <c r="E62" s="12"/>
      <c r="F62" s="50" t="s">
        <v>166</v>
      </c>
      <c r="I62" s="59"/>
      <c r="L62" s="4"/>
    </row>
    <row r="63" spans="2:12" x14ac:dyDescent="0.25">
      <c r="B63" s="12"/>
      <c r="C63" s="12"/>
      <c r="D63" s="12"/>
      <c r="E63" s="12"/>
      <c r="F63" s="59" t="s">
        <v>167</v>
      </c>
      <c r="H63" s="88">
        <v>60.661347797750004</v>
      </c>
      <c r="I63" s="59"/>
      <c r="L63" s="4"/>
    </row>
    <row r="64" spans="2:12" x14ac:dyDescent="0.25">
      <c r="B64" s="12"/>
      <c r="C64" s="12"/>
      <c r="D64" s="12"/>
      <c r="E64" s="12"/>
      <c r="F64" t="s">
        <v>168</v>
      </c>
      <c r="H64" s="88">
        <v>35.053378086726653</v>
      </c>
      <c r="I64" s="59"/>
      <c r="L64" s="4"/>
    </row>
    <row r="65" spans="2:12" x14ac:dyDescent="0.25">
      <c r="B65" s="12"/>
      <c r="C65" s="12"/>
      <c r="D65" s="12"/>
      <c r="E65" s="12"/>
      <c r="I65" s="59"/>
      <c r="L65" s="4"/>
    </row>
    <row r="66" spans="2:12" x14ac:dyDescent="0.25">
      <c r="B66" s="12"/>
      <c r="C66" s="12"/>
      <c r="D66" s="12"/>
      <c r="E66" s="12"/>
      <c r="F66" t="s">
        <v>169</v>
      </c>
      <c r="H66" s="87">
        <v>95.71472588447665</v>
      </c>
      <c r="I66" s="59"/>
      <c r="L66" s="4"/>
    </row>
    <row r="67" spans="2:12" x14ac:dyDescent="0.25">
      <c r="B67" s="12"/>
      <c r="C67" s="12"/>
      <c r="D67" s="12"/>
      <c r="E67" s="12"/>
      <c r="F67" s="59" t="s">
        <v>198</v>
      </c>
      <c r="H67" s="26">
        <v>0.67999999999999994</v>
      </c>
      <c r="I67" s="59"/>
      <c r="L67" s="4"/>
    </row>
    <row r="68" spans="2:12" x14ac:dyDescent="0.25">
      <c r="B68" s="12"/>
      <c r="C68" s="12"/>
      <c r="D68" s="12"/>
      <c r="E68" s="12"/>
      <c r="H68" s="87">
        <v>140.75694983011275</v>
      </c>
      <c r="I68" s="59"/>
      <c r="L68" s="4"/>
    </row>
    <row r="69" spans="2:12" x14ac:dyDescent="0.25">
      <c r="B69" s="12"/>
      <c r="C69" s="12"/>
      <c r="D69" s="12"/>
      <c r="E69" s="12"/>
      <c r="I69" s="59"/>
      <c r="L69" s="4"/>
    </row>
    <row r="70" spans="2:12" x14ac:dyDescent="0.25">
      <c r="B70" s="12"/>
      <c r="C70" s="12"/>
      <c r="D70" s="12"/>
      <c r="E70" s="12"/>
      <c r="I70" s="59"/>
      <c r="L70" s="4"/>
    </row>
    <row r="71" spans="2:12" x14ac:dyDescent="0.25">
      <c r="B71" s="12"/>
      <c r="C71" s="12"/>
      <c r="D71" s="12"/>
      <c r="E71" s="12"/>
      <c r="I71" s="59"/>
      <c r="L71" s="4"/>
    </row>
    <row r="72" spans="2:12" x14ac:dyDescent="0.25">
      <c r="B72" s="12"/>
      <c r="C72" s="12"/>
      <c r="D72" s="12"/>
      <c r="E72" s="12"/>
      <c r="I72" s="59"/>
      <c r="L72" s="4"/>
    </row>
    <row r="73" spans="2:12" x14ac:dyDescent="0.25">
      <c r="B73" s="12"/>
      <c r="C73" s="12"/>
      <c r="D73" s="12"/>
      <c r="E73" s="12"/>
      <c r="I73" s="59"/>
      <c r="L73" s="4"/>
    </row>
    <row r="74" spans="2:12" ht="15.5" x14ac:dyDescent="0.35">
      <c r="B74" s="12"/>
      <c r="C74" s="12"/>
      <c r="D74" s="44"/>
      <c r="E74" s="44"/>
      <c r="F74" s="45"/>
      <c r="L74" s="4"/>
    </row>
    <row r="75" spans="2:12" ht="13" x14ac:dyDescent="0.3">
      <c r="B75" s="12"/>
      <c r="C75" s="19" t="s">
        <v>171</v>
      </c>
      <c r="D75" s="44"/>
      <c r="E75" s="67"/>
      <c r="F75" s="232" t="s">
        <v>172</v>
      </c>
      <c r="G75" s="233"/>
      <c r="H75" s="218"/>
      <c r="I75" s="218"/>
      <c r="L75" s="4"/>
    </row>
    <row r="76" spans="2:12" ht="26.5" x14ac:dyDescent="0.35">
      <c r="B76" s="204" t="s">
        <v>173</v>
      </c>
      <c r="C76" s="53" t="s">
        <v>174</v>
      </c>
      <c r="D76" s="24">
        <v>153</v>
      </c>
      <c r="E76" s="41">
        <v>187</v>
      </c>
      <c r="F76" s="40" t="s">
        <v>175</v>
      </c>
      <c r="G76" s="219"/>
      <c r="H76" s="219"/>
      <c r="I76" s="218"/>
      <c r="J76" s="218"/>
      <c r="K76" s="219"/>
      <c r="L76" s="220"/>
    </row>
    <row r="77" spans="2:12" ht="27" thickBot="1" x14ac:dyDescent="0.4">
      <c r="B77" s="204" t="s">
        <v>176</v>
      </c>
      <c r="C77" s="53" t="s">
        <v>177</v>
      </c>
      <c r="D77" s="24">
        <v>77</v>
      </c>
      <c r="E77" s="41">
        <v>94</v>
      </c>
      <c r="F77" s="58" t="s">
        <v>178</v>
      </c>
      <c r="G77" s="222">
        <v>187.00339101230338</v>
      </c>
      <c r="H77" s="222"/>
      <c r="I77" s="218"/>
      <c r="J77" s="218"/>
      <c r="K77" s="219"/>
      <c r="L77" s="220"/>
    </row>
    <row r="78" spans="2:12" ht="16" thickTop="1" x14ac:dyDescent="0.35">
      <c r="B78" s="61"/>
      <c r="C78" s="12"/>
      <c r="D78" s="12"/>
      <c r="E78" s="6"/>
      <c r="F78" s="46"/>
      <c r="G78" s="223"/>
      <c r="H78" s="223"/>
      <c r="I78" s="218"/>
      <c r="J78" s="218"/>
      <c r="K78" s="219"/>
      <c r="L78" s="220"/>
    </row>
    <row r="79" spans="2:12" ht="15.5" x14ac:dyDescent="0.35">
      <c r="B79" s="61"/>
      <c r="C79" s="12"/>
      <c r="D79" s="12"/>
      <c r="E79" s="6"/>
      <c r="F79" s="216" t="s">
        <v>179</v>
      </c>
      <c r="G79" s="217"/>
      <c r="H79" s="217"/>
      <c r="I79" s="218"/>
      <c r="J79" s="218"/>
      <c r="K79" s="219"/>
      <c r="L79" s="220"/>
    </row>
    <row r="80" spans="2:12" ht="15.5" x14ac:dyDescent="0.35">
      <c r="B80" s="61"/>
      <c r="C80" s="12"/>
      <c r="D80" s="12"/>
      <c r="E80" s="12"/>
      <c r="F80" s="59" t="s">
        <v>180</v>
      </c>
      <c r="G80" s="222">
        <v>93.501695506151691</v>
      </c>
      <c r="H80" s="222"/>
      <c r="I80" s="218"/>
      <c r="J80" s="218"/>
      <c r="K80" s="219"/>
      <c r="L80" s="220"/>
    </row>
    <row r="81" spans="2:12" x14ac:dyDescent="0.25">
      <c r="B81" s="61"/>
      <c r="C81" s="12"/>
      <c r="D81" s="12"/>
      <c r="E81" s="12"/>
      <c r="L81" s="4"/>
    </row>
    <row r="82" spans="2:12" ht="13" x14ac:dyDescent="0.3">
      <c r="B82" s="61"/>
      <c r="C82" s="19" t="s">
        <v>181</v>
      </c>
      <c r="D82" s="12"/>
      <c r="E82" s="12"/>
      <c r="L82" s="4"/>
    </row>
    <row r="83" spans="2:12" ht="38" x14ac:dyDescent="0.3">
      <c r="B83" s="61"/>
      <c r="C83" s="54" t="s">
        <v>182</v>
      </c>
      <c r="D83" s="24"/>
      <c r="E83" s="41"/>
      <c r="F83" s="51" t="s">
        <v>181</v>
      </c>
      <c r="L83" s="4"/>
    </row>
    <row r="84" spans="2:12" ht="26" x14ac:dyDescent="0.3">
      <c r="B84" s="204" t="s">
        <v>173</v>
      </c>
      <c r="C84" s="53" t="s">
        <v>175</v>
      </c>
      <c r="D84" s="24">
        <v>155</v>
      </c>
      <c r="E84" s="41">
        <v>188</v>
      </c>
      <c r="F84" s="6" t="s">
        <v>182</v>
      </c>
      <c r="I84" t="s">
        <v>183</v>
      </c>
      <c r="L84" s="4"/>
    </row>
    <row r="85" spans="2:12" ht="26" x14ac:dyDescent="0.3">
      <c r="B85" s="204" t="s">
        <v>176</v>
      </c>
      <c r="C85" s="53" t="s">
        <v>179</v>
      </c>
      <c r="D85" s="24">
        <v>77</v>
      </c>
      <c r="E85" s="41">
        <v>94</v>
      </c>
      <c r="F85" s="40" t="s">
        <v>175</v>
      </c>
      <c r="I85" t="s">
        <v>184</v>
      </c>
      <c r="L85" s="4"/>
    </row>
    <row r="86" spans="2:12" x14ac:dyDescent="0.25">
      <c r="B86" s="12"/>
      <c r="C86" s="12"/>
      <c r="D86" s="12"/>
      <c r="E86" s="6"/>
      <c r="F86" s="6" t="s">
        <v>185</v>
      </c>
      <c r="H86" s="202">
        <v>121.32269559550001</v>
      </c>
      <c r="I86" s="26"/>
      <c r="L86" s="4"/>
    </row>
    <row r="87" spans="2:12" x14ac:dyDescent="0.25">
      <c r="B87" s="12"/>
      <c r="C87" s="12"/>
      <c r="D87" s="12"/>
      <c r="E87" s="6"/>
      <c r="F87" s="6" t="s">
        <v>186</v>
      </c>
      <c r="H87" s="202">
        <v>35.053378086726653</v>
      </c>
      <c r="I87" s="32">
        <v>0.28892679901868928</v>
      </c>
      <c r="L87" s="4"/>
    </row>
    <row r="88" spans="2:12" x14ac:dyDescent="0.25">
      <c r="B88" s="12"/>
      <c r="C88" s="12"/>
      <c r="D88" s="12"/>
      <c r="E88" s="6"/>
      <c r="F88" s="6" t="s">
        <v>161</v>
      </c>
      <c r="H88" s="202">
        <v>31.447580003889641</v>
      </c>
      <c r="I88" s="32">
        <v>0.25920607722679107</v>
      </c>
      <c r="L88" s="4"/>
    </row>
    <row r="89" spans="2:12" ht="13" thickBot="1" x14ac:dyDescent="0.3">
      <c r="B89" s="12"/>
      <c r="C89" s="12"/>
      <c r="D89" s="12"/>
      <c r="E89" s="6"/>
      <c r="F89" s="6" t="s">
        <v>178</v>
      </c>
      <c r="H89" s="206">
        <v>187.8236536861163</v>
      </c>
      <c r="L89" s="4"/>
    </row>
    <row r="90" spans="2:12" ht="13" thickTop="1" x14ac:dyDescent="0.25">
      <c r="B90" s="12"/>
      <c r="C90" s="12"/>
      <c r="D90" s="12"/>
      <c r="E90" s="6"/>
      <c r="F90" s="6"/>
      <c r="H90" s="202"/>
      <c r="L90" s="4"/>
    </row>
    <row r="91" spans="2:12" ht="15.5" x14ac:dyDescent="0.35">
      <c r="B91" s="12"/>
      <c r="C91" s="12"/>
      <c r="D91" s="12"/>
      <c r="E91" s="6"/>
      <c r="F91" s="6"/>
      <c r="H91" s="31"/>
      <c r="L91" s="4"/>
    </row>
    <row r="92" spans="2:12" ht="13" x14ac:dyDescent="0.3">
      <c r="B92" s="12"/>
      <c r="C92" s="12"/>
      <c r="D92" s="12"/>
      <c r="E92" s="6"/>
      <c r="F92" s="40" t="s">
        <v>179</v>
      </c>
      <c r="L92" s="4"/>
    </row>
    <row r="93" spans="2:12" x14ac:dyDescent="0.25">
      <c r="B93" s="12"/>
      <c r="C93" s="12"/>
      <c r="D93" s="12"/>
      <c r="E93" s="6"/>
      <c r="F93" s="6" t="s">
        <v>187</v>
      </c>
      <c r="H93" s="202">
        <v>60.661347797750004</v>
      </c>
      <c r="L93" s="4"/>
    </row>
    <row r="94" spans="2:12" x14ac:dyDescent="0.25">
      <c r="B94" s="12"/>
      <c r="C94" s="12"/>
      <c r="D94" s="12"/>
      <c r="E94" s="6"/>
      <c r="F94" s="6" t="s">
        <v>119</v>
      </c>
      <c r="H94" s="207">
        <v>33.250479045308147</v>
      </c>
      <c r="L94" s="4"/>
    </row>
    <row r="95" spans="2:12" x14ac:dyDescent="0.25">
      <c r="B95" s="12"/>
      <c r="C95" s="12"/>
      <c r="D95" s="12"/>
      <c r="E95" s="12"/>
      <c r="F95" t="s">
        <v>188</v>
      </c>
      <c r="H95" s="205">
        <v>93.911826843058151</v>
      </c>
      <c r="I95" s="59"/>
      <c r="L95" s="4"/>
    </row>
    <row r="96" spans="2:12" x14ac:dyDescent="0.25">
      <c r="B96" s="12"/>
      <c r="C96" s="12"/>
      <c r="D96" s="12"/>
      <c r="E96" s="12"/>
      <c r="L96" s="4"/>
    </row>
    <row r="97" spans="2:12" x14ac:dyDescent="0.25">
      <c r="B97" s="12"/>
      <c r="C97" s="12"/>
      <c r="D97" s="12"/>
      <c r="E97" s="12"/>
      <c r="L97" s="4"/>
    </row>
    <row r="98" spans="2:12" ht="13" x14ac:dyDescent="0.3">
      <c r="B98" s="12"/>
      <c r="C98" s="19" t="s">
        <v>189</v>
      </c>
      <c r="D98" s="12"/>
      <c r="E98" s="6"/>
      <c r="F98" s="6" t="s">
        <v>190</v>
      </c>
      <c r="I98" s="23" t="s">
        <v>183</v>
      </c>
      <c r="L98" s="4"/>
    </row>
    <row r="99" spans="2:12" ht="12.75" customHeight="1" x14ac:dyDescent="0.25">
      <c r="B99" s="12"/>
      <c r="C99" s="215" t="s">
        <v>191</v>
      </c>
      <c r="D99" s="12"/>
      <c r="E99" s="6"/>
      <c r="F99" s="6" t="s">
        <v>192</v>
      </c>
      <c r="I99" s="23" t="s">
        <v>193</v>
      </c>
      <c r="L99" s="4"/>
    </row>
    <row r="100" spans="2:12" ht="24" customHeight="1" x14ac:dyDescent="0.3">
      <c r="B100" s="12"/>
      <c r="C100" s="215"/>
      <c r="D100" s="12"/>
      <c r="E100" s="6"/>
      <c r="F100" s="40" t="s">
        <v>194</v>
      </c>
      <c r="I100" s="23" t="s">
        <v>195</v>
      </c>
      <c r="L100" s="4"/>
    </row>
    <row r="101" spans="2:12" ht="13" x14ac:dyDescent="0.3">
      <c r="B101" s="204" t="s">
        <v>173</v>
      </c>
      <c r="C101" s="53" t="s">
        <v>194</v>
      </c>
      <c r="D101" s="24">
        <v>417</v>
      </c>
      <c r="E101" s="41">
        <v>509</v>
      </c>
      <c r="F101" s="6" t="s">
        <v>94</v>
      </c>
      <c r="G101" s="202">
        <v>242.64539119100002</v>
      </c>
      <c r="I101" s="23" t="s">
        <v>196</v>
      </c>
      <c r="L101" s="4"/>
    </row>
    <row r="102" spans="2:12" ht="26" x14ac:dyDescent="0.3">
      <c r="B102" s="204" t="s">
        <v>176</v>
      </c>
      <c r="C102" s="53" t="s">
        <v>197</v>
      </c>
      <c r="D102" s="24">
        <v>77</v>
      </c>
      <c r="E102" s="41">
        <v>94</v>
      </c>
      <c r="F102" s="6" t="s">
        <v>186</v>
      </c>
      <c r="G102" s="202">
        <v>140.21351234690661</v>
      </c>
      <c r="H102" s="32">
        <v>0.57785359803737857</v>
      </c>
      <c r="L102" s="4"/>
    </row>
    <row r="103" spans="2:12" x14ac:dyDescent="0.25">
      <c r="B103" s="12"/>
      <c r="C103" s="12"/>
      <c r="D103" s="12"/>
      <c r="E103" s="6"/>
      <c r="F103" s="6" t="s">
        <v>161</v>
      </c>
      <c r="G103" s="202">
        <v>125.79032001555856</v>
      </c>
      <c r="H103" s="32">
        <v>0.51841215445358213</v>
      </c>
      <c r="L103" s="4"/>
    </row>
    <row r="104" spans="2:12" ht="13" thickBot="1" x14ac:dyDescent="0.3">
      <c r="B104" s="12"/>
      <c r="C104" s="12"/>
      <c r="D104" s="12"/>
      <c r="E104" s="6"/>
      <c r="F104" s="6" t="s">
        <v>178</v>
      </c>
      <c r="G104" s="206">
        <v>508.64922355346516</v>
      </c>
      <c r="L104" s="4"/>
    </row>
    <row r="105" spans="2:12" ht="16" thickTop="1" x14ac:dyDescent="0.35">
      <c r="B105" s="12"/>
      <c r="C105" s="12"/>
      <c r="D105" s="12"/>
      <c r="E105" s="6"/>
      <c r="F105" s="6"/>
      <c r="G105" s="31"/>
      <c r="L105" s="4"/>
    </row>
    <row r="106" spans="2:12" ht="15.5" x14ac:dyDescent="0.35">
      <c r="B106" s="12"/>
      <c r="C106" s="12"/>
      <c r="D106" s="12"/>
      <c r="E106" s="6"/>
      <c r="F106" s="40" t="s">
        <v>197</v>
      </c>
      <c r="G106" s="31"/>
      <c r="L106" s="4"/>
    </row>
    <row r="107" spans="2:12" x14ac:dyDescent="0.25">
      <c r="B107" s="12"/>
      <c r="C107" s="12"/>
      <c r="D107" s="12"/>
      <c r="E107" s="6"/>
      <c r="F107" s="6" t="s">
        <v>187</v>
      </c>
      <c r="G107" s="202">
        <v>60.661347797750004</v>
      </c>
      <c r="L107" s="4"/>
    </row>
    <row r="108" spans="2:12" x14ac:dyDescent="0.25">
      <c r="B108" s="12"/>
      <c r="C108" s="12"/>
      <c r="D108" s="12"/>
      <c r="E108" s="6"/>
      <c r="F108" s="6" t="s">
        <v>119</v>
      </c>
      <c r="G108" s="207">
        <v>33.250479045308147</v>
      </c>
      <c r="L108" s="4"/>
    </row>
    <row r="109" spans="2:12" ht="13" thickBot="1" x14ac:dyDescent="0.3">
      <c r="B109" s="12"/>
      <c r="C109" s="12"/>
      <c r="D109" s="12"/>
      <c r="E109" s="6"/>
      <c r="F109" s="6" t="s">
        <v>188</v>
      </c>
      <c r="G109" s="208">
        <v>93.911826843058151</v>
      </c>
      <c r="L109" s="4"/>
    </row>
    <row r="110" spans="2:12" ht="13" thickBot="1" x14ac:dyDescent="0.3">
      <c r="B110" s="13"/>
      <c r="C110" s="13"/>
      <c r="D110" s="13"/>
      <c r="E110" s="7"/>
      <c r="F110" s="7"/>
      <c r="G110" s="2"/>
      <c r="H110" s="2"/>
      <c r="I110" s="2"/>
      <c r="J110" s="2"/>
      <c r="K110" s="2"/>
      <c r="L110" s="5"/>
    </row>
  </sheetData>
  <mergeCells count="20">
    <mergeCell ref="C99:C100"/>
    <mergeCell ref="F79:H79"/>
    <mergeCell ref="I79:J79"/>
    <mergeCell ref="K79:L79"/>
    <mergeCell ref="G80:H80"/>
    <mergeCell ref="I80:J80"/>
    <mergeCell ref="K80:L80"/>
    <mergeCell ref="G77:H77"/>
    <mergeCell ref="I77:J77"/>
    <mergeCell ref="K77:L77"/>
    <mergeCell ref="G78:H78"/>
    <mergeCell ref="I78:J78"/>
    <mergeCell ref="K78:L78"/>
    <mergeCell ref="F4:L5"/>
    <mergeCell ref="F47:G47"/>
    <mergeCell ref="F75:G75"/>
    <mergeCell ref="H75:I75"/>
    <mergeCell ref="G76:H76"/>
    <mergeCell ref="I76:J76"/>
    <mergeCell ref="K76:L76"/>
  </mergeCells>
  <conditionalFormatting sqref="D7">
    <cfRule type="cellIs" dxfId="10" priority="1" stopIfTrue="1" operator="equal">
      <formula>ROUND($H$7,0)</formula>
    </cfRule>
  </conditionalFormatting>
  <conditionalFormatting sqref="D12:E12 E13:E25">
    <cfRule type="cellIs" dxfId="9" priority="2" stopIfTrue="1" operator="equal">
      <formula>ROUND(K12,0)</formula>
    </cfRule>
  </conditionalFormatting>
  <conditionalFormatting sqref="D76:E76">
    <cfRule type="cellIs" dxfId="8" priority="3" stopIfTrue="1" operator="equal">
      <formula>ROUND(G77,0)</formula>
    </cfRule>
  </conditionalFormatting>
  <conditionalFormatting sqref="D77:E77 D101:E101">
    <cfRule type="cellIs" dxfId="7" priority="4" stopIfTrue="1" operator="equal">
      <formula>ROUND(G80,0)</formula>
    </cfRule>
  </conditionalFormatting>
  <conditionalFormatting sqref="D84:E84">
    <cfRule type="cellIs" dxfId="6" priority="5" stopIfTrue="1" operator="equal">
      <formula>ROUND(H89,0)</formula>
    </cfRule>
  </conditionalFormatting>
  <conditionalFormatting sqref="D85:E85">
    <cfRule type="cellIs" dxfId="5" priority="6" stopIfTrue="1" operator="equal">
      <formula>ROUND(H95,0)</formula>
    </cfRule>
  </conditionalFormatting>
  <conditionalFormatting sqref="D102:E102">
    <cfRule type="cellIs" dxfId="4" priority="7" stopIfTrue="1" operator="equal">
      <formula>ROUND(G109,0)</formula>
    </cfRule>
  </conditionalFormatting>
  <printOptions horizontalCentered="1"/>
  <pageMargins left="0.25" right="0.25" top="0.75" bottom="0.75" header="0.3" footer="0.3"/>
  <pageSetup scale="72" fitToHeight="0" orientation="landscape" horizontalDpi="300" verticalDpi="300" r:id="rId1"/>
  <headerFooter alignWithMargins="0"/>
  <rowBreaks count="1" manualBreakCount="1">
    <brk id="4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7BC3F-845E-4148-B3C4-2997F5E8DBCC}">
  <sheetPr>
    <pageSetUpPr fitToPage="1"/>
  </sheetPr>
  <dimension ref="B1:O60"/>
  <sheetViews>
    <sheetView zoomScale="70" zoomScaleNormal="70" workbookViewId="0">
      <selection activeCell="I3" sqref="I3:O4"/>
    </sheetView>
  </sheetViews>
  <sheetFormatPr defaultColWidth="8.7265625" defaultRowHeight="12.5" x14ac:dyDescent="0.25"/>
  <cols>
    <col min="1" max="1" width="8.7265625" style="90"/>
    <col min="2" max="2" width="15.26953125" style="90" customWidth="1"/>
    <col min="3" max="3" width="39.54296875" style="90" customWidth="1"/>
    <col min="4" max="5" width="33.81640625" style="90" customWidth="1"/>
    <col min="6" max="6" width="12.81640625" style="90" hidden="1" customWidth="1"/>
    <col min="7" max="7" width="12.7265625" style="90" hidden="1" customWidth="1"/>
    <col min="8" max="8" width="7.453125" style="90" hidden="1" customWidth="1"/>
    <col min="9" max="9" width="32.26953125" style="90" customWidth="1"/>
    <col min="10" max="10" width="9.26953125" style="90" customWidth="1"/>
    <col min="11" max="11" width="9.81640625" style="90" bestFit="1" customWidth="1"/>
    <col min="12" max="12" width="9.26953125" style="90" bestFit="1" customWidth="1"/>
    <col min="13" max="14" width="8.7265625" style="90"/>
    <col min="15" max="15" width="23.7265625" style="90" customWidth="1"/>
    <col min="16" max="16384" width="8.7265625" style="90"/>
  </cols>
  <sheetData>
    <row r="1" spans="2:15" ht="17.5" x14ac:dyDescent="0.35">
      <c r="B1" s="89" t="s">
        <v>199</v>
      </c>
    </row>
    <row r="2" spans="2:15" ht="13" thickBot="1" x14ac:dyDescent="0.3"/>
    <row r="3" spans="2:15" ht="15.5" x14ac:dyDescent="0.35">
      <c r="B3" s="91" t="s">
        <v>26</v>
      </c>
      <c r="C3" s="92"/>
      <c r="D3" s="92" t="s">
        <v>107</v>
      </c>
      <c r="E3" s="92" t="s">
        <v>108</v>
      </c>
      <c r="F3" s="225"/>
      <c r="G3" s="225"/>
      <c r="H3" s="225"/>
      <c r="I3" s="224" t="s">
        <v>109</v>
      </c>
      <c r="J3" s="225"/>
      <c r="K3" s="225"/>
      <c r="L3" s="225"/>
      <c r="M3" s="225"/>
      <c r="N3" s="225"/>
      <c r="O3" s="226"/>
    </row>
    <row r="4" spans="2:15" ht="16" thickBot="1" x14ac:dyDescent="0.4">
      <c r="B4" s="93" t="s">
        <v>31</v>
      </c>
      <c r="C4" s="94" t="s">
        <v>32</v>
      </c>
      <c r="D4" s="94" t="s">
        <v>33</v>
      </c>
      <c r="E4" s="94" t="s">
        <v>33</v>
      </c>
      <c r="F4" s="228" t="s">
        <v>200</v>
      </c>
      <c r="G4" s="228"/>
      <c r="H4" s="228"/>
      <c r="I4" s="227"/>
      <c r="J4" s="228"/>
      <c r="K4" s="228"/>
      <c r="L4" s="228"/>
      <c r="M4" s="228"/>
      <c r="N4" s="228"/>
      <c r="O4" s="229"/>
    </row>
    <row r="5" spans="2:15" x14ac:dyDescent="0.25">
      <c r="B5" s="95"/>
      <c r="C5" s="96"/>
      <c r="D5" s="96"/>
      <c r="E5" s="99"/>
      <c r="F5" s="97"/>
      <c r="G5" s="97"/>
      <c r="H5" s="97"/>
      <c r="I5" s="95"/>
      <c r="J5" s="97"/>
      <c r="K5" s="97"/>
      <c r="L5" s="97"/>
      <c r="M5" s="97"/>
      <c r="N5" s="97"/>
      <c r="O5" s="177"/>
    </row>
    <row r="6" spans="2:15" ht="13" x14ac:dyDescent="0.3">
      <c r="B6" s="98" t="s">
        <v>201</v>
      </c>
      <c r="C6" s="99" t="s">
        <v>202</v>
      </c>
      <c r="D6" s="99"/>
      <c r="E6" s="99"/>
      <c r="I6" s="98" t="s">
        <v>203</v>
      </c>
      <c r="J6" s="164" t="s">
        <v>204</v>
      </c>
      <c r="O6" s="163"/>
    </row>
    <row r="7" spans="2:15" x14ac:dyDescent="0.25">
      <c r="B7" s="98"/>
      <c r="C7" s="99" t="s">
        <v>205</v>
      </c>
      <c r="D7" s="39"/>
      <c r="E7" s="39"/>
      <c r="I7" s="98"/>
      <c r="O7" s="163"/>
    </row>
    <row r="8" spans="2:15" x14ac:dyDescent="0.25">
      <c r="B8" s="98"/>
      <c r="C8" s="100" t="s">
        <v>206</v>
      </c>
      <c r="D8" s="99"/>
      <c r="E8" s="99"/>
      <c r="F8" s="101"/>
      <c r="I8" s="98"/>
      <c r="J8" s="165"/>
      <c r="K8" s="165"/>
      <c r="L8" s="165"/>
      <c r="O8" s="163"/>
    </row>
    <row r="9" spans="2:15" x14ac:dyDescent="0.25">
      <c r="B9" s="98"/>
      <c r="C9" s="100" t="s">
        <v>207</v>
      </c>
      <c r="D9" s="102"/>
      <c r="E9" s="102"/>
      <c r="F9" s="101"/>
      <c r="I9" s="98"/>
      <c r="J9" s="30"/>
      <c r="O9" s="163"/>
    </row>
    <row r="10" spans="2:15" ht="62.5" x14ac:dyDescent="0.25">
      <c r="B10" s="98"/>
      <c r="C10" s="99"/>
      <c r="D10" s="103" t="s">
        <v>208</v>
      </c>
      <c r="E10" s="103" t="s">
        <v>208</v>
      </c>
      <c r="I10" s="98"/>
      <c r="J10" s="30"/>
      <c r="K10" s="166"/>
      <c r="L10" s="166"/>
      <c r="O10" s="163"/>
    </row>
    <row r="11" spans="2:15" ht="13" thickBot="1" x14ac:dyDescent="0.3">
      <c r="B11" s="104"/>
      <c r="C11" s="105"/>
      <c r="D11" s="105"/>
      <c r="E11" s="105"/>
      <c r="F11" s="106"/>
      <c r="G11" s="106"/>
      <c r="H11" s="106"/>
      <c r="I11" s="104"/>
      <c r="J11" s="106"/>
      <c r="K11" s="106"/>
      <c r="L11" s="106"/>
      <c r="M11" s="106"/>
      <c r="N11" s="106"/>
      <c r="O11" s="113"/>
    </row>
    <row r="12" spans="2:15" x14ac:dyDescent="0.25">
      <c r="B12" s="98"/>
      <c r="C12" s="99"/>
      <c r="D12" s="99"/>
      <c r="E12" s="99"/>
      <c r="I12" s="98"/>
      <c r="O12" s="163"/>
    </row>
    <row r="13" spans="2:15" ht="13" x14ac:dyDescent="0.3">
      <c r="B13" s="107" t="s">
        <v>209</v>
      </c>
      <c r="C13" s="99" t="s">
        <v>210</v>
      </c>
      <c r="D13" s="99"/>
      <c r="E13" s="99"/>
      <c r="I13" s="98" t="s">
        <v>211</v>
      </c>
      <c r="J13" s="164" t="s">
        <v>212</v>
      </c>
      <c r="O13" s="163"/>
    </row>
    <row r="14" spans="2:15" x14ac:dyDescent="0.25">
      <c r="B14" s="98"/>
      <c r="C14" s="99"/>
      <c r="D14" s="99"/>
      <c r="E14" s="99"/>
      <c r="I14" s="98"/>
      <c r="O14" s="163"/>
    </row>
    <row r="15" spans="2:15" ht="13" x14ac:dyDescent="0.3">
      <c r="B15" s="98"/>
      <c r="C15" s="99" t="s">
        <v>213</v>
      </c>
      <c r="D15" s="24">
        <v>48</v>
      </c>
      <c r="E15" s="24">
        <v>57</v>
      </c>
      <c r="I15" s="108" t="s">
        <v>214</v>
      </c>
      <c r="O15" s="163"/>
    </row>
    <row r="16" spans="2:15" x14ac:dyDescent="0.25">
      <c r="B16" s="98"/>
      <c r="C16" s="99" t="s">
        <v>215</v>
      </c>
      <c r="D16" s="99"/>
      <c r="E16" s="99"/>
      <c r="I16" s="98"/>
      <c r="K16" s="30"/>
      <c r="O16" s="163"/>
    </row>
    <row r="17" spans="2:15" ht="13" x14ac:dyDescent="0.3">
      <c r="B17" s="98"/>
      <c r="C17" s="99" t="s">
        <v>216</v>
      </c>
      <c r="D17" s="24">
        <v>131</v>
      </c>
      <c r="E17" s="24">
        <v>155</v>
      </c>
      <c r="I17" s="109"/>
      <c r="K17" s="30"/>
      <c r="O17" s="163"/>
    </row>
    <row r="18" spans="2:15" x14ac:dyDescent="0.25">
      <c r="B18" s="98"/>
      <c r="C18" s="99"/>
      <c r="D18" s="99"/>
      <c r="E18" s="99"/>
      <c r="I18" s="98"/>
      <c r="K18" s="30"/>
      <c r="O18" s="163"/>
    </row>
    <row r="19" spans="2:15" x14ac:dyDescent="0.25">
      <c r="B19" s="98"/>
      <c r="C19" s="99"/>
      <c r="D19" s="99"/>
      <c r="E19" s="99"/>
      <c r="I19" s="98" t="s">
        <v>217</v>
      </c>
      <c r="J19" s="25">
        <v>19.070274999999999</v>
      </c>
      <c r="K19" s="30"/>
      <c r="L19" s="90" t="s">
        <v>218</v>
      </c>
      <c r="O19" s="163"/>
    </row>
    <row r="20" spans="2:15" x14ac:dyDescent="0.25">
      <c r="B20" s="98"/>
      <c r="C20" s="99"/>
      <c r="D20" s="99"/>
      <c r="E20" s="99"/>
      <c r="I20" s="98" t="s">
        <v>95</v>
      </c>
      <c r="J20" s="25">
        <v>2.8166796174999997</v>
      </c>
      <c r="K20" s="30"/>
      <c r="L20" s="167">
        <v>0.1477</v>
      </c>
      <c r="O20" s="163"/>
    </row>
    <row r="21" spans="2:15" x14ac:dyDescent="0.25">
      <c r="B21" s="98"/>
      <c r="C21" s="99"/>
      <c r="D21" s="99"/>
      <c r="E21" s="99"/>
      <c r="I21" s="98" t="s">
        <v>4</v>
      </c>
      <c r="J21" s="25">
        <v>12.647455475803191</v>
      </c>
      <c r="K21" s="30"/>
      <c r="L21" s="167">
        <v>0.57785359803737857</v>
      </c>
      <c r="O21" s="163"/>
    </row>
    <row r="22" spans="2:15" x14ac:dyDescent="0.25">
      <c r="B22" s="98"/>
      <c r="C22" s="99"/>
      <c r="D22" s="99"/>
      <c r="E22" s="99"/>
      <c r="I22" s="98" t="s">
        <v>5</v>
      </c>
      <c r="J22" s="25">
        <v>11.346463297685952</v>
      </c>
      <c r="K22" s="30"/>
      <c r="L22" s="167">
        <v>0.51841215445358213</v>
      </c>
      <c r="O22" s="163"/>
    </row>
    <row r="23" spans="2:15" x14ac:dyDescent="0.25">
      <c r="B23" s="98"/>
      <c r="C23" s="99"/>
      <c r="D23" s="99"/>
      <c r="E23" s="99"/>
      <c r="I23" s="98" t="s">
        <v>219</v>
      </c>
      <c r="K23" s="35">
        <v>45.880873390989144</v>
      </c>
      <c r="O23" s="163"/>
    </row>
    <row r="24" spans="2:15" x14ac:dyDescent="0.25">
      <c r="B24" s="98"/>
      <c r="C24" s="99"/>
      <c r="D24" s="99"/>
      <c r="E24" s="99"/>
      <c r="I24" s="98"/>
      <c r="K24" s="25"/>
      <c r="O24" s="163"/>
    </row>
    <row r="25" spans="2:15" x14ac:dyDescent="0.25">
      <c r="B25" s="98"/>
      <c r="C25" s="99"/>
      <c r="D25" s="99"/>
      <c r="E25" s="99"/>
      <c r="I25" s="98" t="s">
        <v>220</v>
      </c>
      <c r="K25" s="25">
        <v>11.470218347747286</v>
      </c>
      <c r="L25" s="168" t="s">
        <v>221</v>
      </c>
      <c r="O25" s="163"/>
    </row>
    <row r="26" spans="2:15" x14ac:dyDescent="0.25">
      <c r="B26" s="98"/>
      <c r="C26" s="99"/>
      <c r="D26" s="99"/>
      <c r="E26" s="99"/>
      <c r="I26" s="98"/>
      <c r="K26" s="25"/>
      <c r="O26" s="163"/>
    </row>
    <row r="27" spans="2:15" x14ac:dyDescent="0.25">
      <c r="B27" s="98"/>
      <c r="C27" s="99"/>
      <c r="D27" s="99"/>
      <c r="E27" s="99"/>
      <c r="I27" s="110" t="s">
        <v>222</v>
      </c>
      <c r="J27" s="111"/>
      <c r="K27" s="35">
        <v>57.351091738736429</v>
      </c>
      <c r="L27" s="111"/>
      <c r="M27" s="111"/>
      <c r="N27" s="111"/>
      <c r="O27" s="178"/>
    </row>
    <row r="28" spans="2:15" ht="13" x14ac:dyDescent="0.3">
      <c r="B28" s="98"/>
      <c r="C28" s="99"/>
      <c r="D28" s="99"/>
      <c r="E28" s="99"/>
      <c r="I28" s="108" t="s">
        <v>223</v>
      </c>
      <c r="O28" s="163"/>
    </row>
    <row r="29" spans="2:15" x14ac:dyDescent="0.25">
      <c r="B29" s="98"/>
      <c r="C29" s="99"/>
      <c r="D29" s="99"/>
      <c r="E29" s="99"/>
      <c r="I29" s="98"/>
      <c r="K29" s="30"/>
      <c r="O29" s="163"/>
    </row>
    <row r="30" spans="2:15" x14ac:dyDescent="0.25">
      <c r="B30" s="98"/>
      <c r="C30" s="99"/>
      <c r="D30" s="99"/>
      <c r="E30" s="99"/>
      <c r="I30" s="98"/>
      <c r="K30" s="30"/>
      <c r="O30" s="163"/>
    </row>
    <row r="31" spans="2:15" x14ac:dyDescent="0.25">
      <c r="B31" s="98"/>
      <c r="C31" s="99"/>
      <c r="D31" s="99"/>
      <c r="E31" s="99"/>
      <c r="I31" s="112" t="s">
        <v>224</v>
      </c>
      <c r="K31" s="30"/>
      <c r="O31" s="163"/>
    </row>
    <row r="32" spans="2:15" x14ac:dyDescent="0.25">
      <c r="B32" s="98"/>
      <c r="C32" s="99"/>
      <c r="D32" s="99"/>
      <c r="E32" s="99"/>
      <c r="I32" s="98" t="s">
        <v>217</v>
      </c>
      <c r="J32" s="25">
        <v>51.542400000000001</v>
      </c>
      <c r="K32" s="30"/>
      <c r="L32" s="90" t="s">
        <v>225</v>
      </c>
      <c r="O32" s="163"/>
    </row>
    <row r="33" spans="2:15" x14ac:dyDescent="0.25">
      <c r="B33" s="98"/>
      <c r="C33" s="99"/>
      <c r="D33" s="99"/>
      <c r="E33" s="99"/>
      <c r="I33" s="98" t="s">
        <v>95</v>
      </c>
      <c r="J33" s="25">
        <v>7.6128124799999997</v>
      </c>
      <c r="K33" s="30"/>
      <c r="L33" s="167">
        <v>0.1477</v>
      </c>
      <c r="M33" s="169"/>
      <c r="O33" s="163"/>
    </row>
    <row r="34" spans="2:15" x14ac:dyDescent="0.25">
      <c r="B34" s="98"/>
      <c r="C34" s="99"/>
      <c r="D34" s="99"/>
      <c r="E34" s="99"/>
      <c r="I34" s="98" t="s">
        <v>4</v>
      </c>
      <c r="J34" s="25">
        <v>34.18305237423364</v>
      </c>
      <c r="K34" s="30"/>
      <c r="L34" s="167">
        <v>0.57785359803737857</v>
      </c>
      <c r="O34" s="163"/>
    </row>
    <row r="35" spans="2:15" x14ac:dyDescent="0.25">
      <c r="B35" s="98"/>
      <c r="C35" s="99"/>
      <c r="D35" s="99"/>
      <c r="E35" s="99"/>
      <c r="I35" s="98" t="s">
        <v>5</v>
      </c>
      <c r="J35" s="25">
        <v>30.666781148916233</v>
      </c>
      <c r="K35" s="30"/>
      <c r="L35" s="167">
        <v>0.51841215445358213</v>
      </c>
      <c r="O35" s="163"/>
    </row>
    <row r="36" spans="2:15" x14ac:dyDescent="0.25">
      <c r="B36" s="98"/>
      <c r="C36" s="99"/>
      <c r="D36" s="99"/>
      <c r="E36" s="99"/>
      <c r="I36" s="98" t="s">
        <v>219</v>
      </c>
      <c r="K36" s="35">
        <v>124.00504600314987</v>
      </c>
      <c r="O36" s="163"/>
    </row>
    <row r="37" spans="2:15" x14ac:dyDescent="0.25">
      <c r="B37" s="98"/>
      <c r="C37" s="99"/>
      <c r="D37" s="99"/>
      <c r="E37" s="99"/>
      <c r="I37" s="98"/>
      <c r="K37" s="25"/>
      <c r="O37" s="163"/>
    </row>
    <row r="38" spans="2:15" x14ac:dyDescent="0.25">
      <c r="B38" s="98"/>
      <c r="C38" s="99"/>
      <c r="D38" s="99"/>
      <c r="E38" s="99"/>
      <c r="I38" s="98" t="s">
        <v>226</v>
      </c>
      <c r="K38" s="25">
        <v>31.001261500787468</v>
      </c>
      <c r="L38" s="168" t="s">
        <v>227</v>
      </c>
      <c r="M38" s="168"/>
      <c r="N38" s="168"/>
      <c r="O38" s="163"/>
    </row>
    <row r="39" spans="2:15" x14ac:dyDescent="0.25">
      <c r="B39" s="98"/>
      <c r="C39" s="99"/>
      <c r="D39" s="99"/>
      <c r="E39" s="99"/>
      <c r="I39" s="98"/>
      <c r="K39" s="180"/>
      <c r="O39" s="163"/>
    </row>
    <row r="40" spans="2:15" ht="13" thickBot="1" x14ac:dyDescent="0.3">
      <c r="B40" s="98"/>
      <c r="C40" s="99"/>
      <c r="D40" s="99"/>
      <c r="E40" s="99"/>
      <c r="I40" s="98" t="s">
        <v>222</v>
      </c>
      <c r="K40" s="181">
        <v>155.00630750393734</v>
      </c>
      <c r="O40" s="163"/>
    </row>
    <row r="41" spans="2:15" ht="13" thickTop="1" x14ac:dyDescent="0.25">
      <c r="B41" s="98"/>
      <c r="C41" s="99"/>
      <c r="D41" s="99"/>
      <c r="E41" s="99"/>
      <c r="I41" s="98"/>
      <c r="K41" s="182"/>
      <c r="O41" s="163"/>
    </row>
    <row r="42" spans="2:15" x14ac:dyDescent="0.25">
      <c r="B42" s="98"/>
      <c r="C42" s="99"/>
      <c r="D42" s="99"/>
      <c r="E42" s="99"/>
      <c r="I42" s="98" t="s">
        <v>228</v>
      </c>
      <c r="O42" s="163"/>
    </row>
    <row r="43" spans="2:15" ht="13" thickBot="1" x14ac:dyDescent="0.3">
      <c r="B43" s="104"/>
      <c r="C43" s="105"/>
      <c r="D43" s="105"/>
      <c r="E43" s="105"/>
      <c r="F43" s="106"/>
      <c r="G43" s="106"/>
      <c r="H43" s="113"/>
      <c r="I43" s="114" t="s">
        <v>229</v>
      </c>
      <c r="O43" s="163"/>
    </row>
    <row r="44" spans="2:15" x14ac:dyDescent="0.25">
      <c r="B44" s="115"/>
      <c r="C44" s="116"/>
      <c r="D44" s="116"/>
      <c r="E44" s="116"/>
      <c r="F44" s="115"/>
      <c r="G44" s="115"/>
      <c r="H44" s="115"/>
      <c r="I44" s="115"/>
      <c r="J44" s="117"/>
      <c r="K44" s="117"/>
      <c r="L44" s="117"/>
      <c r="M44" s="117"/>
      <c r="N44" s="117"/>
      <c r="O44" s="179"/>
    </row>
    <row r="45" spans="2:15" ht="13" x14ac:dyDescent="0.3">
      <c r="B45" s="118" t="s">
        <v>230</v>
      </c>
      <c r="C45" s="114" t="s">
        <v>231</v>
      </c>
      <c r="D45" s="114"/>
      <c r="E45" s="114"/>
      <c r="F45" s="119"/>
      <c r="G45" s="119"/>
      <c r="H45" s="119"/>
      <c r="I45" s="119" t="s">
        <v>232</v>
      </c>
      <c r="J45" s="172" t="s">
        <v>233</v>
      </c>
      <c r="K45" s="170"/>
      <c r="L45" s="170"/>
      <c r="M45" s="170"/>
      <c r="N45" s="170"/>
      <c r="O45" s="171"/>
    </row>
    <row r="46" spans="2:15" x14ac:dyDescent="0.25">
      <c r="B46" s="119"/>
      <c r="C46" s="114"/>
      <c r="D46" s="114"/>
      <c r="E46" s="114"/>
      <c r="F46" s="119"/>
      <c r="G46" s="119"/>
      <c r="H46" s="119"/>
      <c r="I46" s="119"/>
      <c r="J46" s="170"/>
      <c r="K46" s="170"/>
      <c r="L46" s="170"/>
      <c r="M46" s="170"/>
      <c r="N46" s="170"/>
      <c r="O46" s="171"/>
    </row>
    <row r="47" spans="2:15" x14ac:dyDescent="0.25">
      <c r="B47" s="119"/>
      <c r="C47" s="114" t="s">
        <v>234</v>
      </c>
      <c r="D47" s="24">
        <v>226</v>
      </c>
      <c r="E47" s="24">
        <v>217</v>
      </c>
      <c r="F47" s="120"/>
      <c r="G47" s="120"/>
      <c r="H47" s="120"/>
      <c r="I47" s="119" t="s">
        <v>235</v>
      </c>
      <c r="J47" s="170">
        <v>2</v>
      </c>
      <c r="K47" s="170" t="s">
        <v>236</v>
      </c>
      <c r="L47" s="170"/>
      <c r="M47" s="170"/>
      <c r="N47" s="170"/>
      <c r="O47" s="171"/>
    </row>
    <row r="48" spans="2:15" x14ac:dyDescent="0.25">
      <c r="B48" s="119"/>
      <c r="C48" s="114"/>
      <c r="D48" s="114"/>
      <c r="E48" s="114"/>
      <c r="F48" s="119"/>
      <c r="G48" s="119"/>
      <c r="H48" s="119"/>
      <c r="I48" s="119" t="s">
        <v>237</v>
      </c>
      <c r="J48" s="173">
        <v>0.02</v>
      </c>
      <c r="K48" s="170" t="s">
        <v>238</v>
      </c>
      <c r="L48" s="170"/>
      <c r="M48" s="170"/>
      <c r="N48" s="170"/>
      <c r="O48" s="171"/>
    </row>
    <row r="49" spans="2:15" x14ac:dyDescent="0.25">
      <c r="B49" s="119"/>
      <c r="C49" s="114"/>
      <c r="D49" s="114"/>
      <c r="E49" s="114"/>
      <c r="F49" s="119"/>
      <c r="G49" s="119"/>
      <c r="H49" s="119"/>
      <c r="I49" s="119" t="s">
        <v>239</v>
      </c>
      <c r="J49" s="174">
        <v>6.7230767774330499E-2</v>
      </c>
      <c r="K49" s="170"/>
      <c r="L49" s="170"/>
      <c r="M49" s="173">
        <v>0.04</v>
      </c>
      <c r="N49" s="170"/>
      <c r="O49" s="171"/>
    </row>
    <row r="50" spans="2:15" x14ac:dyDescent="0.25">
      <c r="B50" s="119"/>
      <c r="C50" s="114"/>
      <c r="D50" s="114"/>
      <c r="E50" s="114"/>
      <c r="F50" s="119"/>
      <c r="G50" s="119"/>
      <c r="H50" s="119"/>
      <c r="I50" s="119" t="s">
        <v>240</v>
      </c>
      <c r="J50" s="175">
        <v>365</v>
      </c>
      <c r="K50" s="170"/>
      <c r="L50" s="170"/>
      <c r="M50" s="173">
        <v>14.6</v>
      </c>
      <c r="N50" s="170"/>
      <c r="O50" s="171"/>
    </row>
    <row r="51" spans="2:15" x14ac:dyDescent="0.25">
      <c r="B51" s="119"/>
      <c r="C51" s="114"/>
      <c r="D51" s="114"/>
      <c r="E51" s="114"/>
      <c r="F51" s="119"/>
      <c r="G51" s="119"/>
      <c r="H51" s="119"/>
      <c r="I51" s="119"/>
      <c r="J51" s="174"/>
      <c r="K51" s="170"/>
      <c r="L51" s="170"/>
      <c r="M51" s="170"/>
      <c r="N51" s="170"/>
      <c r="O51" s="171"/>
    </row>
    <row r="52" spans="2:15" x14ac:dyDescent="0.25">
      <c r="B52" s="119"/>
      <c r="C52" s="114"/>
      <c r="D52" s="114"/>
      <c r="E52" s="114"/>
      <c r="F52" s="119"/>
      <c r="G52" s="119"/>
      <c r="H52" s="119"/>
      <c r="I52" s="119" t="s">
        <v>237</v>
      </c>
      <c r="J52" s="173">
        <v>217.16247610033173</v>
      </c>
      <c r="K52" s="170"/>
      <c r="L52" s="170"/>
      <c r="M52" s="170"/>
      <c r="N52" s="170"/>
      <c r="O52" s="171"/>
    </row>
    <row r="53" spans="2:15" ht="13" thickBot="1" x14ac:dyDescent="0.3">
      <c r="B53" s="121"/>
      <c r="C53" s="122"/>
      <c r="D53" s="122"/>
      <c r="E53" s="122"/>
      <c r="F53" s="121"/>
      <c r="G53" s="121"/>
      <c r="H53" s="121"/>
      <c r="I53" s="121"/>
      <c r="J53" s="123"/>
      <c r="K53" s="123"/>
      <c r="L53" s="123"/>
      <c r="M53" s="123"/>
      <c r="N53" s="123"/>
      <c r="O53" s="176"/>
    </row>
    <row r="54" spans="2:15" x14ac:dyDescent="0.25">
      <c r="D54" s="126"/>
    </row>
    <row r="56" spans="2:15" x14ac:dyDescent="0.25">
      <c r="D56" s="127"/>
      <c r="E56" s="124"/>
    </row>
    <row r="57" spans="2:15" x14ac:dyDescent="0.25">
      <c r="E57" s="125"/>
    </row>
    <row r="59" spans="2:15" x14ac:dyDescent="0.25">
      <c r="I59" s="126"/>
    </row>
    <row r="60" spans="2:15" x14ac:dyDescent="0.25">
      <c r="I60" s="128"/>
    </row>
  </sheetData>
  <mergeCells count="3">
    <mergeCell ref="I3:O4"/>
    <mergeCell ref="F4:H4"/>
    <mergeCell ref="F3:H3"/>
  </mergeCells>
  <conditionalFormatting sqref="D17:E17">
    <cfRule type="cellIs" dxfId="3" priority="2" stopIfTrue="1" operator="equal">
      <formula>ROUND($K$27,0)</formula>
    </cfRule>
    <cfRule type="cellIs" dxfId="2" priority="3" stopIfTrue="1" operator="equal">
      <formula>ROUND($K$40,0)</formula>
    </cfRule>
  </conditionalFormatting>
  <pageMargins left="0.25" right="0.25" top="0.75" bottom="0.75" header="0.3" footer="0.3"/>
  <pageSetup scale="5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64F1-B612-4F7A-8CDC-31F39EA7AA90}">
  <sheetPr>
    <pageSetUpPr fitToPage="1"/>
  </sheetPr>
  <dimension ref="B1:O60"/>
  <sheetViews>
    <sheetView tabSelected="1" zoomScale="60" zoomScaleNormal="60" workbookViewId="0">
      <selection activeCell="R5" sqref="R5"/>
    </sheetView>
  </sheetViews>
  <sheetFormatPr defaultColWidth="8.7265625" defaultRowHeight="12.5" x14ac:dyDescent="0.25"/>
  <cols>
    <col min="1" max="1" width="8.7265625" style="90"/>
    <col min="2" max="2" width="15.26953125" style="90" customWidth="1"/>
    <col min="3" max="3" width="39.54296875" style="90" customWidth="1"/>
    <col min="4" max="5" width="33.81640625" style="90" customWidth="1"/>
    <col min="6" max="6" width="12.81640625" style="90" hidden="1" customWidth="1"/>
    <col min="7" max="7" width="12.7265625" style="90" hidden="1" customWidth="1"/>
    <col min="8" max="8" width="7.453125" style="90" hidden="1" customWidth="1"/>
    <col min="9" max="9" width="32.26953125" style="90" customWidth="1"/>
    <col min="10" max="10" width="9.26953125" style="90" customWidth="1"/>
    <col min="11" max="11" width="9.81640625" style="90" bestFit="1" customWidth="1"/>
    <col min="12" max="12" width="9.26953125" style="90" bestFit="1" customWidth="1"/>
    <col min="13" max="14" width="8.7265625" style="90"/>
    <col min="15" max="15" width="28.54296875" style="90" customWidth="1"/>
    <col min="16" max="16384" width="8.7265625" style="90"/>
  </cols>
  <sheetData>
    <row r="1" spans="2:15" ht="17.5" x14ac:dyDescent="0.35">
      <c r="B1" s="89" t="s">
        <v>199</v>
      </c>
    </row>
    <row r="2" spans="2:15" ht="13" thickBot="1" x14ac:dyDescent="0.3"/>
    <row r="3" spans="2:15" ht="15.5" x14ac:dyDescent="0.35">
      <c r="B3" s="91" t="s">
        <v>26</v>
      </c>
      <c r="C3" s="92"/>
      <c r="D3" s="92" t="s">
        <v>107</v>
      </c>
      <c r="E3" s="92" t="s">
        <v>108</v>
      </c>
      <c r="F3" s="225"/>
      <c r="G3" s="225"/>
      <c r="H3" s="225"/>
      <c r="I3" s="224" t="s">
        <v>109</v>
      </c>
      <c r="J3" s="225"/>
      <c r="K3" s="225"/>
      <c r="L3" s="225"/>
      <c r="M3" s="225"/>
      <c r="N3" s="225"/>
      <c r="O3" s="226"/>
    </row>
    <row r="4" spans="2:15" ht="16" thickBot="1" x14ac:dyDescent="0.4">
      <c r="B4" s="93" t="s">
        <v>31</v>
      </c>
      <c r="C4" s="94" t="s">
        <v>32</v>
      </c>
      <c r="D4" s="94" t="s">
        <v>33</v>
      </c>
      <c r="E4" s="94" t="s">
        <v>33</v>
      </c>
      <c r="F4" s="228" t="s">
        <v>200</v>
      </c>
      <c r="G4" s="228"/>
      <c r="H4" s="228"/>
      <c r="I4" s="227"/>
      <c r="J4" s="228"/>
      <c r="K4" s="228"/>
      <c r="L4" s="228"/>
      <c r="M4" s="228"/>
      <c r="N4" s="228"/>
      <c r="O4" s="229"/>
    </row>
    <row r="5" spans="2:15" x14ac:dyDescent="0.25">
      <c r="B5" s="95"/>
      <c r="C5" s="96"/>
      <c r="D5" s="96"/>
      <c r="E5" s="99"/>
      <c r="F5" s="97"/>
      <c r="G5" s="97"/>
      <c r="H5" s="97"/>
      <c r="I5" s="95"/>
      <c r="J5" s="97"/>
      <c r="K5" s="97"/>
      <c r="L5" s="97"/>
      <c r="M5" s="97"/>
      <c r="N5" s="97"/>
      <c r="O5" s="177"/>
    </row>
    <row r="6" spans="2:15" ht="13" x14ac:dyDescent="0.3">
      <c r="B6" s="98" t="s">
        <v>201</v>
      </c>
      <c r="C6" s="99" t="s">
        <v>202</v>
      </c>
      <c r="D6" s="99"/>
      <c r="E6" s="99"/>
      <c r="I6" s="98" t="s">
        <v>203</v>
      </c>
      <c r="J6" s="164" t="s">
        <v>204</v>
      </c>
      <c r="O6" s="163"/>
    </row>
    <row r="7" spans="2:15" x14ac:dyDescent="0.25">
      <c r="B7" s="98"/>
      <c r="C7" s="99" t="s">
        <v>205</v>
      </c>
      <c r="D7" s="39"/>
      <c r="E7" s="39"/>
      <c r="I7" s="98"/>
      <c r="O7" s="163"/>
    </row>
    <row r="8" spans="2:15" x14ac:dyDescent="0.25">
      <c r="B8" s="98"/>
      <c r="C8" s="100" t="s">
        <v>206</v>
      </c>
      <c r="D8" s="99"/>
      <c r="E8" s="99"/>
      <c r="F8" s="101"/>
      <c r="I8" s="98"/>
      <c r="J8" s="165"/>
      <c r="K8" s="165"/>
      <c r="L8" s="165"/>
      <c r="O8" s="163"/>
    </row>
    <row r="9" spans="2:15" x14ac:dyDescent="0.25">
      <c r="B9" s="98"/>
      <c r="C9" s="100" t="s">
        <v>207</v>
      </c>
      <c r="D9" s="102"/>
      <c r="E9" s="102"/>
      <c r="F9" s="101"/>
      <c r="I9" s="98"/>
      <c r="J9" s="30"/>
      <c r="O9" s="163"/>
    </row>
    <row r="10" spans="2:15" ht="62.5" x14ac:dyDescent="0.25">
      <c r="B10" s="98"/>
      <c r="C10" s="99"/>
      <c r="D10" s="103" t="s">
        <v>208</v>
      </c>
      <c r="E10" s="103" t="s">
        <v>208</v>
      </c>
      <c r="I10" s="98"/>
      <c r="J10" s="30"/>
      <c r="K10" s="166"/>
      <c r="L10" s="166"/>
      <c r="O10" s="163"/>
    </row>
    <row r="11" spans="2:15" ht="13" thickBot="1" x14ac:dyDescent="0.3">
      <c r="B11" s="104"/>
      <c r="C11" s="105"/>
      <c r="D11" s="105"/>
      <c r="E11" s="105"/>
      <c r="F11" s="106"/>
      <c r="G11" s="106"/>
      <c r="H11" s="106"/>
      <c r="I11" s="104"/>
      <c r="J11" s="106"/>
      <c r="K11" s="106"/>
      <c r="L11" s="106"/>
      <c r="M11" s="106"/>
      <c r="N11" s="106"/>
      <c r="O11" s="113"/>
    </row>
    <row r="12" spans="2:15" x14ac:dyDescent="0.25">
      <c r="B12" s="98"/>
      <c r="C12" s="99"/>
      <c r="D12" s="99"/>
      <c r="E12" s="99"/>
      <c r="I12" s="98"/>
      <c r="O12" s="163"/>
    </row>
    <row r="13" spans="2:15" ht="13" x14ac:dyDescent="0.3">
      <c r="B13" s="107" t="s">
        <v>209</v>
      </c>
      <c r="C13" s="99" t="s">
        <v>210</v>
      </c>
      <c r="D13" s="99"/>
      <c r="E13" s="99"/>
      <c r="I13" s="98" t="s">
        <v>211</v>
      </c>
      <c r="J13" s="164" t="s">
        <v>212</v>
      </c>
      <c r="O13" s="163"/>
    </row>
    <row r="14" spans="2:15" x14ac:dyDescent="0.25">
      <c r="B14" s="98"/>
      <c r="C14" s="99"/>
      <c r="D14" s="99"/>
      <c r="E14" s="99"/>
      <c r="I14" s="98"/>
      <c r="O14" s="163"/>
    </row>
    <row r="15" spans="2:15" ht="13" x14ac:dyDescent="0.3">
      <c r="B15" s="98"/>
      <c r="C15" s="99" t="s">
        <v>213</v>
      </c>
      <c r="D15" s="24">
        <v>48</v>
      </c>
      <c r="E15" s="24">
        <v>59</v>
      </c>
      <c r="I15" s="108" t="s">
        <v>214</v>
      </c>
      <c r="O15" s="163"/>
    </row>
    <row r="16" spans="2:15" x14ac:dyDescent="0.25">
      <c r="B16" s="98"/>
      <c r="C16" s="99" t="s">
        <v>215</v>
      </c>
      <c r="D16" s="99"/>
      <c r="E16" s="99"/>
      <c r="I16" s="98"/>
      <c r="K16" s="30"/>
      <c r="O16" s="163"/>
    </row>
    <row r="17" spans="2:15" ht="13" x14ac:dyDescent="0.3">
      <c r="B17" s="98"/>
      <c r="C17" s="99" t="s">
        <v>216</v>
      </c>
      <c r="D17" s="24">
        <v>131</v>
      </c>
      <c r="E17" s="24">
        <v>160</v>
      </c>
      <c r="I17" s="109"/>
      <c r="K17" s="30"/>
      <c r="O17" s="163"/>
    </row>
    <row r="18" spans="2:15" x14ac:dyDescent="0.25">
      <c r="B18" s="98"/>
      <c r="C18" s="99"/>
      <c r="D18" s="99"/>
      <c r="E18" s="99"/>
      <c r="I18" s="98"/>
      <c r="K18" s="30"/>
      <c r="O18" s="163"/>
    </row>
    <row r="19" spans="2:15" x14ac:dyDescent="0.25">
      <c r="B19" s="98"/>
      <c r="C19" s="99"/>
      <c r="D19" s="99"/>
      <c r="E19" s="99"/>
      <c r="I19" s="98" t="s">
        <v>217</v>
      </c>
      <c r="J19" s="25">
        <v>19.642383249999998</v>
      </c>
      <c r="K19" s="30"/>
      <c r="L19" s="90" t="s">
        <v>218</v>
      </c>
      <c r="O19" s="163"/>
    </row>
    <row r="20" spans="2:15" x14ac:dyDescent="0.25">
      <c r="B20" s="98"/>
      <c r="C20" s="99"/>
      <c r="D20" s="99"/>
      <c r="E20" s="99"/>
      <c r="I20" s="98" t="s">
        <v>95</v>
      </c>
      <c r="J20" s="25">
        <v>2.9011800060249997</v>
      </c>
      <c r="K20" s="30"/>
      <c r="L20" s="167">
        <v>0.1477</v>
      </c>
      <c r="O20" s="163"/>
    </row>
    <row r="21" spans="2:15" x14ac:dyDescent="0.25">
      <c r="B21" s="98"/>
      <c r="C21" s="99"/>
      <c r="D21" s="99"/>
      <c r="E21" s="99"/>
      <c r="I21" s="98" t="s">
        <v>4</v>
      </c>
      <c r="J21" s="25">
        <v>13.026879140077288</v>
      </c>
      <c r="K21" s="30"/>
      <c r="L21" s="167">
        <v>0.57785359803737857</v>
      </c>
      <c r="O21" s="163"/>
    </row>
    <row r="22" spans="2:15" x14ac:dyDescent="0.25">
      <c r="B22" s="98"/>
      <c r="C22" s="99"/>
      <c r="D22" s="99"/>
      <c r="E22" s="99"/>
      <c r="I22" s="98" t="s">
        <v>5</v>
      </c>
      <c r="J22" s="25">
        <v>11.686857196616531</v>
      </c>
      <c r="K22" s="30"/>
      <c r="L22" s="167">
        <v>0.51841215445358213</v>
      </c>
      <c r="O22" s="163"/>
    </row>
    <row r="23" spans="2:15" x14ac:dyDescent="0.25">
      <c r="B23" s="98"/>
      <c r="C23" s="99"/>
      <c r="D23" s="99"/>
      <c r="E23" s="99"/>
      <c r="I23" s="98" t="s">
        <v>219</v>
      </c>
      <c r="K23" s="35">
        <v>47.257299592718816</v>
      </c>
      <c r="O23" s="163"/>
    </row>
    <row r="24" spans="2:15" x14ac:dyDescent="0.25">
      <c r="B24" s="98"/>
      <c r="C24" s="99"/>
      <c r="D24" s="99"/>
      <c r="E24" s="99"/>
      <c r="I24" s="98"/>
      <c r="K24" s="25"/>
      <c r="O24" s="163"/>
    </row>
    <row r="25" spans="2:15" x14ac:dyDescent="0.25">
      <c r="B25" s="98"/>
      <c r="C25" s="99"/>
      <c r="D25" s="99"/>
      <c r="E25" s="99"/>
      <c r="I25" s="98" t="s">
        <v>220</v>
      </c>
      <c r="K25" s="25">
        <v>11.814324898179704</v>
      </c>
      <c r="L25" s="168" t="s">
        <v>221</v>
      </c>
      <c r="O25" s="163"/>
    </row>
    <row r="26" spans="2:15" x14ac:dyDescent="0.25">
      <c r="B26" s="98"/>
      <c r="C26" s="99"/>
      <c r="D26" s="99"/>
      <c r="E26" s="99"/>
      <c r="I26" s="98"/>
      <c r="K26" s="25"/>
      <c r="O26" s="163"/>
    </row>
    <row r="27" spans="2:15" x14ac:dyDescent="0.25">
      <c r="B27" s="98"/>
      <c r="C27" s="99"/>
      <c r="D27" s="99"/>
      <c r="E27" s="99"/>
      <c r="I27" s="110" t="s">
        <v>222</v>
      </c>
      <c r="J27" s="111"/>
      <c r="K27" s="35">
        <v>59.071624490898522</v>
      </c>
      <c r="L27" s="111"/>
      <c r="M27" s="111"/>
      <c r="N27" s="111"/>
      <c r="O27" s="178"/>
    </row>
    <row r="28" spans="2:15" ht="13" x14ac:dyDescent="0.3">
      <c r="B28" s="98"/>
      <c r="C28" s="99"/>
      <c r="D28" s="99"/>
      <c r="E28" s="99"/>
      <c r="I28" s="108" t="s">
        <v>223</v>
      </c>
      <c r="O28" s="163"/>
    </row>
    <row r="29" spans="2:15" x14ac:dyDescent="0.25">
      <c r="B29" s="98"/>
      <c r="C29" s="99"/>
      <c r="D29" s="99"/>
      <c r="E29" s="99"/>
      <c r="I29" s="98"/>
      <c r="K29" s="30"/>
      <c r="O29" s="163"/>
    </row>
    <row r="30" spans="2:15" x14ac:dyDescent="0.25">
      <c r="B30" s="98"/>
      <c r="C30" s="99"/>
      <c r="D30" s="99"/>
      <c r="E30" s="99"/>
      <c r="I30" s="98"/>
      <c r="K30" s="30"/>
      <c r="O30" s="163"/>
    </row>
    <row r="31" spans="2:15" x14ac:dyDescent="0.25">
      <c r="B31" s="98"/>
      <c r="C31" s="99"/>
      <c r="D31" s="99"/>
      <c r="E31" s="99"/>
      <c r="I31" s="112" t="s">
        <v>224</v>
      </c>
      <c r="K31" s="30"/>
      <c r="O31" s="163"/>
    </row>
    <row r="32" spans="2:15" x14ac:dyDescent="0.25">
      <c r="B32" s="98"/>
      <c r="C32" s="99"/>
      <c r="D32" s="99"/>
      <c r="E32" s="99"/>
      <c r="I32" s="98" t="s">
        <v>217</v>
      </c>
      <c r="J32" s="25">
        <v>53.088672000000003</v>
      </c>
      <c r="K32" s="30"/>
      <c r="L32" s="90" t="s">
        <v>225</v>
      </c>
      <c r="O32" s="163"/>
    </row>
    <row r="33" spans="2:15" x14ac:dyDescent="0.25">
      <c r="B33" s="98"/>
      <c r="C33" s="99"/>
      <c r="D33" s="99"/>
      <c r="E33" s="99"/>
      <c r="I33" s="98" t="s">
        <v>95</v>
      </c>
      <c r="J33" s="25">
        <v>7.8411968544000006</v>
      </c>
      <c r="K33" s="30"/>
      <c r="L33" s="167">
        <v>0.1477</v>
      </c>
      <c r="M33" s="169"/>
      <c r="O33" s="163"/>
    </row>
    <row r="34" spans="2:15" x14ac:dyDescent="0.25">
      <c r="B34" s="98"/>
      <c r="C34" s="99"/>
      <c r="D34" s="99"/>
      <c r="E34" s="99"/>
      <c r="I34" s="98" t="s">
        <v>4</v>
      </c>
      <c r="J34" s="25">
        <v>35.208543945460654</v>
      </c>
      <c r="K34" s="30"/>
      <c r="L34" s="167">
        <v>0.57785359803737857</v>
      </c>
      <c r="O34" s="163"/>
    </row>
    <row r="35" spans="2:15" x14ac:dyDescent="0.25">
      <c r="B35" s="98"/>
      <c r="C35" s="99"/>
      <c r="D35" s="99"/>
      <c r="E35" s="99"/>
      <c r="I35" s="98" t="s">
        <v>5</v>
      </c>
      <c r="J35" s="25">
        <v>31.586784583383718</v>
      </c>
      <c r="K35" s="30"/>
      <c r="L35" s="167">
        <v>0.51841215445358213</v>
      </c>
      <c r="O35" s="163"/>
    </row>
    <row r="36" spans="2:15" x14ac:dyDescent="0.25">
      <c r="B36" s="98"/>
      <c r="C36" s="99"/>
      <c r="D36" s="99"/>
      <c r="E36" s="99"/>
      <c r="I36" s="98" t="s">
        <v>219</v>
      </c>
      <c r="K36" s="35">
        <v>127.72519738324438</v>
      </c>
      <c r="O36" s="163"/>
    </row>
    <row r="37" spans="2:15" x14ac:dyDescent="0.25">
      <c r="B37" s="98"/>
      <c r="C37" s="99"/>
      <c r="D37" s="99"/>
      <c r="E37" s="99"/>
      <c r="I37" s="98"/>
      <c r="K37" s="25"/>
      <c r="O37" s="163"/>
    </row>
    <row r="38" spans="2:15" x14ac:dyDescent="0.25">
      <c r="B38" s="98"/>
      <c r="C38" s="99"/>
      <c r="D38" s="99"/>
      <c r="E38" s="99"/>
      <c r="I38" s="98" t="s">
        <v>226</v>
      </c>
      <c r="K38" s="25">
        <v>31.931299345811095</v>
      </c>
      <c r="L38" s="168" t="s">
        <v>227</v>
      </c>
      <c r="M38" s="168"/>
      <c r="N38" s="168"/>
      <c r="O38" s="163"/>
    </row>
    <row r="39" spans="2:15" x14ac:dyDescent="0.25">
      <c r="B39" s="98"/>
      <c r="C39" s="99"/>
      <c r="D39" s="99"/>
      <c r="E39" s="99"/>
      <c r="I39" s="98"/>
      <c r="K39" s="180"/>
      <c r="O39" s="163"/>
    </row>
    <row r="40" spans="2:15" ht="13" thickBot="1" x14ac:dyDescent="0.3">
      <c r="B40" s="98"/>
      <c r="C40" s="99"/>
      <c r="D40" s="99"/>
      <c r="E40" s="99"/>
      <c r="I40" s="98" t="s">
        <v>222</v>
      </c>
      <c r="K40" s="181">
        <v>159.65649672905548</v>
      </c>
      <c r="O40" s="163"/>
    </row>
    <row r="41" spans="2:15" ht="13" thickTop="1" x14ac:dyDescent="0.25">
      <c r="B41" s="98"/>
      <c r="C41" s="99"/>
      <c r="D41" s="99"/>
      <c r="E41" s="99"/>
      <c r="I41" s="98"/>
      <c r="K41" s="182"/>
      <c r="O41" s="163"/>
    </row>
    <row r="42" spans="2:15" x14ac:dyDescent="0.25">
      <c r="B42" s="98"/>
      <c r="C42" s="99"/>
      <c r="D42" s="99"/>
      <c r="E42" s="99"/>
      <c r="I42" s="98" t="s">
        <v>228</v>
      </c>
      <c r="O42" s="163"/>
    </row>
    <row r="43" spans="2:15" ht="13" thickBot="1" x14ac:dyDescent="0.3">
      <c r="B43" s="104"/>
      <c r="C43" s="105"/>
      <c r="D43" s="105"/>
      <c r="E43" s="105"/>
      <c r="F43" s="106"/>
      <c r="G43" s="106"/>
      <c r="H43" s="113"/>
      <c r="I43" s="114" t="s">
        <v>229</v>
      </c>
      <c r="O43" s="163"/>
    </row>
    <row r="44" spans="2:15" x14ac:dyDescent="0.25">
      <c r="B44" s="115"/>
      <c r="C44" s="116"/>
      <c r="D44" s="116"/>
      <c r="E44" s="116"/>
      <c r="F44" s="115"/>
      <c r="G44" s="115"/>
      <c r="H44" s="115"/>
      <c r="I44" s="115"/>
      <c r="J44" s="117"/>
      <c r="K44" s="117"/>
      <c r="L44" s="117"/>
      <c r="M44" s="117"/>
      <c r="N44" s="117"/>
      <c r="O44" s="179"/>
    </row>
    <row r="45" spans="2:15" ht="13" x14ac:dyDescent="0.3">
      <c r="B45" s="118" t="s">
        <v>230</v>
      </c>
      <c r="C45" s="114" t="s">
        <v>231</v>
      </c>
      <c r="D45" s="114"/>
      <c r="E45" s="114"/>
      <c r="F45" s="119"/>
      <c r="G45" s="119"/>
      <c r="H45" s="119"/>
      <c r="I45" s="119" t="s">
        <v>232</v>
      </c>
      <c r="J45" s="172" t="s">
        <v>233</v>
      </c>
      <c r="K45" s="170"/>
      <c r="L45" s="170"/>
      <c r="M45" s="170"/>
      <c r="N45" s="170"/>
      <c r="O45" s="171"/>
    </row>
    <row r="46" spans="2:15" x14ac:dyDescent="0.25">
      <c r="B46" s="119"/>
      <c r="C46" s="114"/>
      <c r="D46" s="114"/>
      <c r="E46" s="114"/>
      <c r="F46" s="119"/>
      <c r="G46" s="119"/>
      <c r="H46" s="119"/>
      <c r="I46" s="119"/>
      <c r="J46" s="170"/>
      <c r="K46" s="170"/>
      <c r="L46" s="170"/>
      <c r="M46" s="170"/>
      <c r="N46" s="170"/>
      <c r="O46" s="171"/>
    </row>
    <row r="47" spans="2:15" x14ac:dyDescent="0.25">
      <c r="B47" s="119"/>
      <c r="C47" s="114" t="s">
        <v>234</v>
      </c>
      <c r="D47" s="24">
        <v>226</v>
      </c>
      <c r="E47" s="24">
        <v>217</v>
      </c>
      <c r="F47" s="120"/>
      <c r="G47" s="120"/>
      <c r="H47" s="120"/>
      <c r="I47" s="119" t="s">
        <v>235</v>
      </c>
      <c r="J47" s="170">
        <v>2</v>
      </c>
      <c r="K47" s="170" t="s">
        <v>236</v>
      </c>
      <c r="L47" s="170"/>
      <c r="M47" s="170"/>
      <c r="N47" s="170"/>
      <c r="O47" s="171"/>
    </row>
    <row r="48" spans="2:15" x14ac:dyDescent="0.25">
      <c r="B48" s="119"/>
      <c r="C48" s="114"/>
      <c r="D48" s="114"/>
      <c r="E48" s="114"/>
      <c r="F48" s="119"/>
      <c r="G48" s="119"/>
      <c r="H48" s="119"/>
      <c r="I48" s="119" t="s">
        <v>237</v>
      </c>
      <c r="J48" s="173">
        <v>0.02</v>
      </c>
      <c r="K48" s="170" t="s">
        <v>238</v>
      </c>
      <c r="L48" s="170"/>
      <c r="M48" s="170"/>
      <c r="N48" s="170"/>
      <c r="O48" s="171"/>
    </row>
    <row r="49" spans="2:15" x14ac:dyDescent="0.25">
      <c r="B49" s="119"/>
      <c r="C49" s="114"/>
      <c r="D49" s="114"/>
      <c r="E49" s="114"/>
      <c r="F49" s="119"/>
      <c r="G49" s="119"/>
      <c r="H49" s="119"/>
      <c r="I49" s="119" t="s">
        <v>239</v>
      </c>
      <c r="J49" s="174">
        <v>6.7230767774330499E-2</v>
      </c>
      <c r="K49" s="170"/>
      <c r="L49" s="170"/>
      <c r="M49" s="173">
        <v>0.04</v>
      </c>
      <c r="N49" s="170"/>
      <c r="O49" s="171"/>
    </row>
    <row r="50" spans="2:15" x14ac:dyDescent="0.25">
      <c r="B50" s="119"/>
      <c r="C50" s="114"/>
      <c r="D50" s="114"/>
      <c r="E50" s="114"/>
      <c r="F50" s="119"/>
      <c r="G50" s="119"/>
      <c r="H50" s="119"/>
      <c r="I50" s="119" t="s">
        <v>240</v>
      </c>
      <c r="J50" s="175">
        <v>365</v>
      </c>
      <c r="K50" s="170"/>
      <c r="L50" s="170"/>
      <c r="M50" s="173">
        <v>14.6</v>
      </c>
      <c r="N50" s="170"/>
      <c r="O50" s="171"/>
    </row>
    <row r="51" spans="2:15" x14ac:dyDescent="0.25">
      <c r="B51" s="119"/>
      <c r="C51" s="114"/>
      <c r="D51" s="114"/>
      <c r="E51" s="114"/>
      <c r="F51" s="119"/>
      <c r="G51" s="119"/>
      <c r="H51" s="119"/>
      <c r="I51" s="119"/>
      <c r="J51" s="174"/>
      <c r="K51" s="170"/>
      <c r="L51" s="170"/>
      <c r="M51" s="170"/>
      <c r="N51" s="170"/>
      <c r="O51" s="171"/>
    </row>
    <row r="52" spans="2:15" x14ac:dyDescent="0.25">
      <c r="B52" s="119"/>
      <c r="C52" s="114"/>
      <c r="D52" s="114"/>
      <c r="E52" s="114"/>
      <c r="F52" s="119"/>
      <c r="G52" s="119"/>
      <c r="H52" s="119"/>
      <c r="I52" s="119" t="s">
        <v>237</v>
      </c>
      <c r="J52" s="173">
        <v>217.16247610033173</v>
      </c>
      <c r="K52" s="170"/>
      <c r="L52" s="170"/>
      <c r="M52" s="170"/>
      <c r="N52" s="170"/>
      <c r="O52" s="171"/>
    </row>
    <row r="53" spans="2:15" ht="13" thickBot="1" x14ac:dyDescent="0.3">
      <c r="B53" s="121"/>
      <c r="C53" s="122"/>
      <c r="D53" s="122"/>
      <c r="E53" s="122"/>
      <c r="F53" s="121"/>
      <c r="G53" s="121"/>
      <c r="H53" s="121"/>
      <c r="I53" s="121"/>
      <c r="J53" s="123"/>
      <c r="K53" s="123"/>
      <c r="L53" s="123"/>
      <c r="M53" s="123"/>
      <c r="N53" s="123"/>
      <c r="O53" s="176"/>
    </row>
    <row r="54" spans="2:15" x14ac:dyDescent="0.25">
      <c r="D54" s="126"/>
    </row>
    <row r="56" spans="2:15" x14ac:dyDescent="0.25">
      <c r="D56" s="127"/>
      <c r="E56" s="124"/>
    </row>
    <row r="57" spans="2:15" x14ac:dyDescent="0.25">
      <c r="E57" s="125"/>
    </row>
    <row r="59" spans="2:15" x14ac:dyDescent="0.25">
      <c r="I59" s="126"/>
    </row>
    <row r="60" spans="2:15" x14ac:dyDescent="0.25">
      <c r="I60" s="128"/>
    </row>
  </sheetData>
  <mergeCells count="3">
    <mergeCell ref="F3:H3"/>
    <mergeCell ref="I3:O4"/>
    <mergeCell ref="F4:H4"/>
  </mergeCells>
  <conditionalFormatting sqref="D17:E17">
    <cfRule type="cellIs" dxfId="1" priority="1" stopIfTrue="1" operator="equal">
      <formula>ROUND($K$27,0)</formula>
    </cfRule>
    <cfRule type="cellIs" dxfId="0" priority="2" stopIfTrue="1" operator="equal">
      <formula>ROUND($K$40,0)</formula>
    </cfRule>
  </conditionalFormatting>
  <pageMargins left="0.25" right="0.25" top="0.75" bottom="0.75" header="0.3" footer="0.3"/>
  <pageSetup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CC08870AD18C44B414A836F57CD5AD" ma:contentTypeVersion="18" ma:contentTypeDescription="Create a new document." ma:contentTypeScope="" ma:versionID="8b6ca416cb65b2681e84ab21e081e85c">
  <xsd:schema xmlns:xsd="http://www.w3.org/2001/XMLSchema" xmlns:xs="http://www.w3.org/2001/XMLSchema" xmlns:p="http://schemas.microsoft.com/office/2006/metadata/properties" xmlns:ns2="ccc11b15-397e-47e6-b65f-8de044c3e171" targetNamespace="http://schemas.microsoft.com/office/2006/metadata/properties" ma:root="true" ma:fieldsID="93a4f5fbac6cdae0850d4aca5d9a443c" ns2:_="">
    <xsd:import namespace="ccc11b15-397e-47e6-b65f-8de044c3e171"/>
    <xsd:element name="properties">
      <xsd:complexType>
        <xsd:sequence>
          <xsd:element name="documentManagement">
            <xsd:complexType>
              <xsd:all>
                <xsd:element ref="ns2:Proceeding" minOccurs="0"/>
                <xsd:element ref="ns2:LibraryType"/>
                <xsd:element ref="ns2:Section" minOccurs="0"/>
                <xsd:element ref="ns2:Status" minOccurs="0"/>
                <xsd:element ref="ns2:Confidentiality" minOccurs="0"/>
                <xsd:element ref="ns2:Writer" minOccurs="0"/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11b15-397e-47e6-b65f-8de044c3e171" elementFormDefault="qualified">
    <xsd:import namespace="http://schemas.microsoft.com/office/2006/documentManagement/types"/>
    <xsd:import namespace="http://schemas.microsoft.com/office/infopath/2007/PartnerControls"/>
    <xsd:element name="Proceeding" ma:index="8" nillable="true" ma:displayName="Proceeding" ma:default="2026-2027 GRA" ma:format="Dropdown" ma:internalName="Proceeding">
      <xsd:simpleType>
        <xsd:restriction base="dms:Choice">
          <xsd:enumeration value="2026-2027 GRA"/>
          <xsd:enumeration value="2022-2024 GRA"/>
          <xsd:enumeration value="Choice 3"/>
        </xsd:restriction>
      </xsd:simpleType>
    </xsd:element>
    <xsd:element name="LibraryType" ma:index="9" ma:displayName="Library Type" ma:format="Dropdown" ma:internalName="LibraryType">
      <xsd:simpleType>
        <xsd:restriction base="dms:Choice">
          <xsd:enumeration value="Evidence"/>
          <xsd:enumeration value="Project Management"/>
          <xsd:enumeration value="IRs"/>
          <xsd:enumeration value="Communication"/>
          <xsd:enumeration value="Settlement DRs"/>
          <xsd:enumeration value="Confidential Undertaking"/>
          <xsd:enumeration value="NSPML Evidence"/>
          <xsd:enumeration value="Settlement Agreement"/>
          <xsd:enumeration value="Choice 9"/>
        </xsd:restriction>
      </xsd:simpleType>
    </xsd:element>
    <xsd:element name="Section" ma:index="10" nillable="true" ma:displayName="Section" ma:format="Dropdown" ma:internalName="Section">
      <xsd:simpleType>
        <xsd:restriction base="dms:Choice">
          <xsd:enumeration value="01 - DE - Direct Evidence"/>
          <xsd:enumeration value="01 - DE COS -  COS Evidence"/>
          <xsd:enumeration value="02- SR - Studies &amp; Reports"/>
          <xsd:enumeration value="03- OP -  Organization Profile"/>
          <xsd:enumeration value="04- FO - Financial Outlook"/>
          <xsd:enumeration value="05- RB - Rate Base"/>
          <xsd:enumeration value="06 - DA - Depreciation and  amortization expense"/>
          <xsd:enumeration value="07 - OR - Operating Revenue"/>
          <xsd:enumeration value="08 - OE - Operating Expenses"/>
          <xsd:enumeration value="09 - CS - Capital Structure"/>
          <xsd:enumeration value="10 - PR - Proposed Rates and Regulations"/>
          <xsd:enumeration value="Settlement Discussions"/>
        </xsd:restriction>
      </xsd:simpleType>
    </xsd:element>
    <xsd:element name="Status" ma:index="11" nillable="true" ma:displayName="Status" ma:format="Dropdown" ma:internalName="Status">
      <xsd:simpleType>
        <xsd:restriction base="dms:Choice">
          <xsd:enumeration value="01- Received"/>
          <xsd:enumeration value="02a Writers - Write"/>
          <xsd:enumeration value="02b Owners - Review"/>
          <xsd:enumeration value="03 Admin Format"/>
          <xsd:enumeration value="04 Hold for Review"/>
          <xsd:enumeration value="05 Director Review"/>
          <xsd:enumeration value="06 ELT Review"/>
          <xsd:enumeration value="07 Admin Format"/>
          <xsd:enumeration value="08 Prep for filing"/>
          <xsd:enumeration value="10 Sent to Intervenors"/>
          <xsd:enumeration value="11 Final Regulatory QC"/>
          <xsd:enumeration value="11QComp -  QC complete"/>
          <xsd:enumeration value="12 Filed"/>
          <xsd:enumeration value="12 Final Working Documents"/>
          <xsd:enumeration value="12 Final Docs pdf version"/>
          <xsd:enumeration value="12 Source Documents"/>
          <xsd:enumeration value="13 Superseded"/>
        </xsd:restriction>
      </xsd:simpleType>
    </xsd:element>
    <xsd:element name="Confidentiality" ma:index="12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PCON AO"/>
          <xsd:enumeration value="CONF"/>
          <xsd:enumeration value="CONF AO"/>
          <xsd:enumeration value="REDACTED"/>
        </xsd:restriction>
      </xsd:simpleType>
    </xsd:element>
    <xsd:element name="Writer" ma:index="13" nillable="true" ma:displayName="Writer" ma:format="Dropdown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14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iming" ma:index="18" nillable="true" ma:displayName="Timing" ma:description="Timing of when DRs to be addressed" ma:format="Dropdown" ma:internalName="Timing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19" nillable="true" ma:displayName="Notes" ma:description="Notes / comments " ma:format="Dropdown" ma:internalName="Notes">
      <xsd:simpleType>
        <xsd:restriction base="dms:Note"/>
      </xsd:simpleType>
    </xsd:element>
    <xsd:element name="Intervenor" ma:index="20" nillable="true" ma:displayName="Intervenor" ma:list="{52c82735-21b8-4cd4-ad41-29df00ac301a}" ma:internalName="Intervenor" ma:showField="Title">
      <xsd:simpleType>
        <xsd:restriction base="dms:Lookup"/>
      </xsd:simpleType>
    </xsd:element>
    <xsd:element name="Sensitive_x002f_ELTReview_x003f_" ma:index="21" nillable="true" ma:displayName="Sensitive/ELT Review?" ma:default="0" ma:format="Dropdown" ma:internalName="Sensitive_x002f_ELTReview_x003f_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ion xmlns="ccc11b15-397e-47e6-b65f-8de044c3e171">10 - PR - Proposed Rates and Regulations</Section>
    <Timing xmlns="ccc11b15-397e-47e6-b65f-8de044c3e171" xsi:nil="true"/>
    <Confidentiality xmlns="ccc11b15-397e-47e6-b65f-8de044c3e171">Non-confidential</Confidentiality>
    <LibraryType xmlns="ccc11b15-397e-47e6-b65f-8de044c3e171">Evidence</LibraryType>
    <Proceeding xmlns="ccc11b15-397e-47e6-b65f-8de044c3e171">2026-2027 GRA</Proceeding>
    <Writer xmlns="ccc11b15-397e-47e6-b65f-8de044c3e171">
      <UserInfo>
        <DisplayName/>
        <AccountId xsi:nil="true"/>
        <AccountType/>
      </UserInfo>
    </Writer>
    <Owner xmlns="ccc11b15-397e-47e6-b65f-8de044c3e171">
      <UserInfo>
        <DisplayName>Janega, Austin</DisplayName>
        <AccountId>38</AccountId>
        <AccountType/>
      </UserInfo>
    </Owner>
    <Sensitive_x002f_ELTReview_x003f_ xmlns="ccc11b15-397e-47e6-b65f-8de044c3e171">false</Sensitive_x002f_ELTReview_x003f_>
    <Notes xmlns="ccc11b15-397e-47e6-b65f-8de044c3e171" xsi:nil="true"/>
    <Intervenor xmlns="ccc11b15-397e-47e6-b65f-8de044c3e171" xsi:nil="true"/>
    <Status xmlns="ccc11b15-397e-47e6-b65f-8de044c3e171">11QComp -  QC complete</Status>
  </documentManagement>
</p:properties>
</file>

<file path=customXml/itemProps1.xml><?xml version="1.0" encoding="utf-8"?>
<ds:datastoreItem xmlns:ds="http://schemas.openxmlformats.org/officeDocument/2006/customXml" ds:itemID="{F159CB0A-230D-4897-8A0E-676121C368DA}"/>
</file>

<file path=customXml/itemProps2.xml><?xml version="1.0" encoding="utf-8"?>
<ds:datastoreItem xmlns:ds="http://schemas.openxmlformats.org/officeDocument/2006/customXml" ds:itemID="{D61E4B4B-2237-4A21-AAEB-D69809130FFD}"/>
</file>

<file path=customXml/itemProps3.xml><?xml version="1.0" encoding="utf-8"?>
<ds:datastoreItem xmlns:ds="http://schemas.openxmlformats.org/officeDocument/2006/customXml" ds:itemID="{26EFC259-9A12-48CC-8E6A-C31CADC91A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Attachment 1 - Data Entry</vt:lpstr>
      <vt:lpstr>Attachment 2 - 7.1 (2026)</vt:lpstr>
      <vt:lpstr>Attachment 2 - 7.1 (2027)</vt:lpstr>
      <vt:lpstr>Attachment 2 - 7.2 (2026)</vt:lpstr>
      <vt:lpstr>Attachment 2 - 7.2 (2027)</vt:lpstr>
      <vt:lpstr>Attachment 2 - 7.3 (2026)</vt:lpstr>
      <vt:lpstr>Attachment 2 - 7.3 (2027)</vt:lpstr>
      <vt:lpstr>'Attachment 1 - Data Entry'!Print_Area</vt:lpstr>
      <vt:lpstr>'Attachment 2 - 7.3 (2027)'!Print_Area</vt:lpstr>
      <vt:lpstr>'Attachment 2 - 7.2 (2026)'!Print_Titles</vt:lpstr>
      <vt:lpstr>'Attachment 2 - 7.2 (2027)'!Print_Titles</vt:lpstr>
      <vt:lpstr>'Attachment 2 - 7.3 (2026)'!Print_Titles</vt:lpstr>
      <vt:lpstr>'Attachment 2 - 7.3 (2027)'!Print_Titles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2025-09-17T13:09:50Z</dcterms:created>
  <dcterms:modified xsi:type="dcterms:W3CDTF">2025-09-17T13:10:00Z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0x01010009CC08870AD18C44B414A836F57CD5AD</vt:lpwstr>
  </property>
  <property fmtid="{D5CDD505-2E9C-101B-9397-08002B2CF9AE}" pid="3" name="_dlc_DocIdItemGuid">
    <vt:lpwstr>2ac0998c-d054-4b7b-b5d1-009f1022d3c8</vt:lpwstr>
  </property>
  <property fmtid="{D5CDD505-2E9C-101B-9397-08002B2CF9AE}" pid="4" name="_ExtendedDescription">
    <vt:lpwstr>&lt;div class="ExternalClass2001E63E456046FA8D58D40839426712"&gt;&lt;div&gt;Miscellaneous Charges&lt;/div&gt;&lt;/div&gt;</vt:lpwstr>
  </property>
</Properties>
</file>