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wiedmayer\Documents\"/>
    </mc:Choice>
  </mc:AlternateContent>
  <xr:revisionPtr revIDLastSave="0" documentId="8_{9D373A6A-4964-419C-A0EB-DCCA5AB83EFB}" xr6:coauthVersionLast="47" xr6:coauthVersionMax="47" xr10:uidLastSave="{00000000-0000-0000-0000-000000000000}"/>
  <bookViews>
    <workbookView xWindow="28680" yWindow="-120" windowWidth="29040" windowHeight="15840" xr2:uid="{1580D1BA-D205-49B6-90A8-A0C9A08D965E}"/>
  </bookViews>
  <sheets>
    <sheet name="Foreca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6" i="1" l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D76" i="1" l="1"/>
  <c r="E76" i="1" l="1"/>
  <c r="F76" i="1" l="1"/>
  <c r="D77" i="1"/>
  <c r="H76" i="1" l="1"/>
  <c r="G76" i="1" l="1"/>
  <c r="C76" i="1"/>
  <c r="C77" i="1" l="1"/>
  <c r="E77" i="1" l="1"/>
  <c r="C78" i="1"/>
  <c r="E78" i="1" l="1"/>
  <c r="G78" i="1" l="1"/>
  <c r="G77" i="1"/>
  <c r="E79" i="1"/>
  <c r="C79" i="1" l="1"/>
  <c r="G79" i="1" l="1"/>
  <c r="C80" i="1"/>
  <c r="E80" i="1" l="1"/>
  <c r="C81" i="1" l="1"/>
  <c r="G80" i="1" l="1"/>
  <c r="E81" i="1"/>
  <c r="G81" i="1" l="1"/>
  <c r="E82" i="1"/>
  <c r="C82" i="1" l="1"/>
  <c r="G82" i="1" l="1"/>
  <c r="E83" i="1" l="1"/>
  <c r="C83" i="1" l="1"/>
  <c r="G83" i="1" l="1"/>
  <c r="C84" i="1"/>
  <c r="E84" i="1" l="1"/>
  <c r="G84" i="1" l="1"/>
  <c r="E85" i="1"/>
  <c r="C85" i="1"/>
  <c r="C86" i="1" l="1"/>
  <c r="E86" i="1" l="1"/>
  <c r="G85" i="1" l="1"/>
  <c r="C87" i="1"/>
  <c r="G86" i="1" l="1"/>
  <c r="E87" i="1"/>
  <c r="G87" i="1" l="1"/>
  <c r="E88" i="1"/>
  <c r="C88" i="1"/>
  <c r="C89" i="1" l="1"/>
  <c r="E89" i="1" l="1"/>
  <c r="G88" i="1" l="1"/>
  <c r="C90" i="1"/>
  <c r="G89" i="1" l="1"/>
  <c r="E90" i="1"/>
  <c r="C91" i="1" l="1"/>
  <c r="G90" i="1" l="1"/>
  <c r="E91" i="1"/>
  <c r="C92" i="1" l="1"/>
  <c r="G91" i="1" l="1"/>
  <c r="E92" i="1"/>
  <c r="C93" i="1" l="1"/>
  <c r="G92" i="1" l="1"/>
  <c r="E93" i="1"/>
  <c r="G93" i="1" l="1"/>
  <c r="E94" i="1"/>
  <c r="C94" i="1"/>
  <c r="C95" i="1" l="1"/>
  <c r="E95" i="1" l="1"/>
  <c r="G94" i="1" l="1"/>
  <c r="C96" i="1"/>
  <c r="G95" i="1" l="1"/>
  <c r="E96" i="1"/>
  <c r="G96" i="1" l="1"/>
  <c r="E97" i="1"/>
  <c r="C97" i="1"/>
  <c r="C98" i="1" l="1"/>
  <c r="E98" i="1" l="1"/>
  <c r="G97" i="1" l="1"/>
  <c r="G98" i="1" l="1"/>
  <c r="E99" i="1"/>
  <c r="C99" i="1"/>
  <c r="G99" i="1" l="1"/>
  <c r="L35" i="1" l="1"/>
  <c r="P35" i="1" l="1"/>
  <c r="F77" i="1" l="1"/>
  <c r="D78" i="1"/>
  <c r="H77" i="1" l="1"/>
  <c r="F78" i="1"/>
  <c r="D79" i="1"/>
  <c r="H78" i="1" l="1"/>
  <c r="F79" i="1"/>
  <c r="D80" i="1"/>
  <c r="H79" i="1" l="1"/>
  <c r="F80" i="1"/>
  <c r="D81" i="1"/>
  <c r="H80" i="1" l="1"/>
  <c r="F81" i="1"/>
  <c r="D82" i="1"/>
  <c r="F82" i="1" l="1"/>
  <c r="H81" i="1" l="1"/>
  <c r="D83" i="1"/>
  <c r="F83" i="1" l="1"/>
  <c r="H82" i="1" l="1"/>
  <c r="D84" i="1"/>
  <c r="F84" i="1" l="1"/>
  <c r="H83" i="1" l="1"/>
  <c r="D85" i="1"/>
  <c r="F85" i="1" l="1"/>
  <c r="H84" i="1" l="1"/>
  <c r="D86" i="1"/>
  <c r="F86" i="1" l="1"/>
  <c r="H85" i="1" l="1"/>
  <c r="D87" i="1"/>
  <c r="F87" i="1" l="1"/>
  <c r="H86" i="1" l="1"/>
  <c r="D88" i="1"/>
  <c r="F88" i="1" l="1"/>
  <c r="H87" i="1" l="1"/>
  <c r="D89" i="1"/>
  <c r="F89" i="1" l="1"/>
  <c r="H88" i="1" l="1"/>
  <c r="D90" i="1"/>
  <c r="F90" i="1" l="1"/>
  <c r="H89" i="1" l="1"/>
  <c r="D91" i="1"/>
  <c r="F91" i="1" l="1"/>
  <c r="H90" i="1" l="1"/>
  <c r="D92" i="1"/>
  <c r="F92" i="1" l="1"/>
  <c r="H91" i="1" l="1"/>
  <c r="D93" i="1"/>
  <c r="F93" i="1" l="1"/>
  <c r="H92" i="1" l="1"/>
  <c r="D94" i="1"/>
  <c r="F94" i="1" l="1"/>
  <c r="H93" i="1" l="1"/>
  <c r="D95" i="1"/>
  <c r="F95" i="1" l="1"/>
  <c r="H94" i="1" l="1"/>
  <c r="D96" i="1"/>
  <c r="F96" i="1" l="1"/>
  <c r="H95" i="1" l="1"/>
  <c r="D97" i="1"/>
  <c r="F97" i="1" l="1"/>
  <c r="H96" i="1" l="1"/>
  <c r="D98" i="1"/>
  <c r="F98" i="1" l="1"/>
  <c r="H97" i="1" l="1"/>
  <c r="D99" i="1"/>
  <c r="F99" i="1" l="1"/>
  <c r="H98" i="1" l="1"/>
  <c r="H99" i="1" l="1"/>
  <c r="AB35" i="1" l="1"/>
  <c r="AF35" i="1" l="1"/>
</calcChain>
</file>

<file path=xl/sharedStrings.xml><?xml version="1.0" encoding="utf-8"?>
<sst xmlns="http://schemas.openxmlformats.org/spreadsheetml/2006/main" count="32" uniqueCount="20">
  <si>
    <t>BOOK RESERVE</t>
  </si>
  <si>
    <t>COMPOSITE REMAINING LIFE</t>
  </si>
  <si>
    <t>FUTURE ACCRUALS</t>
  </si>
  <si>
    <t>RETURN</t>
  </si>
  <si>
    <t>REVENUE REQUIREMENT</t>
  </si>
  <si>
    <t>RATE BASE</t>
  </si>
  <si>
    <t>EXPENSE</t>
  </si>
  <si>
    <t>RATE</t>
  </si>
  <si>
    <t>AVERAGE LIFE GROUP</t>
  </si>
  <si>
    <t>AVERAGE ORIGINAL COST</t>
  </si>
  <si>
    <t>TEST YEAR</t>
  </si>
  <si>
    <t>RETIREMENTS</t>
  </si>
  <si>
    <t>NET SALVAGE</t>
  </si>
  <si>
    <t>Rate of Return</t>
  </si>
  <si>
    <t>Assumptions</t>
  </si>
  <si>
    <t>Future Net Salvage</t>
  </si>
  <si>
    <t>ELG</t>
  </si>
  <si>
    <t>ALG</t>
  </si>
  <si>
    <t xml:space="preserve">EQUAL LIFE GROUP </t>
  </si>
  <si>
    <t>DEPRECIATION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</si>
</sst>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;\(0\)"/>
    <numFmt numFmtId="165" formatCode="_(* #,##0.0_);_(* \(#,##0.0\);_(* &quot;-&quot;??_);_(@_)"/>
    <numFmt numFmtId="166" formatCode="_(* #,##0_);_(* \(#,##0\);_(* &quot;-&quot;??_);_(@_)"/>
    <numFmt numFmtId="167" formatCode="0.0%"/>
  </numFmts>
  <fonts count="11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i/>
      <u/>
      <sz val="10"/>
      <name val="Arial"/>
      <family val="2"/>
    </font>
    <font>
      <sz val="10"/>
      <color theme="0"/>
      <name val="Arial"/>
      <family val="2"/>
    </font>
    <font>
      <b/>
      <u/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3" fillId="0" borderId="0" xfId="0" applyFont="1"/>
    <xf numFmtId="165" fontId="0" fillId="0" borderId="0" xfId="1" applyNumberFormat="1" applyFont="1"/>
    <xf numFmtId="166" fontId="0" fillId="0" borderId="0" xfId="1" applyNumberFormat="1" applyFont="1"/>
    <xf numFmtId="0" fontId="4" fillId="0" borderId="0" xfId="0" applyFont="1" applyAlignment="1">
      <alignment horizontal="center"/>
    </xf>
    <xf numFmtId="0" fontId="4" fillId="0" borderId="0" xfId="0" applyFont="1"/>
    <xf numFmtId="43" fontId="0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Continuous" wrapText="1"/>
    </xf>
    <xf numFmtId="0" fontId="4" fillId="0" borderId="1" xfId="0" applyFont="1" applyBorder="1" applyAlignment="1">
      <alignment horizontal="centerContinuous"/>
    </xf>
    <xf numFmtId="166" fontId="0" fillId="0" borderId="0" xfId="1" applyNumberFormat="1" applyFont="1" applyFill="1"/>
    <xf numFmtId="166" fontId="6" fillId="0" borderId="0" xfId="1" applyNumberFormat="1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8" fillId="0" borderId="0" xfId="0" applyFont="1"/>
    <xf numFmtId="164" fontId="0" fillId="0" borderId="0" xfId="0" applyNumberFormat="1" applyAlignment="1">
      <alignment horizontal="center"/>
    </xf>
    <xf numFmtId="167" fontId="0" fillId="0" borderId="0" xfId="2" applyNumberFormat="1" applyFont="1" applyFill="1" applyBorder="1" applyAlignment="1">
      <alignment horizontal="center"/>
    </xf>
    <xf numFmtId="165" fontId="0" fillId="0" borderId="0" xfId="1" applyNumberFormat="1" applyFont="1" applyFill="1"/>
    <xf numFmtId="43" fontId="0" fillId="0" borderId="0" xfId="1" applyFont="1" applyFill="1" applyAlignment="1">
      <alignment horizontal="center"/>
    </xf>
    <xf numFmtId="166" fontId="2" fillId="0" borderId="0" xfId="1" applyNumberFormat="1" applyFont="1" applyFill="1"/>
    <xf numFmtId="0" fontId="9" fillId="0" borderId="0" xfId="0" applyFont="1" applyAlignment="1">
      <alignment horizontal="center"/>
    </xf>
    <xf numFmtId="0" fontId="9" fillId="0" borderId="0" xfId="0" applyFont="1"/>
    <xf numFmtId="165" fontId="9" fillId="0" borderId="0" xfId="1" applyNumberFormat="1" applyFont="1"/>
    <xf numFmtId="0" fontId="10" fillId="0" borderId="0" xfId="0" applyFont="1" applyAlignment="1">
      <alignment horizontal="center" wrapText="1"/>
    </xf>
    <xf numFmtId="43" fontId="9" fillId="0" borderId="0" xfId="0" applyNumberFormat="1" applyFont="1"/>
    <xf numFmtId="166" fontId="9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r>
              <a:rPr lang="en-US" sz="2400"/>
              <a:t>Comparison of Rate Base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Forecast!$E$75</c:f>
              <c:strCache>
                <c:ptCount val="1"/>
                <c:pt idx="0">
                  <c:v>ELG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Forecast!$B$76:$B$99</c:f>
              <c:numCache>
                <c:formatCode>General</c:formatCode>
                <c:ptCount val="24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  <c:pt idx="16">
                  <c:v>2043</c:v>
                </c:pt>
                <c:pt idx="17">
                  <c:v>2044</c:v>
                </c:pt>
                <c:pt idx="18">
                  <c:v>2045</c:v>
                </c:pt>
                <c:pt idx="19">
                  <c:v>2046</c:v>
                </c:pt>
                <c:pt idx="20">
                  <c:v>2047</c:v>
                </c:pt>
                <c:pt idx="21">
                  <c:v>2048</c:v>
                </c:pt>
                <c:pt idx="22">
                  <c:v>2049</c:v>
                </c:pt>
                <c:pt idx="23">
                  <c:v>2050</c:v>
                </c:pt>
              </c:numCache>
            </c:numRef>
          </c:cat>
          <c:val>
            <c:numRef>
              <c:f>Forecast!$E$76:$E$99</c:f>
              <c:numCache>
                <c:formatCode>General</c:formatCode>
                <c:ptCount val="24"/>
                <c:pt idx="0">
                  <c:v>4404609591</c:v>
                </c:pt>
                <c:pt idx="1">
                  <c:v>4397382043</c:v>
                </c:pt>
                <c:pt idx="2">
                  <c:v>4433938506</c:v>
                </c:pt>
                <c:pt idx="3" formatCode="_(* #,##0_);_(* \(#,##0\);_(* &quot;-&quot;??_);_(@_)">
                  <c:v>4473544374</c:v>
                </c:pt>
                <c:pt idx="4" formatCode="_(* #,##0_);_(* \(#,##0\);_(* &quot;-&quot;??_);_(@_)">
                  <c:v>4514810718</c:v>
                </c:pt>
                <c:pt idx="5" formatCode="_(* #,##0_);_(* \(#,##0\);_(* &quot;-&quot;??_);_(@_)">
                  <c:v>4558203071</c:v>
                </c:pt>
                <c:pt idx="6" formatCode="_(* #,##0_);_(* \(#,##0\);_(* &quot;-&quot;??_);_(@_)">
                  <c:v>4605542895</c:v>
                </c:pt>
                <c:pt idx="7" formatCode="_(* #,##0_);_(* \(#,##0\);_(* &quot;-&quot;??_);_(@_)">
                  <c:v>4656437648</c:v>
                </c:pt>
                <c:pt idx="8" formatCode="_(* #,##0_);_(* \(#,##0\);_(* &quot;-&quot;??_);_(@_)">
                  <c:v>4710907049</c:v>
                </c:pt>
                <c:pt idx="9" formatCode="_(* #,##0_);_(* \(#,##0\);_(* &quot;-&quot;??_);_(@_)">
                  <c:v>4767754271</c:v>
                </c:pt>
                <c:pt idx="10" formatCode="_(* #,##0_);_(* \(#,##0\);_(* &quot;-&quot;??_);_(@_)">
                  <c:v>4827089011</c:v>
                </c:pt>
                <c:pt idx="11" formatCode="_(* #,##0_);_(* \(#,##0\);_(* &quot;-&quot;??_);_(@_)">
                  <c:v>4885209741</c:v>
                </c:pt>
                <c:pt idx="12" formatCode="_(* #,##0_);_(* \(#,##0\);_(* &quot;-&quot;??_);_(@_)">
                  <c:v>4946394428</c:v>
                </c:pt>
                <c:pt idx="13" formatCode="_(* #,##0_);_(* \(#,##0\);_(* &quot;-&quot;??_);_(@_)">
                  <c:v>5035231004</c:v>
                </c:pt>
                <c:pt idx="14" formatCode="_(* #,##0_);_(* \(#,##0\);_(* &quot;-&quot;??_);_(@_)">
                  <c:v>5113469412</c:v>
                </c:pt>
                <c:pt idx="15" formatCode="_(* #,##0_);_(* \(#,##0\);_(* &quot;-&quot;??_);_(@_)">
                  <c:v>5191210364</c:v>
                </c:pt>
                <c:pt idx="16" formatCode="_(* #,##0_);_(* \(#,##0\);_(* &quot;-&quot;??_);_(@_)">
                  <c:v>5273820809</c:v>
                </c:pt>
                <c:pt idx="17" formatCode="_(* #,##0_);_(* \(#,##0\);_(* &quot;-&quot;??_);_(@_)">
                  <c:v>5359895186</c:v>
                </c:pt>
                <c:pt idx="18" formatCode="_(* #,##0_);_(* \(#,##0\);_(* &quot;-&quot;??_);_(@_)">
                  <c:v>5449297633</c:v>
                </c:pt>
                <c:pt idx="19" formatCode="_(* #,##0_);_(* \(#,##0\);_(* &quot;-&quot;??_);_(@_)">
                  <c:v>5541571905</c:v>
                </c:pt>
                <c:pt idx="20" formatCode="_(* #,##0_);_(* \(#,##0\);_(* &quot;-&quot;??_);_(@_)">
                  <c:v>5636194507</c:v>
                </c:pt>
                <c:pt idx="21" formatCode="_(* #,##0_);_(* \(#,##0\);_(* &quot;-&quot;??_);_(@_)">
                  <c:v>5734034737</c:v>
                </c:pt>
                <c:pt idx="22" formatCode="_(* #,##0_);_(* \(#,##0\);_(* &quot;-&quot;??_);_(@_)">
                  <c:v>5835037385</c:v>
                </c:pt>
                <c:pt idx="23" formatCode="_(* #,##0_);_(* \(#,##0\);_(* &quot;-&quot;??_);_(@_)">
                  <c:v>5939171570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DF-4B4E-9646-30D6A80AE4C4}"/>
            </c:ext>
          </c:extLst>
        </c:ser>
        <c:ser>
          <c:idx val="1"/>
          <c:order val="1"/>
          <c:tx>
            <c:strRef>
              <c:f>Forecast!$F$75</c:f>
              <c:strCache>
                <c:ptCount val="1"/>
                <c:pt idx="0">
                  <c:v>ALG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Forecast!$B$76:$B$99</c:f>
              <c:numCache>
                <c:formatCode>General</c:formatCode>
                <c:ptCount val="24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  <c:pt idx="16">
                  <c:v>2043</c:v>
                </c:pt>
                <c:pt idx="17">
                  <c:v>2044</c:v>
                </c:pt>
                <c:pt idx="18">
                  <c:v>2045</c:v>
                </c:pt>
                <c:pt idx="19">
                  <c:v>2046</c:v>
                </c:pt>
                <c:pt idx="20">
                  <c:v>2047</c:v>
                </c:pt>
                <c:pt idx="21">
                  <c:v>2048</c:v>
                </c:pt>
                <c:pt idx="22">
                  <c:v>2049</c:v>
                </c:pt>
                <c:pt idx="23">
                  <c:v>2050</c:v>
                </c:pt>
              </c:numCache>
            </c:numRef>
          </c:cat>
          <c:val>
            <c:numRef>
              <c:f>Forecast!$F$76:$F$99</c:f>
              <c:numCache>
                <c:formatCode>General</c:formatCode>
                <c:ptCount val="24"/>
                <c:pt idx="0">
                  <c:v>4428830801</c:v>
                </c:pt>
                <c:pt idx="1">
                  <c:v>4442271642</c:v>
                </c:pt>
                <c:pt idx="2">
                  <c:v>4499031719</c:v>
                </c:pt>
                <c:pt idx="3" formatCode="_(* #,##0_);_(* \(#,##0\);_(* &quot;-&quot;??_);_(@_)">
                  <c:v>4558315365</c:v>
                </c:pt>
                <c:pt idx="4" formatCode="_(* #,##0_);_(* \(#,##0\);_(* &quot;-&quot;??_);_(@_)">
                  <c:v>4618778211</c:v>
                </c:pt>
                <c:pt idx="5" formatCode="_(* #,##0_);_(* \(#,##0\);_(* &quot;-&quot;??_);_(@_)">
                  <c:v>4680952005</c:v>
                </c:pt>
                <c:pt idx="6" formatCode="_(* #,##0_);_(* \(#,##0\);_(* &quot;-&quot;??_);_(@_)">
                  <c:v>4746710556</c:v>
                </c:pt>
                <c:pt idx="7" formatCode="_(* #,##0_);_(* \(#,##0\);_(* &quot;-&quot;??_);_(@_)">
                  <c:v>4815714590</c:v>
                </c:pt>
                <c:pt idx="8" formatCode="_(* #,##0_);_(* \(#,##0\);_(* &quot;-&quot;??_);_(@_)">
                  <c:v>4888021708</c:v>
                </c:pt>
                <c:pt idx="9" formatCode="_(* #,##0_);_(* \(#,##0\);_(* &quot;-&quot;??_);_(@_)">
                  <c:v>4962453585</c:v>
                </c:pt>
                <c:pt idx="10" formatCode="_(* #,##0_);_(* \(#,##0\);_(* &quot;-&quot;??_);_(@_)">
                  <c:v>5039174812</c:v>
                </c:pt>
                <c:pt idx="11" formatCode="_(* #,##0_);_(* \(#,##0\);_(* &quot;-&quot;??_);_(@_)">
                  <c:v>5114491457</c:v>
                </c:pt>
                <c:pt idx="12" formatCode="_(* #,##0_);_(* \(#,##0\);_(* &quot;-&quot;??_);_(@_)">
                  <c:v>5192707320</c:v>
                </c:pt>
                <c:pt idx="13" formatCode="_(* #,##0_);_(* \(#,##0\);_(* &quot;-&quot;??_);_(@_)">
                  <c:v>5298438672</c:v>
                </c:pt>
                <c:pt idx="14" formatCode="_(* #,##0_);_(* \(#,##0\);_(* &quot;-&quot;??_);_(@_)">
                  <c:v>5393458585</c:v>
                </c:pt>
                <c:pt idx="15" formatCode="_(* #,##0_);_(* \(#,##0\);_(* &quot;-&quot;??_);_(@_)">
                  <c:v>5487875837</c:v>
                </c:pt>
                <c:pt idx="16" formatCode="_(* #,##0_);_(* \(#,##0\);_(* &quot;-&quot;??_);_(@_)">
                  <c:v>5587076217</c:v>
                </c:pt>
                <c:pt idx="17" formatCode="_(* #,##0_);_(* \(#,##0\);_(* &quot;-&quot;??_);_(@_)">
                  <c:v>5689683579</c:v>
                </c:pt>
                <c:pt idx="18" formatCode="_(* #,##0_);_(* \(#,##0\);_(* &quot;-&quot;??_);_(@_)">
                  <c:v>5795539790</c:v>
                </c:pt>
                <c:pt idx="19" formatCode="_(* #,##0_);_(* \(#,##0\);_(* &quot;-&quot;??_);_(@_)">
                  <c:v>5904236389</c:v>
                </c:pt>
                <c:pt idx="20" formatCode="_(* #,##0_);_(* \(#,##0\);_(* &quot;-&quot;??_);_(@_)">
                  <c:v>6015258373</c:v>
                </c:pt>
                <c:pt idx="21" formatCode="_(* #,##0_);_(* \(#,##0\);_(* &quot;-&quot;??_);_(@_)">
                  <c:v>6129468130</c:v>
                </c:pt>
                <c:pt idx="22" formatCode="_(* #,##0_);_(* \(#,##0\);_(* &quot;-&quot;??_);_(@_)">
                  <c:v>6246850838</c:v>
                </c:pt>
                <c:pt idx="23" formatCode="_(* #,##0_);_(* \(#,##0\);_(* &quot;-&quot;??_);_(@_)">
                  <c:v>6367374287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DF-4B4E-9646-30D6A80AE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9445416"/>
        <c:axId val="1159445056"/>
      </c:lineChart>
      <c:catAx>
        <c:axId val="1159445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en-US"/>
          </a:p>
        </c:txPr>
        <c:crossAx val="1159445056"/>
        <c:crosses val="autoZero"/>
        <c:auto val="1"/>
        <c:lblAlgn val="ctr"/>
        <c:lblOffset val="100"/>
        <c:noMultiLvlLbl val="0"/>
      </c:catAx>
      <c:valAx>
        <c:axId val="1159445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en-US"/>
          </a:p>
        </c:txPr>
        <c:crossAx val="1159445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1">
          <a:solidFill>
            <a:sysClr val="windowText" lastClr="000000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r>
              <a:rPr lang="en-US" sz="2400" b="1"/>
              <a:t>Comparison of Revenue Requirement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Forecast!$G$75</c:f>
              <c:strCache>
                <c:ptCount val="1"/>
                <c:pt idx="0">
                  <c:v>ELG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Forecast!$B$76:$B$99</c:f>
              <c:numCache>
                <c:formatCode>General</c:formatCode>
                <c:ptCount val="24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  <c:pt idx="16">
                  <c:v>2043</c:v>
                </c:pt>
                <c:pt idx="17">
                  <c:v>2044</c:v>
                </c:pt>
                <c:pt idx="18">
                  <c:v>2045</c:v>
                </c:pt>
                <c:pt idx="19">
                  <c:v>2046</c:v>
                </c:pt>
                <c:pt idx="20">
                  <c:v>2047</c:v>
                </c:pt>
                <c:pt idx="21">
                  <c:v>2048</c:v>
                </c:pt>
                <c:pt idx="22">
                  <c:v>2049</c:v>
                </c:pt>
                <c:pt idx="23">
                  <c:v>2050</c:v>
                </c:pt>
              </c:numCache>
            </c:numRef>
          </c:cat>
          <c:val>
            <c:numRef>
              <c:f>Forecast!$G$76:$G$99</c:f>
              <c:numCache>
                <c:formatCode>General</c:formatCode>
                <c:ptCount val="24"/>
                <c:pt idx="0">
                  <c:v>490570351</c:v>
                </c:pt>
                <c:pt idx="1">
                  <c:v>496795242</c:v>
                </c:pt>
                <c:pt idx="2">
                  <c:v>491273757</c:v>
                </c:pt>
                <c:pt idx="3" formatCode="_(* #,##0_);_(* \(#,##0\);_(* &quot;-&quot;??_);_(@_)">
                  <c:v>501863358</c:v>
                </c:pt>
                <c:pt idx="4" formatCode="_(* #,##0_);_(* \(#,##0\);_(* &quot;-&quot;??_);_(@_)">
                  <c:v>507011555</c:v>
                </c:pt>
                <c:pt idx="5" formatCode="_(* #,##0_);_(* \(#,##0\);_(* &quot;-&quot;??_);_(@_)">
                  <c:v>510709988</c:v>
                </c:pt>
                <c:pt idx="6" formatCode="_(* #,##0_);_(* \(#,##0\);_(* &quot;-&quot;??_);_(@_)">
                  <c:v>514294074</c:v>
                </c:pt>
                <c:pt idx="7" formatCode="_(* #,##0_);_(* \(#,##0\);_(* &quot;-&quot;??_);_(@_)">
                  <c:v>518295313</c:v>
                </c:pt>
                <c:pt idx="8" formatCode="_(* #,##0_);_(* \(#,##0\);_(* &quot;-&quot;??_);_(@_)">
                  <c:v>525018093</c:v>
                </c:pt>
                <c:pt idx="9" formatCode="_(* #,##0_);_(* \(#,##0\);_(* &quot;-&quot;??_);_(@_)">
                  <c:v>530417690</c:v>
                </c:pt>
                <c:pt idx="10" formatCode="_(* #,##0_);_(* \(#,##0\);_(* &quot;-&quot;??_);_(@_)">
                  <c:v>537917202</c:v>
                </c:pt>
                <c:pt idx="11" formatCode="_(* #,##0_);_(* \(#,##0\);_(* &quot;-&quot;??_);_(@_)">
                  <c:v>542204701</c:v>
                </c:pt>
                <c:pt idx="12" formatCode="_(* #,##0_);_(* \(#,##0\);_(* &quot;-&quot;??_);_(@_)">
                  <c:v>535359723</c:v>
                </c:pt>
                <c:pt idx="13" formatCode="_(* #,##0_);_(* \(#,##0\);_(* &quot;-&quot;??_);_(@_)">
                  <c:v>552567040</c:v>
                </c:pt>
                <c:pt idx="14" formatCode="_(* #,##0_);_(* \(#,##0\);_(* &quot;-&quot;??_);_(@_)">
                  <c:v>561534103</c:v>
                </c:pt>
                <c:pt idx="15" formatCode="_(* #,##0_);_(* \(#,##0\);_(* &quot;-&quot;??_);_(@_)">
                  <c:v>569112616</c:v>
                </c:pt>
                <c:pt idx="16" formatCode="_(* #,##0_);_(* \(#,##0\);_(* &quot;-&quot;??_);_(@_)">
                  <c:v>577333713</c:v>
                </c:pt>
                <c:pt idx="17" formatCode="_(* #,##0_);_(* \(#,##0\);_(* &quot;-&quot;??_);_(@_)">
                  <c:v>586121449</c:v>
                </c:pt>
                <c:pt idx="18" formatCode="_(* #,##0_);_(* \(#,##0\);_(* &quot;-&quot;??_);_(@_)">
                  <c:v>595466660</c:v>
                </c:pt>
                <c:pt idx="19" formatCode="_(* #,##0_);_(* \(#,##0\);_(* &quot;-&quot;??_);_(@_)">
                  <c:v>605144543</c:v>
                </c:pt>
                <c:pt idx="20" formatCode="_(* #,##0_);_(* \(#,##0\);_(* &quot;-&quot;??_);_(@_)">
                  <c:v>614916788</c:v>
                </c:pt>
                <c:pt idx="21" formatCode="_(* #,##0_);_(* \(#,##0\);_(* &quot;-&quot;??_);_(@_)">
                  <c:v>624944666</c:v>
                </c:pt>
                <c:pt idx="22" formatCode="_(* #,##0_);_(* \(#,##0\);_(* &quot;-&quot;??_);_(@_)">
                  <c:v>635377908</c:v>
                </c:pt>
                <c:pt idx="23" formatCode="_(* #,##0_);_(* \(#,##0\);_(* &quot;-&quot;??_);_(@_)">
                  <c:v>646147740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3D-40A6-8211-442DB015E313}"/>
            </c:ext>
          </c:extLst>
        </c:ser>
        <c:ser>
          <c:idx val="1"/>
          <c:order val="1"/>
          <c:tx>
            <c:strRef>
              <c:f>Forecast!$H$75</c:f>
              <c:strCache>
                <c:ptCount val="1"/>
                <c:pt idx="0">
                  <c:v> ALG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Forecast!$B$76:$B$99</c:f>
              <c:numCache>
                <c:formatCode>General</c:formatCode>
                <c:ptCount val="24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  <c:pt idx="16">
                  <c:v>2043</c:v>
                </c:pt>
                <c:pt idx="17">
                  <c:v>2044</c:v>
                </c:pt>
                <c:pt idx="18">
                  <c:v>2045</c:v>
                </c:pt>
                <c:pt idx="19">
                  <c:v>2046</c:v>
                </c:pt>
                <c:pt idx="20">
                  <c:v>2047</c:v>
                </c:pt>
                <c:pt idx="21">
                  <c:v>2048</c:v>
                </c:pt>
                <c:pt idx="22">
                  <c:v>2049</c:v>
                </c:pt>
                <c:pt idx="23">
                  <c:v>2050</c:v>
                </c:pt>
              </c:numCache>
            </c:numRef>
          </c:cat>
          <c:val>
            <c:numRef>
              <c:f>Forecast!$H$76:$H$99</c:f>
              <c:numCache>
                <c:formatCode>_(* #,##0.0_);_(* \(#,##0.0\);_(* "-"??_);_(@_)</c:formatCode>
                <c:ptCount val="24"/>
                <c:pt idx="0">
                  <c:v>467828615</c:v>
                </c:pt>
                <c:pt idx="1">
                  <c:v>479718021</c:v>
                </c:pt>
                <c:pt idx="2" formatCode="General">
                  <c:v>476277601</c:v>
                </c:pt>
                <c:pt idx="3">
                  <c:v>488967258</c:v>
                </c:pt>
                <c:pt idx="4">
                  <c:v>496132454</c:v>
                </c:pt>
                <c:pt idx="5">
                  <c:v>501748460</c:v>
                </c:pt>
                <c:pt idx="6">
                  <c:v>507168759</c:v>
                </c:pt>
                <c:pt idx="7">
                  <c:v>512928187</c:v>
                </c:pt>
                <c:pt idx="8">
                  <c:v>521349550</c:v>
                </c:pt>
                <c:pt idx="9">
                  <c:v>528408980</c:v>
                </c:pt>
                <c:pt idx="10">
                  <c:v>537497580</c:v>
                </c:pt>
                <c:pt idx="11">
                  <c:v>543351324</c:v>
                </c:pt>
                <c:pt idx="12">
                  <c:v>538033578</c:v>
                </c:pt>
                <c:pt idx="13">
                  <c:v>556728878</c:v>
                </c:pt>
                <c:pt idx="14">
                  <c:v>567151733</c:v>
                </c:pt>
                <c:pt idx="15">
                  <c:v>576169555</c:v>
                </c:pt>
                <c:pt idx="16">
                  <c:v>585804210</c:v>
                </c:pt>
                <c:pt idx="17">
                  <c:v>595971535</c:v>
                </c:pt>
                <c:pt idx="18">
                  <c:v>606712268</c:v>
                </c:pt>
                <c:pt idx="19">
                  <c:v>617735376</c:v>
                </c:pt>
                <c:pt idx="20">
                  <c:v>628842514</c:v>
                </c:pt>
                <c:pt idx="21">
                  <c:v>640209811</c:v>
                </c:pt>
                <c:pt idx="22">
                  <c:v>651942924</c:v>
                </c:pt>
                <c:pt idx="23">
                  <c:v>664014694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3D-40A6-8211-442DB015E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4118736"/>
        <c:axId val="1204116216"/>
      </c:lineChart>
      <c:catAx>
        <c:axId val="1204118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en-US"/>
          </a:p>
        </c:txPr>
        <c:crossAx val="1204116216"/>
        <c:crosses val="autoZero"/>
        <c:auto val="1"/>
        <c:lblAlgn val="ctr"/>
        <c:lblOffset val="100"/>
        <c:noMultiLvlLbl val="0"/>
      </c:catAx>
      <c:valAx>
        <c:axId val="1204116216"/>
        <c:scaling>
          <c:orientation val="minMax"/>
          <c:max val="700000000"/>
          <c:min val="440000000.0000000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en-US"/>
          </a:p>
        </c:txPr>
        <c:crossAx val="1204118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316715</xdr:colOff>
      <xdr:row>37</xdr:row>
      <xdr:rowOff>148589</xdr:rowOff>
    </xdr:from>
    <xdr:to>
      <xdr:col>19</xdr:col>
      <xdr:colOff>991752</xdr:colOff>
      <xdr:row>89</xdr:row>
      <xdr:rowOff>24764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9C5A444-9754-A803-14EA-B6252D030C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534358</xdr:colOff>
      <xdr:row>37</xdr:row>
      <xdr:rowOff>162875</xdr:rowOff>
    </xdr:from>
    <xdr:to>
      <xdr:col>38</xdr:col>
      <xdr:colOff>191173</xdr:colOff>
      <xdr:row>89</xdr:row>
      <xdr:rowOff>40955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B277539-9206-A2B5-74D9-7FF2D96DBB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3AB37-3043-43C4-BEA4-1CA60B8695FE}">
  <sheetPr>
    <pageSetUpPr fitToPage="1"/>
  </sheetPr>
  <dimension ref="A1:AN121"/>
  <sheetViews>
    <sheetView tabSelected="1" view="pageBreakPreview" zoomScale="80" zoomScaleNormal="80" zoomScaleSheetLayoutView="80" workbookViewId="0">
      <pane xSplit="2" ySplit="8" topLeftCell="C9" activePane="bottomRight" state="frozen"/>
      <selection pane="topRight" activeCell="C1" sqref="C1"/>
      <selection pane="bottomLeft" activeCell="A8" sqref="A8"/>
      <selection pane="bottomRight"/>
    </sheetView>
  </sheetViews>
  <sheetFormatPr defaultRowHeight="13.2" x14ac:dyDescent="0.25"/>
  <cols>
    <col min="1" max="1" width="2.5546875" customWidth="1"/>
    <col min="2" max="2" width="9" style="1" bestFit="1" customWidth="1"/>
    <col min="3" max="3" width="3.109375" customWidth="1"/>
    <col min="4" max="4" width="17.33203125" bestFit="1" customWidth="1"/>
    <col min="5" max="5" width="1.88671875" customWidth="1"/>
    <col min="6" max="6" width="15.6640625" bestFit="1" customWidth="1"/>
    <col min="7" max="7" width="1.6640625" customWidth="1"/>
    <col min="8" max="8" width="14.6640625" style="4" bestFit="1" customWidth="1"/>
    <col min="9" max="9" width="2.44140625" customWidth="1"/>
    <col min="10" max="10" width="17.33203125" bestFit="1" customWidth="1"/>
    <col min="11" max="11" width="2.44140625" customWidth="1"/>
    <col min="12" max="12" width="16.6640625" customWidth="1"/>
    <col min="13" max="13" width="2.33203125" customWidth="1"/>
    <col min="14" max="14" width="6.33203125" style="1" bestFit="1" customWidth="1"/>
    <col min="15" max="15" width="2.88671875" customWidth="1"/>
    <col min="16" max="16" width="16.6640625" customWidth="1"/>
    <col min="17" max="17" width="2.44140625" customWidth="1"/>
    <col min="18" max="18" width="14.77734375" customWidth="1"/>
    <col min="19" max="19" width="2.5546875" customWidth="1"/>
    <col min="20" max="20" width="14.5546875" bestFit="1" customWidth="1"/>
    <col min="21" max="21" width="2.88671875" customWidth="1"/>
    <col min="22" max="22" width="15.6640625" bestFit="1" customWidth="1"/>
    <col min="23" max="23" width="1.6640625" style="4" customWidth="1"/>
    <col min="24" max="24" width="13" style="4" bestFit="1" customWidth="1"/>
    <col min="25" max="25" width="2.33203125" customWidth="1"/>
    <col min="26" max="26" width="17.33203125" bestFit="1" customWidth="1"/>
    <col min="27" max="27" width="2.33203125" customWidth="1"/>
    <col min="28" max="28" width="16.6640625" customWidth="1"/>
    <col min="29" max="29" width="3.33203125" style="1" customWidth="1"/>
    <col min="30" max="30" width="6.109375" style="1" bestFit="1" customWidth="1"/>
    <col min="31" max="31" width="2.33203125" customWidth="1"/>
    <col min="32" max="32" width="16.6640625" customWidth="1"/>
    <col min="33" max="33" width="2.44140625" customWidth="1"/>
    <col min="34" max="34" width="14.77734375" customWidth="1"/>
    <col min="35" max="35" width="2.109375" customWidth="1"/>
    <col min="36" max="36" width="15.88671875" customWidth="1"/>
    <col min="37" max="37" width="3.109375" customWidth="1"/>
    <col min="38" max="38" width="17.33203125" bestFit="1" customWidth="1"/>
    <col min="39" max="39" width="3.109375" customWidth="1"/>
    <col min="40" max="40" width="17.33203125" bestFit="1" customWidth="1"/>
  </cols>
  <sheetData>
    <row r="1" spans="1:40" x14ac:dyDescent="0.25">
      <c r="A1" s="7"/>
      <c r="B1"/>
    </row>
    <row r="3" spans="1:40" x14ac:dyDescent="0.25">
      <c r="B3" s="16" t="s">
        <v>14</v>
      </c>
    </row>
    <row r="4" spans="1:40" x14ac:dyDescent="0.25">
      <c r="B4" s="17">
        <v>0</v>
      </c>
      <c r="C4" s="3" t="s">
        <v>15</v>
      </c>
      <c r="AK4" s="3"/>
      <c r="AM4" s="3"/>
    </row>
    <row r="5" spans="1:40" x14ac:dyDescent="0.25">
      <c r="B5" s="18">
        <v>0.08</v>
      </c>
      <c r="C5" s="3" t="s">
        <v>13</v>
      </c>
      <c r="AK5" s="3"/>
      <c r="AM5" s="3"/>
    </row>
    <row r="7" spans="1:40" s="7" customFormat="1" x14ac:dyDescent="0.25">
      <c r="B7" s="6"/>
      <c r="F7" s="11" t="s">
        <v>18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9"/>
      <c r="V7" s="11" t="s">
        <v>8</v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</row>
    <row r="8" spans="1:40" s="14" customFormat="1" ht="52.8" x14ac:dyDescent="0.25">
      <c r="B8" s="15" t="s">
        <v>10</v>
      </c>
      <c r="D8" s="10" t="s">
        <v>9</v>
      </c>
      <c r="F8" s="10" t="s">
        <v>0</v>
      </c>
      <c r="H8" s="10" t="s">
        <v>1</v>
      </c>
      <c r="J8" s="10" t="s">
        <v>2</v>
      </c>
      <c r="L8" s="10" t="s">
        <v>19</v>
      </c>
      <c r="M8" s="15"/>
      <c r="N8" s="10" t="s">
        <v>7</v>
      </c>
      <c r="P8" s="10" t="s">
        <v>3</v>
      </c>
      <c r="R8" s="10" t="s">
        <v>4</v>
      </c>
      <c r="T8" s="10" t="s">
        <v>5</v>
      </c>
      <c r="U8" s="15"/>
      <c r="V8" s="10" t="s">
        <v>0</v>
      </c>
      <c r="X8" s="10" t="s">
        <v>1</v>
      </c>
      <c r="Z8" s="10" t="s">
        <v>2</v>
      </c>
      <c r="AB8" s="10" t="s">
        <v>6</v>
      </c>
      <c r="AC8" s="15"/>
      <c r="AD8" s="10" t="s">
        <v>7</v>
      </c>
      <c r="AF8" s="10" t="s">
        <v>3</v>
      </c>
      <c r="AH8" s="10" t="s">
        <v>4</v>
      </c>
      <c r="AJ8" s="10" t="s">
        <v>5</v>
      </c>
      <c r="AL8" s="10" t="s">
        <v>11</v>
      </c>
      <c r="AN8" s="10" t="s">
        <v>12</v>
      </c>
    </row>
    <row r="9" spans="1:40" s="12" customFormat="1" x14ac:dyDescent="0.25">
      <c r="B9" s="1">
        <v>2026</v>
      </c>
      <c r="D9" s="12">
        <v>5936133917.2800007</v>
      </c>
      <c r="F9" s="12">
        <v>1523817454</v>
      </c>
      <c r="H9" s="19">
        <v>31.926670674049582</v>
      </c>
      <c r="J9" s="12">
        <v>4412316459</v>
      </c>
      <c r="N9" s="20"/>
      <c r="V9" s="12">
        <v>1523817454</v>
      </c>
      <c r="W9" s="19"/>
      <c r="X9" s="19">
        <v>38.867449393202563</v>
      </c>
      <c r="Z9" s="12">
        <v>4412316459</v>
      </c>
      <c r="AD9" s="20"/>
      <c r="AL9" s="21"/>
    </row>
    <row r="10" spans="1:40" x14ac:dyDescent="0.25">
      <c r="B10" s="1">
        <v>2027</v>
      </c>
      <c r="D10" s="12">
        <v>5966876313.0686998</v>
      </c>
      <c r="E10" s="12"/>
      <c r="F10" s="12">
        <v>1562266722.48</v>
      </c>
      <c r="G10" s="5"/>
      <c r="H10" s="4">
        <v>30.587647400406851</v>
      </c>
      <c r="I10" s="5"/>
      <c r="J10" s="5">
        <v>4435351986.3773966</v>
      </c>
      <c r="K10" s="5"/>
      <c r="L10" s="5">
        <v>138201584</v>
      </c>
      <c r="M10" s="5"/>
      <c r="N10" s="8">
        <v>2.3161462840667535</v>
      </c>
      <c r="O10" s="5"/>
      <c r="P10" s="5">
        <v>352368767</v>
      </c>
      <c r="Q10" s="5"/>
      <c r="R10" s="5">
        <v>490570351</v>
      </c>
      <c r="S10" s="5"/>
      <c r="T10" s="5">
        <v>4404609591</v>
      </c>
      <c r="U10" s="2"/>
      <c r="V10" s="12">
        <v>1538045512.48</v>
      </c>
      <c r="W10" s="5"/>
      <c r="X10" s="4">
        <v>35.867027986145082</v>
      </c>
      <c r="Y10" s="5"/>
      <c r="Z10" s="5">
        <v>4459573196.3773966</v>
      </c>
      <c r="AA10" s="5"/>
      <c r="AB10" s="5">
        <v>113522151.00000001</v>
      </c>
      <c r="AC10" s="5"/>
      <c r="AD10" s="8">
        <v>1.9025390345592197</v>
      </c>
      <c r="AE10" s="5"/>
      <c r="AF10" s="5">
        <v>354306464</v>
      </c>
      <c r="AG10" s="5"/>
      <c r="AH10" s="5">
        <v>467828615</v>
      </c>
      <c r="AI10" s="5"/>
      <c r="AJ10" s="5">
        <v>4428830801</v>
      </c>
      <c r="AL10" s="12">
        <v>39972622.519999981</v>
      </c>
      <c r="AN10" s="12">
        <v>0</v>
      </c>
    </row>
    <row r="11" spans="1:40" x14ac:dyDescent="0.25">
      <c r="B11" s="1">
        <v>2028</v>
      </c>
      <c r="D11" s="12">
        <v>6057025653.4967995</v>
      </c>
      <c r="E11" s="12"/>
      <c r="F11" s="12">
        <v>1659643610.4045651</v>
      </c>
      <c r="G11" s="5"/>
      <c r="H11" s="4">
        <v>32.636439332272118</v>
      </c>
      <c r="I11" s="5"/>
      <c r="J11" s="5">
        <v>4456788987.731636</v>
      </c>
      <c r="K11" s="5"/>
      <c r="L11" s="5">
        <v>145004678.79456466</v>
      </c>
      <c r="M11" s="5"/>
      <c r="N11" s="8">
        <v>2.3939914916961196</v>
      </c>
      <c r="O11" s="5"/>
      <c r="P11" s="5">
        <v>351790563</v>
      </c>
      <c r="Q11" s="5"/>
      <c r="R11" s="5">
        <v>496795242</v>
      </c>
      <c r="S11" s="5"/>
      <c r="T11" s="5">
        <v>4397382043</v>
      </c>
      <c r="U11" s="2"/>
      <c r="V11" s="12">
        <v>1614754011.7007225</v>
      </c>
      <c r="X11" s="4">
        <v>38.689150743816725</v>
      </c>
      <c r="Z11" s="5">
        <v>4501678586.4354782</v>
      </c>
      <c r="AA11" s="5"/>
      <c r="AB11" s="5">
        <v>124336290.09072247</v>
      </c>
      <c r="AC11" s="5"/>
      <c r="AD11" s="8">
        <v>2.0527614905996234</v>
      </c>
      <c r="AE11" s="5"/>
      <c r="AF11" s="5">
        <v>355381731</v>
      </c>
      <c r="AG11" s="5"/>
      <c r="AH11" s="5">
        <v>479718021</v>
      </c>
      <c r="AI11" s="5"/>
      <c r="AJ11" s="5">
        <v>4442271642</v>
      </c>
      <c r="AL11" s="12">
        <v>47627790.869999997</v>
      </c>
      <c r="AN11" s="12">
        <v>0</v>
      </c>
    </row>
    <row r="12" spans="1:40" x14ac:dyDescent="0.25">
      <c r="B12" s="1">
        <v>2029</v>
      </c>
      <c r="D12" s="12">
        <v>6185869364.2303028</v>
      </c>
      <c r="E12" s="12"/>
      <c r="F12" s="12">
        <v>1751930857.8370814</v>
      </c>
      <c r="G12" s="5"/>
      <c r="H12" s="4">
        <v>31.277825230922975</v>
      </c>
      <c r="I12" s="5"/>
      <c r="J12" s="5">
        <v>4503375272.4873228</v>
      </c>
      <c r="K12" s="5"/>
      <c r="L12" s="5">
        <v>136558677.32251656</v>
      </c>
      <c r="M12" s="5"/>
      <c r="N12" s="8">
        <v>2.2075907084647644</v>
      </c>
      <c r="O12" s="5"/>
      <c r="P12" s="5">
        <v>354715080</v>
      </c>
      <c r="Q12" s="5"/>
      <c r="R12" s="5">
        <v>491273757</v>
      </c>
      <c r="S12" s="5"/>
      <c r="T12" s="5">
        <v>4433938506</v>
      </c>
      <c r="U12" s="2"/>
      <c r="V12" s="12">
        <v>1686837645.1783245</v>
      </c>
      <c r="X12" s="4">
        <v>36.75296788451913</v>
      </c>
      <c r="Z12" s="5">
        <v>4568468485.1460781</v>
      </c>
      <c r="AA12" s="5"/>
      <c r="AB12" s="5">
        <v>116355063.36760141</v>
      </c>
      <c r="AC12" s="5"/>
      <c r="AD12" s="8">
        <v>1.8809815810276052</v>
      </c>
      <c r="AE12" s="5"/>
      <c r="AF12" s="5">
        <v>359922538</v>
      </c>
      <c r="AG12" s="5"/>
      <c r="AH12" s="5">
        <v>476277601</v>
      </c>
      <c r="AI12" s="5"/>
      <c r="AJ12" s="5">
        <v>4499031719</v>
      </c>
      <c r="AL12" s="12">
        <v>44271429.890000001</v>
      </c>
      <c r="AN12" s="12">
        <v>0</v>
      </c>
    </row>
    <row r="13" spans="1:40" x14ac:dyDescent="0.25">
      <c r="B13" s="1">
        <v>2030</v>
      </c>
      <c r="D13" s="12">
        <v>6327574722.3586512</v>
      </c>
      <c r="E13" s="12"/>
      <c r="F13" s="12">
        <v>1854030348.5816581</v>
      </c>
      <c r="G13" s="5"/>
      <c r="H13" s="4">
        <v>31.172707175498982</v>
      </c>
      <c r="I13" s="5"/>
      <c r="J13" s="5">
        <v>4545812965.8112402</v>
      </c>
      <c r="K13" s="5"/>
      <c r="L13" s="5">
        <v>143979808.03457648</v>
      </c>
      <c r="M13" s="5"/>
      <c r="N13" s="8">
        <v>2.2754343386229805</v>
      </c>
      <c r="O13" s="5"/>
      <c r="P13" s="5">
        <v>357883550</v>
      </c>
      <c r="Q13" s="5"/>
      <c r="R13" s="5">
        <v>501863358</v>
      </c>
      <c r="S13" s="5"/>
      <c r="T13" s="5">
        <v>4473544374</v>
      </c>
      <c r="U13" s="2"/>
      <c r="V13" s="12">
        <v>1769259357.0333054</v>
      </c>
      <c r="X13" s="4">
        <v>36.567770229715556</v>
      </c>
      <c r="Z13" s="5">
        <v>4630583957.3595915</v>
      </c>
      <c r="AA13" s="5"/>
      <c r="AB13" s="5">
        <v>124302029.14498183</v>
      </c>
      <c r="AC13" s="5"/>
      <c r="AD13" s="8">
        <v>1.9644498026353978</v>
      </c>
      <c r="AE13" s="5"/>
      <c r="AF13" s="5">
        <v>364665229</v>
      </c>
      <c r="AG13" s="5"/>
      <c r="AH13" s="5">
        <v>488967258</v>
      </c>
      <c r="AI13" s="5"/>
      <c r="AJ13" s="5">
        <v>4558315365</v>
      </c>
      <c r="AL13" s="12">
        <v>41880317.290000007</v>
      </c>
      <c r="AN13" s="12">
        <v>0</v>
      </c>
    </row>
    <row r="14" spans="1:40" x14ac:dyDescent="0.25">
      <c r="B14" s="1">
        <v>2031</v>
      </c>
      <c r="D14" s="12">
        <v>6472010457.6995983</v>
      </c>
      <c r="E14" s="12"/>
      <c r="F14" s="12">
        <v>1957199739.7845004</v>
      </c>
      <c r="G14" s="5"/>
      <c r="H14" s="4">
        <v>31.406096224055045</v>
      </c>
      <c r="I14" s="5"/>
      <c r="J14" s="5">
        <v>4586977861.2217999</v>
      </c>
      <c r="K14" s="5"/>
      <c r="L14" s="5">
        <v>145826698.34284213</v>
      </c>
      <c r="M14" s="5"/>
      <c r="N14" s="8">
        <v>2.2531900913317524</v>
      </c>
      <c r="O14" s="5"/>
      <c r="P14" s="5">
        <v>361184857</v>
      </c>
      <c r="Q14" s="5"/>
      <c r="R14" s="5">
        <v>507011555</v>
      </c>
      <c r="S14" s="5"/>
      <c r="T14" s="5">
        <v>4514810718</v>
      </c>
      <c r="U14" s="2"/>
      <c r="V14" s="12">
        <v>1853232247.1481743</v>
      </c>
      <c r="X14" s="4">
        <v>36.85755162157696</v>
      </c>
      <c r="Z14" s="5">
        <v>4690945353.8581247</v>
      </c>
      <c r="AA14" s="5"/>
      <c r="AB14" s="5">
        <v>126630197.25486857</v>
      </c>
      <c r="AC14" s="5"/>
      <c r="AD14" s="8">
        <v>1.9565820865480772</v>
      </c>
      <c r="AE14" s="5"/>
      <c r="AF14" s="5">
        <v>369502257</v>
      </c>
      <c r="AG14" s="5"/>
      <c r="AH14" s="5">
        <v>496132454</v>
      </c>
      <c r="AI14" s="5"/>
      <c r="AJ14" s="5">
        <v>4618778211</v>
      </c>
      <c r="AL14" s="12">
        <v>42657307.14000003</v>
      </c>
      <c r="AN14" s="12">
        <v>0</v>
      </c>
    </row>
    <row r="15" spans="1:40" x14ac:dyDescent="0.25">
      <c r="B15" s="1">
        <v>2032</v>
      </c>
      <c r="D15" s="12">
        <v>6617547836.3628998</v>
      </c>
      <c r="E15" s="12"/>
      <c r="F15" s="12">
        <v>2059344765.8114803</v>
      </c>
      <c r="G15" s="5"/>
      <c r="H15" s="4">
        <v>31.755590828131417</v>
      </c>
      <c r="I15" s="5"/>
      <c r="J15" s="5">
        <v>4631573305.90802</v>
      </c>
      <c r="K15" s="5"/>
      <c r="L15" s="5">
        <v>146053741.55698061</v>
      </c>
      <c r="M15" s="5"/>
      <c r="N15" s="8">
        <v>2.2070674087828563</v>
      </c>
      <c r="O15" s="5"/>
      <c r="P15" s="5">
        <v>364656246</v>
      </c>
      <c r="Q15" s="5"/>
      <c r="R15" s="5">
        <v>510709988</v>
      </c>
      <c r="S15" s="5"/>
      <c r="T15" s="5">
        <v>4558203071</v>
      </c>
      <c r="U15" s="2"/>
      <c r="V15" s="12">
        <v>1936595831.2549188</v>
      </c>
      <c r="X15" s="4">
        <v>37.308724654108232</v>
      </c>
      <c r="Z15" s="5">
        <v>4754322240.4645796</v>
      </c>
      <c r="AA15" s="5"/>
      <c r="AB15" s="5">
        <v>127272299.6367446</v>
      </c>
      <c r="AC15" s="5"/>
      <c r="AD15" s="8">
        <v>1.9232546977204068</v>
      </c>
      <c r="AE15" s="5"/>
      <c r="AF15" s="5">
        <v>374476160</v>
      </c>
      <c r="AG15" s="5"/>
      <c r="AH15" s="5">
        <v>501748460</v>
      </c>
      <c r="AI15" s="5"/>
      <c r="AJ15" s="5">
        <v>4680952005</v>
      </c>
      <c r="AL15" s="12">
        <v>43908715.530000024</v>
      </c>
      <c r="AN15" s="12">
        <v>0</v>
      </c>
    </row>
    <row r="16" spans="1:40" x14ac:dyDescent="0.25">
      <c r="B16" s="1">
        <v>2033</v>
      </c>
      <c r="D16" s="12">
        <v>6763844323.3752031</v>
      </c>
      <c r="E16" s="12"/>
      <c r="F16" s="12">
        <v>2158301428.5723891</v>
      </c>
      <c r="G16" s="5"/>
      <c r="H16" s="4">
        <v>32.09260173886031</v>
      </c>
      <c r="I16" s="5"/>
      <c r="J16" s="5">
        <v>4678469146.4585123</v>
      </c>
      <c r="K16" s="5"/>
      <c r="L16" s="5">
        <v>145850641.89090869</v>
      </c>
      <c r="M16" s="5"/>
      <c r="N16" s="8">
        <v>2.1563275988902157</v>
      </c>
      <c r="O16" s="5"/>
      <c r="P16" s="5">
        <v>368443432</v>
      </c>
      <c r="Q16" s="5"/>
      <c r="R16" s="5">
        <v>514294074</v>
      </c>
      <c r="S16" s="5"/>
      <c r="T16" s="5">
        <v>4605542895</v>
      </c>
      <c r="U16" s="2"/>
      <c r="V16" s="12">
        <v>2017133767.4354057</v>
      </c>
      <c r="X16" s="4">
        <v>37.750437027114344</v>
      </c>
      <c r="Z16" s="5">
        <v>4819636807.5954952</v>
      </c>
      <c r="AA16" s="5"/>
      <c r="AB16" s="5">
        <v>127431915.3104865</v>
      </c>
      <c r="AC16" s="5"/>
      <c r="AD16" s="8">
        <v>1.8840160893427709</v>
      </c>
      <c r="AE16" s="5"/>
      <c r="AF16" s="5">
        <v>379736844</v>
      </c>
      <c r="AG16" s="5"/>
      <c r="AH16" s="5">
        <v>507168759</v>
      </c>
      <c r="AI16" s="5"/>
      <c r="AJ16" s="5">
        <v>4746710556</v>
      </c>
      <c r="AL16" s="12">
        <v>46893979.129999995</v>
      </c>
      <c r="AN16" s="12">
        <v>0</v>
      </c>
    </row>
    <row r="17" spans="2:40" x14ac:dyDescent="0.25">
      <c r="B17" s="1">
        <v>2034</v>
      </c>
      <c r="D17" s="12">
        <v>6913652398.5061522</v>
      </c>
      <c r="E17" s="12"/>
      <c r="F17" s="12">
        <v>2257214750.6911273</v>
      </c>
      <c r="G17" s="5"/>
      <c r="H17" s="4">
        <v>31.950471195633906</v>
      </c>
      <c r="I17" s="5"/>
      <c r="J17" s="5">
        <v>4733319471.2902727</v>
      </c>
      <c r="K17" s="5"/>
      <c r="L17" s="5">
        <v>145780301.15873855</v>
      </c>
      <c r="M17" s="5"/>
      <c r="N17" s="8">
        <v>2.1085859218238627</v>
      </c>
      <c r="O17" s="5"/>
      <c r="P17" s="5">
        <v>372515012</v>
      </c>
      <c r="Q17" s="5"/>
      <c r="R17" s="5">
        <v>518295313</v>
      </c>
      <c r="S17" s="5"/>
      <c r="T17" s="5">
        <v>4656437648</v>
      </c>
      <c r="U17" s="2"/>
      <c r="V17" s="12">
        <v>2097937808.5781333</v>
      </c>
      <c r="X17" s="4">
        <v>37.546454733378305</v>
      </c>
      <c r="Z17" s="5">
        <v>4892596413.4032669</v>
      </c>
      <c r="AA17" s="5"/>
      <c r="AB17" s="5">
        <v>127671020.1827274</v>
      </c>
      <c r="AC17" s="5"/>
      <c r="AD17" s="8">
        <v>1.8466508413167191</v>
      </c>
      <c r="AE17" s="5"/>
      <c r="AF17" s="5">
        <v>385257167</v>
      </c>
      <c r="AG17" s="5"/>
      <c r="AH17" s="5">
        <v>512928187</v>
      </c>
      <c r="AI17" s="5"/>
      <c r="AJ17" s="5">
        <v>4815714590</v>
      </c>
      <c r="AL17" s="12">
        <v>46866979.040000059</v>
      </c>
      <c r="AN17" s="12">
        <v>0</v>
      </c>
    </row>
    <row r="18" spans="2:40" x14ac:dyDescent="0.25">
      <c r="B18" s="1">
        <v>2035</v>
      </c>
      <c r="D18" s="12">
        <v>7067043143.4056969</v>
      </c>
      <c r="E18" s="12"/>
      <c r="F18" s="12">
        <v>2356136093.9759994</v>
      </c>
      <c r="G18" s="5"/>
      <c r="H18" s="4">
        <v>32.130880308189795</v>
      </c>
      <c r="I18" s="5"/>
      <c r="J18" s="5">
        <v>4787415970.8539982</v>
      </c>
      <c r="K18" s="5"/>
      <c r="L18" s="5">
        <v>148145529.44487059</v>
      </c>
      <c r="M18" s="5"/>
      <c r="N18" s="8">
        <v>2.0962873218498195</v>
      </c>
      <c r="O18" s="5"/>
      <c r="P18" s="5">
        <v>376872564</v>
      </c>
      <c r="Q18" s="5"/>
      <c r="R18" s="5">
        <v>525018093</v>
      </c>
      <c r="S18" s="5"/>
      <c r="T18" s="5">
        <v>4710907049</v>
      </c>
      <c r="U18" s="2"/>
      <c r="V18" s="12">
        <v>2179021435.7162504</v>
      </c>
      <c r="X18" s="4">
        <v>37.778166810069749</v>
      </c>
      <c r="Z18" s="5">
        <v>4964530629.1137447</v>
      </c>
      <c r="AA18" s="5"/>
      <c r="AB18" s="5">
        <v>130307813.29811715</v>
      </c>
      <c r="AC18" s="5"/>
      <c r="AD18" s="8">
        <v>1.8438802573281048</v>
      </c>
      <c r="AE18" s="5"/>
      <c r="AF18" s="5">
        <v>391041737</v>
      </c>
      <c r="AG18" s="5"/>
      <c r="AH18" s="5">
        <v>521349550</v>
      </c>
      <c r="AI18" s="5"/>
      <c r="AJ18" s="5">
        <v>4888021708</v>
      </c>
      <c r="AL18" s="12">
        <v>49224186.159999922</v>
      </c>
      <c r="AN18" s="12">
        <v>0</v>
      </c>
    </row>
    <row r="19" spans="2:40" x14ac:dyDescent="0.25">
      <c r="B19" s="1">
        <v>2036</v>
      </c>
      <c r="D19" s="12">
        <v>7223167344.6040001</v>
      </c>
      <c r="E19" s="12"/>
      <c r="F19" s="12">
        <v>2455413074.0448413</v>
      </c>
      <c r="G19" s="5"/>
      <c r="H19" s="4">
        <v>31.943110057741961</v>
      </c>
      <c r="I19" s="5"/>
      <c r="J19" s="5">
        <v>4847369550.3331623</v>
      </c>
      <c r="K19" s="5"/>
      <c r="L19" s="5">
        <v>148997348.49884397</v>
      </c>
      <c r="M19" s="5"/>
      <c r="N19" s="8">
        <v>2.0627702694739734</v>
      </c>
      <c r="O19" s="5"/>
      <c r="P19" s="5">
        <v>381420342</v>
      </c>
      <c r="Q19" s="5"/>
      <c r="R19" s="5">
        <v>530417690</v>
      </c>
      <c r="S19" s="5"/>
      <c r="T19" s="5">
        <v>4767754271</v>
      </c>
      <c r="U19" s="2"/>
      <c r="V19" s="12">
        <v>2260713760.0744672</v>
      </c>
      <c r="X19" s="4">
        <v>37.525557861107494</v>
      </c>
      <c r="Z19" s="5">
        <v>5042068864.3035383</v>
      </c>
      <c r="AA19" s="5"/>
      <c r="AB19" s="5">
        <v>131412692.78821787</v>
      </c>
      <c r="AC19" s="5"/>
      <c r="AD19" s="8">
        <v>1.8193222795314095</v>
      </c>
      <c r="AE19" s="5"/>
      <c r="AF19" s="5">
        <v>396996287</v>
      </c>
      <c r="AG19" s="5"/>
      <c r="AH19" s="5">
        <v>528408980</v>
      </c>
      <c r="AI19" s="5"/>
      <c r="AJ19" s="5">
        <v>4962453585</v>
      </c>
      <c r="AL19" s="12">
        <v>49720368.429999888</v>
      </c>
      <c r="AN19" s="12">
        <v>0</v>
      </c>
    </row>
    <row r="20" spans="2:40" x14ac:dyDescent="0.25">
      <c r="B20" s="1">
        <v>2037</v>
      </c>
      <c r="D20" s="12">
        <v>7380352432.7592525</v>
      </c>
      <c r="E20" s="12"/>
      <c r="F20" s="12">
        <v>2553263421.4104586</v>
      </c>
      <c r="G20" s="5"/>
      <c r="H20" s="4">
        <v>32.397953311976337</v>
      </c>
      <c r="I20" s="5"/>
      <c r="J20" s="5">
        <v>4904658819.7300406</v>
      </c>
      <c r="K20" s="5"/>
      <c r="L20" s="5">
        <v>151750081.36561579</v>
      </c>
      <c r="M20" s="5"/>
      <c r="N20" s="8">
        <v>2.0561359738329164</v>
      </c>
      <c r="O20" s="5"/>
      <c r="P20" s="5">
        <v>386167121</v>
      </c>
      <c r="Q20" s="5"/>
      <c r="R20" s="5">
        <v>537917202</v>
      </c>
      <c r="S20" s="5"/>
      <c r="T20" s="5">
        <v>4827089011</v>
      </c>
      <c r="U20" s="2"/>
      <c r="V20" s="12">
        <v>2341177621.2264872</v>
      </c>
      <c r="X20" s="4">
        <v>38.130025400662156</v>
      </c>
      <c r="Z20" s="5">
        <v>5116744619.9140091</v>
      </c>
      <c r="AA20" s="5"/>
      <c r="AB20" s="5">
        <v>134363595.15201971</v>
      </c>
      <c r="AC20" s="5"/>
      <c r="AD20" s="8">
        <v>1.8205579798007818</v>
      </c>
      <c r="AE20" s="5"/>
      <c r="AF20" s="5">
        <v>403133985</v>
      </c>
      <c r="AG20" s="5"/>
      <c r="AH20" s="5">
        <v>537497580</v>
      </c>
      <c r="AI20" s="5"/>
      <c r="AJ20" s="5">
        <v>5039174812</v>
      </c>
      <c r="AL20" s="12">
        <v>53899733.999999933</v>
      </c>
      <c r="AN20" s="12">
        <v>0</v>
      </c>
    </row>
    <row r="21" spans="2:40" x14ac:dyDescent="0.25">
      <c r="B21" s="1">
        <v>2038</v>
      </c>
      <c r="D21" s="12">
        <v>7502961541.1454487</v>
      </c>
      <c r="E21" s="12"/>
      <c r="F21" s="12">
        <v>2617751799.925777</v>
      </c>
      <c r="G21" s="5"/>
      <c r="H21" s="4">
        <v>35.304788205644712</v>
      </c>
      <c r="I21" s="5"/>
      <c r="J21" s="5">
        <v>4930249041.2246199</v>
      </c>
      <c r="K21" s="5"/>
      <c r="L21" s="5">
        <v>151387921.71531922</v>
      </c>
      <c r="M21" s="5"/>
      <c r="N21" s="8">
        <v>2.0177088858196037</v>
      </c>
      <c r="O21" s="5"/>
      <c r="P21" s="5">
        <v>390816779</v>
      </c>
      <c r="Q21" s="5"/>
      <c r="R21" s="5">
        <v>542204701</v>
      </c>
      <c r="S21" s="5"/>
      <c r="T21" s="5">
        <v>4885209741</v>
      </c>
      <c r="U21" s="2"/>
      <c r="V21" s="12">
        <v>2388470084.6183619</v>
      </c>
      <c r="X21" s="4">
        <v>42.078431998951174</v>
      </c>
      <c r="Z21" s="5">
        <v>5159530756.5320339</v>
      </c>
      <c r="AA21" s="5"/>
      <c r="AB21" s="5">
        <v>134192006.59187479</v>
      </c>
      <c r="AC21" s="5"/>
      <c r="AD21" s="8">
        <v>1.7885205176113459</v>
      </c>
      <c r="AE21" s="5"/>
      <c r="AF21" s="5">
        <v>409159317</v>
      </c>
      <c r="AG21" s="5"/>
      <c r="AH21" s="5">
        <v>543351324</v>
      </c>
      <c r="AI21" s="5"/>
      <c r="AJ21" s="5">
        <v>5114491457</v>
      </c>
      <c r="AL21" s="12">
        <v>86899543.200000048</v>
      </c>
      <c r="AN21" s="12">
        <v>0</v>
      </c>
    </row>
    <row r="22" spans="2:40" x14ac:dyDescent="0.25">
      <c r="B22" s="1">
        <v>2039</v>
      </c>
      <c r="D22" s="12">
        <v>7642274043.0776491</v>
      </c>
      <c r="E22" s="12"/>
      <c r="F22" s="12">
        <v>2695879615.3879304</v>
      </c>
      <c r="G22" s="5"/>
      <c r="H22" s="4">
        <v>33.660875543022982</v>
      </c>
      <c r="I22" s="5"/>
      <c r="J22" s="5">
        <v>5040667629.6169643</v>
      </c>
      <c r="K22" s="5"/>
      <c r="L22" s="5">
        <v>139648169.32215291</v>
      </c>
      <c r="M22" s="5"/>
      <c r="N22" s="8">
        <v>1.8273117207651803</v>
      </c>
      <c r="O22" s="5"/>
      <c r="P22" s="5">
        <v>395711554</v>
      </c>
      <c r="Q22" s="5"/>
      <c r="R22" s="5">
        <v>535359723</v>
      </c>
      <c r="S22" s="5"/>
      <c r="T22" s="5">
        <v>4946394428</v>
      </c>
      <c r="U22" s="2"/>
      <c r="V22" s="12">
        <v>2449566722.680985</v>
      </c>
      <c r="X22" s="4">
        <v>39.795483270267759</v>
      </c>
      <c r="Z22" s="5">
        <v>5286980522.3239117</v>
      </c>
      <c r="AA22" s="5"/>
      <c r="AB22" s="5">
        <v>122616991.92262292</v>
      </c>
      <c r="AC22" s="5"/>
      <c r="AD22" s="8">
        <v>1.6044568832714008</v>
      </c>
      <c r="AE22" s="5"/>
      <c r="AF22" s="5">
        <v>415416586</v>
      </c>
      <c r="AG22" s="5"/>
      <c r="AH22" s="5">
        <v>538033578</v>
      </c>
      <c r="AI22" s="5"/>
      <c r="AJ22" s="5">
        <v>5192707320</v>
      </c>
      <c r="AL22" s="12">
        <v>61520353.85999994</v>
      </c>
      <c r="AN22" s="12">
        <v>0</v>
      </c>
    </row>
    <row r="23" spans="2:40" x14ac:dyDescent="0.25">
      <c r="B23" s="1">
        <v>2040</v>
      </c>
      <c r="D23" s="12">
        <v>7822874217.8326473</v>
      </c>
      <c r="E23" s="12"/>
      <c r="F23" s="12">
        <v>2787643214.182528</v>
      </c>
      <c r="G23" s="5"/>
      <c r="H23" s="4">
        <v>33.593558230572306</v>
      </c>
      <c r="I23" s="5"/>
      <c r="J23" s="5">
        <v>5121557976.4778719</v>
      </c>
      <c r="K23" s="5"/>
      <c r="L23" s="5">
        <v>149748559.66459739</v>
      </c>
      <c r="M23" s="5"/>
      <c r="N23" s="8">
        <v>1.9142396451068813</v>
      </c>
      <c r="O23" s="5"/>
      <c r="P23" s="5">
        <v>402818480</v>
      </c>
      <c r="Q23" s="5"/>
      <c r="R23" s="5">
        <v>552567040</v>
      </c>
      <c r="S23" s="5"/>
      <c r="T23" s="5">
        <v>5035231004</v>
      </c>
      <c r="U23" s="2"/>
      <c r="V23" s="12">
        <v>2524435545.4029031</v>
      </c>
      <c r="X23" s="4">
        <v>39.688696017413719</v>
      </c>
      <c r="Z23" s="5">
        <v>5384765645.2574987</v>
      </c>
      <c r="AA23" s="5"/>
      <c r="AB23" s="5">
        <v>132853783.59191713</v>
      </c>
      <c r="AC23" s="5"/>
      <c r="AD23" s="8">
        <v>1.6982732930700846</v>
      </c>
      <c r="AE23" s="5"/>
      <c r="AF23" s="5">
        <v>423875094</v>
      </c>
      <c r="AG23" s="5"/>
      <c r="AH23" s="5">
        <v>556728878</v>
      </c>
      <c r="AI23" s="5"/>
      <c r="AJ23" s="5">
        <v>5298438672</v>
      </c>
      <c r="AL23" s="12">
        <v>57984960.869999938</v>
      </c>
      <c r="AN23" s="12">
        <v>0</v>
      </c>
    </row>
    <row r="24" spans="2:40" x14ac:dyDescent="0.25">
      <c r="B24" s="1">
        <v>2041</v>
      </c>
      <c r="D24" s="12">
        <v>7991920096.8734989</v>
      </c>
      <c r="E24" s="12"/>
      <c r="F24" s="12">
        <v>2878450684.4483051</v>
      </c>
      <c r="G24" s="5"/>
      <c r="H24" s="4">
        <v>33.781892010279734</v>
      </c>
      <c r="I24" s="5"/>
      <c r="J24" s="5">
        <v>5196188318.638299</v>
      </c>
      <c r="K24" s="5"/>
      <c r="L24" s="5">
        <v>152456549.59577706</v>
      </c>
      <c r="M24" s="5"/>
      <c r="N24" s="8">
        <v>1.9076335567396283</v>
      </c>
      <c r="O24" s="5"/>
      <c r="P24" s="5">
        <v>409077553</v>
      </c>
      <c r="Q24" s="5"/>
      <c r="R24" s="5">
        <v>561534103</v>
      </c>
      <c r="S24" s="5"/>
      <c r="T24" s="5">
        <v>5113469412</v>
      </c>
      <c r="U24" s="2"/>
      <c r="V24" s="12">
        <v>2598461511.7558069</v>
      </c>
      <c r="X24" s="4">
        <v>39.931441956835314</v>
      </c>
      <c r="Z24" s="5">
        <v>5476177491.3307953</v>
      </c>
      <c r="AA24" s="5"/>
      <c r="AB24" s="5">
        <v>135675045.68290406</v>
      </c>
      <c r="AC24" s="5"/>
      <c r="AD24" s="8">
        <v>1.6976526796855889</v>
      </c>
      <c r="AE24" s="5"/>
      <c r="AF24" s="5">
        <v>431476687</v>
      </c>
      <c r="AG24" s="5"/>
      <c r="AH24" s="5">
        <v>567151733</v>
      </c>
      <c r="AI24" s="5"/>
      <c r="AJ24" s="5">
        <v>5393458585</v>
      </c>
      <c r="AL24" s="12">
        <v>61649079.33000008</v>
      </c>
      <c r="AN24" s="12">
        <v>0</v>
      </c>
    </row>
    <row r="25" spans="2:40" x14ac:dyDescent="0.25">
      <c r="B25" s="1">
        <v>2042</v>
      </c>
      <c r="D25" s="12">
        <v>8160719653.6666508</v>
      </c>
      <c r="E25" s="12"/>
      <c r="F25" s="12">
        <v>2969509289.3650799</v>
      </c>
      <c r="G25" s="5"/>
      <c r="H25" s="4">
        <v>33.953273402091128</v>
      </c>
      <c r="I25" s="5"/>
      <c r="J25" s="5">
        <v>5277291014.8816233</v>
      </c>
      <c r="K25" s="5"/>
      <c r="L25" s="5">
        <v>153815787.37677315</v>
      </c>
      <c r="M25" s="5"/>
      <c r="N25" s="8">
        <v>1.8848311656884693</v>
      </c>
      <c r="O25" s="5"/>
      <c r="P25" s="5">
        <v>415296829</v>
      </c>
      <c r="Q25" s="5"/>
      <c r="R25" s="5">
        <v>569112616</v>
      </c>
      <c r="S25" s="5"/>
      <c r="T25" s="5">
        <v>5191210364</v>
      </c>
      <c r="U25" s="2"/>
      <c r="V25" s="12">
        <v>2672843816.9519362</v>
      </c>
      <c r="X25" s="4">
        <v>40.147164039764341</v>
      </c>
      <c r="Z25" s="5">
        <v>5573956487.2947655</v>
      </c>
      <c r="AA25" s="5"/>
      <c r="AB25" s="5">
        <v>137139487.65612766</v>
      </c>
      <c r="AC25" s="5"/>
      <c r="AD25" s="8">
        <v>1.6804827696110136</v>
      </c>
      <c r="AE25" s="5"/>
      <c r="AF25" s="5">
        <v>439030067</v>
      </c>
      <c r="AG25" s="5"/>
      <c r="AH25" s="5">
        <v>576169555</v>
      </c>
      <c r="AI25" s="5"/>
      <c r="AJ25" s="5">
        <v>5487875837</v>
      </c>
      <c r="AL25" s="12">
        <v>62757182.460000031</v>
      </c>
      <c r="AN25" s="12">
        <v>0</v>
      </c>
    </row>
    <row r="26" spans="2:40" x14ac:dyDescent="0.25">
      <c r="B26" s="1">
        <v>2043</v>
      </c>
      <c r="D26" s="12">
        <v>8335175805.4053516</v>
      </c>
      <c r="E26" s="12"/>
      <c r="F26" s="12">
        <v>3061354996.2048907</v>
      </c>
      <c r="G26" s="5"/>
      <c r="H26" s="4">
        <v>34.082514171335355</v>
      </c>
      <c r="I26" s="5"/>
      <c r="J26" s="5">
        <v>5362196310.3591089</v>
      </c>
      <c r="K26" s="5"/>
      <c r="L26" s="5">
        <v>155428048.19981226</v>
      </c>
      <c r="M26" s="5"/>
      <c r="N26" s="8">
        <v>1.8647242941056785</v>
      </c>
      <c r="O26" s="5"/>
      <c r="P26" s="5">
        <v>421905665</v>
      </c>
      <c r="Q26" s="5"/>
      <c r="R26" s="5">
        <v>577333713</v>
      </c>
      <c r="S26" s="5"/>
      <c r="T26" s="5">
        <v>5273820809</v>
      </c>
      <c r="U26" s="2"/>
      <c r="V26" s="12">
        <v>2748099588.3356876</v>
      </c>
      <c r="X26" s="4">
        <v>40.309507951405635</v>
      </c>
      <c r="Z26" s="5">
        <v>5675451718.2283096</v>
      </c>
      <c r="AA26" s="5"/>
      <c r="AB26" s="5">
        <v>138838112.74375343</v>
      </c>
      <c r="AC26" s="5"/>
      <c r="AD26" s="8">
        <v>1.6656890746529553</v>
      </c>
      <c r="AE26" s="5"/>
      <c r="AF26" s="5">
        <v>446966097</v>
      </c>
      <c r="AG26" s="5"/>
      <c r="AH26" s="5">
        <v>585804210</v>
      </c>
      <c r="AI26" s="5"/>
      <c r="AJ26" s="5">
        <v>5587076217</v>
      </c>
      <c r="AL26" s="12">
        <v>63582341.359999947</v>
      </c>
      <c r="AN26" s="12">
        <v>0</v>
      </c>
    </row>
    <row r="27" spans="2:40" x14ac:dyDescent="0.25">
      <c r="B27" s="1">
        <v>2044</v>
      </c>
      <c r="D27" s="12">
        <v>8514531530.6076488</v>
      </c>
      <c r="E27" s="12"/>
      <c r="F27" s="12">
        <v>3154636344.6704092</v>
      </c>
      <c r="G27" s="5"/>
      <c r="H27" s="4">
        <v>34.169872417034895</v>
      </c>
      <c r="I27" s="5"/>
      <c r="J27" s="5">
        <v>5450875409.9808912</v>
      </c>
      <c r="K27" s="5"/>
      <c r="L27" s="5">
        <v>157329834.39551866</v>
      </c>
      <c r="M27" s="5"/>
      <c r="N27" s="8">
        <v>1.8477802781040455</v>
      </c>
      <c r="O27" s="5"/>
      <c r="P27" s="5">
        <v>428791615</v>
      </c>
      <c r="Q27" s="5"/>
      <c r="R27" s="5">
        <v>586121449</v>
      </c>
      <c r="S27" s="5"/>
      <c r="T27" s="5">
        <v>5359895186</v>
      </c>
      <c r="U27" s="2"/>
      <c r="V27" s="12">
        <v>2824847951.7512627</v>
      </c>
      <c r="X27" s="4">
        <v>40.404702467570736</v>
      </c>
      <c r="Z27" s="5">
        <v>5780663802.9000378</v>
      </c>
      <c r="AA27" s="5"/>
      <c r="AB27" s="5">
        <v>140796849.34557483</v>
      </c>
      <c r="AC27" s="5"/>
      <c r="AD27" s="8">
        <v>1.6536065294895528</v>
      </c>
      <c r="AE27" s="5"/>
      <c r="AF27" s="5">
        <v>455174686</v>
      </c>
      <c r="AG27" s="5"/>
      <c r="AH27" s="5">
        <v>595971535</v>
      </c>
      <c r="AI27" s="5"/>
      <c r="AJ27" s="5">
        <v>5689683579</v>
      </c>
      <c r="AL27" s="12">
        <v>64048485.930000067</v>
      </c>
      <c r="AN27" s="12">
        <v>0</v>
      </c>
    </row>
    <row r="28" spans="2:40" x14ac:dyDescent="0.25">
      <c r="B28" s="1">
        <v>2045</v>
      </c>
      <c r="D28" s="12">
        <v>8698759746.540947</v>
      </c>
      <c r="E28" s="12"/>
      <c r="F28" s="12">
        <v>3249462113.653029</v>
      </c>
      <c r="G28" s="5"/>
      <c r="H28" s="4">
        <v>34.251557558846741</v>
      </c>
      <c r="I28" s="5"/>
      <c r="J28" s="5">
        <v>5542545624.7775717</v>
      </c>
      <c r="K28" s="5"/>
      <c r="L28" s="5">
        <v>159522849.35261965</v>
      </c>
      <c r="M28" s="5"/>
      <c r="N28" s="8">
        <v>1.8338574003731252</v>
      </c>
      <c r="O28" s="5"/>
      <c r="P28" s="5">
        <v>435943811</v>
      </c>
      <c r="Q28" s="5"/>
      <c r="R28" s="5">
        <v>595466660</v>
      </c>
      <c r="S28" s="5"/>
      <c r="T28" s="5">
        <v>5449297633</v>
      </c>
      <c r="U28" s="2"/>
      <c r="V28" s="12">
        <v>2903219956.1626606</v>
      </c>
      <c r="X28" s="4">
        <v>40.50158847154799</v>
      </c>
      <c r="Z28" s="5">
        <v>5888787782.2679386</v>
      </c>
      <c r="AA28" s="5"/>
      <c r="AB28" s="5">
        <v>143069084.78139797</v>
      </c>
      <c r="AC28" s="5"/>
      <c r="AD28" s="8">
        <v>1.6447067047493669</v>
      </c>
      <c r="AE28" s="5"/>
      <c r="AF28" s="5">
        <v>463643183</v>
      </c>
      <c r="AG28" s="5"/>
      <c r="AH28" s="5">
        <v>606712268</v>
      </c>
      <c r="AI28" s="5"/>
      <c r="AJ28" s="5">
        <v>5795539790</v>
      </c>
      <c r="AL28" s="12">
        <v>64697080.370000035</v>
      </c>
      <c r="AN28" s="12">
        <v>0</v>
      </c>
    </row>
    <row r="29" spans="2:40" x14ac:dyDescent="0.25">
      <c r="B29" s="1">
        <v>2046</v>
      </c>
      <c r="D29" s="12">
        <v>8886041189.2239952</v>
      </c>
      <c r="E29" s="12"/>
      <c r="F29" s="12">
        <v>3344469283.8526206</v>
      </c>
      <c r="G29" s="5"/>
      <c r="H29" s="4">
        <v>34.359000153716998</v>
      </c>
      <c r="I29" s="5"/>
      <c r="J29" s="5">
        <v>5635605356.1647816</v>
      </c>
      <c r="K29" s="5"/>
      <c r="L29" s="5">
        <v>161818790.72959128</v>
      </c>
      <c r="M29" s="5"/>
      <c r="N29" s="8">
        <v>1.8210447969319248</v>
      </c>
      <c r="O29" s="5"/>
      <c r="P29" s="5">
        <v>443325752</v>
      </c>
      <c r="Q29" s="5"/>
      <c r="R29" s="5">
        <v>605144543</v>
      </c>
      <c r="S29" s="5"/>
      <c r="T29" s="5">
        <v>5541571905</v>
      </c>
      <c r="U29" s="2"/>
      <c r="V29" s="12">
        <v>2981804800.4257584</v>
      </c>
      <c r="X29" s="4">
        <v>40.632671135528852</v>
      </c>
      <c r="Z29" s="5">
        <v>5998269839.5916414</v>
      </c>
      <c r="AA29" s="5"/>
      <c r="AB29" s="5">
        <v>145396464.7930972</v>
      </c>
      <c r="AC29" s="5"/>
      <c r="AD29" s="8">
        <v>1.6362344231469226</v>
      </c>
      <c r="AE29" s="5"/>
      <c r="AF29" s="5">
        <v>472338911</v>
      </c>
      <c r="AG29" s="5"/>
      <c r="AH29" s="5">
        <v>617735376</v>
      </c>
      <c r="AI29" s="5"/>
      <c r="AJ29" s="5">
        <v>5904236389</v>
      </c>
      <c r="AL29" s="12">
        <v>66811620.530000113</v>
      </c>
      <c r="AN29" s="12">
        <v>0</v>
      </c>
    </row>
    <row r="30" spans="2:40" x14ac:dyDescent="0.25">
      <c r="B30" s="1">
        <v>2047</v>
      </c>
      <c r="D30" s="12">
        <v>9075671440.064743</v>
      </c>
      <c r="E30" s="12"/>
      <c r="F30" s="12">
        <v>3439476933.5331407</v>
      </c>
      <c r="G30" s="5"/>
      <c r="H30" s="4">
        <v>34.482771180745267</v>
      </c>
      <c r="I30" s="5"/>
      <c r="J30" s="5">
        <v>5731791306.5789566</v>
      </c>
      <c r="K30" s="5"/>
      <c r="L30" s="5">
        <v>164021226.78052127</v>
      </c>
      <c r="M30" s="5"/>
      <c r="N30" s="8">
        <v>1.8072627228046854</v>
      </c>
      <c r="O30" s="5"/>
      <c r="P30" s="5">
        <v>450895561</v>
      </c>
      <c r="Q30" s="5"/>
      <c r="R30" s="5">
        <v>614916788</v>
      </c>
      <c r="S30" s="5"/>
      <c r="T30" s="5">
        <v>5636194507</v>
      </c>
      <c r="U30" s="2"/>
      <c r="V30" s="12">
        <v>3060413067.3237729</v>
      </c>
      <c r="X30" s="4">
        <v>40.779171778801668</v>
      </c>
      <c r="Z30" s="5">
        <v>6110855172.7883244</v>
      </c>
      <c r="AA30" s="5"/>
      <c r="AB30" s="5">
        <v>147621843.99801388</v>
      </c>
      <c r="AC30" s="5"/>
      <c r="AD30" s="8">
        <v>1.6265666399770067</v>
      </c>
      <c r="AE30" s="5"/>
      <c r="AF30" s="5">
        <v>481220670</v>
      </c>
      <c r="AG30" s="5"/>
      <c r="AH30" s="5">
        <v>628842514</v>
      </c>
      <c r="AI30" s="5"/>
      <c r="AJ30" s="5">
        <v>6015258373</v>
      </c>
      <c r="AL30" s="12">
        <v>69013577.099999964</v>
      </c>
      <c r="AN30" s="12">
        <v>0</v>
      </c>
    </row>
    <row r="31" spans="2:40" x14ac:dyDescent="0.25">
      <c r="B31" s="1">
        <v>2048</v>
      </c>
      <c r="D31" s="12">
        <v>9268455429.4884968</v>
      </c>
      <c r="E31" s="12"/>
      <c r="F31" s="12">
        <v>3534420692.2090034</v>
      </c>
      <c r="G31" s="5"/>
      <c r="H31" s="4">
        <v>34.591278549554616</v>
      </c>
      <c r="I31" s="5"/>
      <c r="J31" s="5">
        <v>5831221926.6559029</v>
      </c>
      <c r="K31" s="5"/>
      <c r="L31" s="5">
        <v>166221887.34586143</v>
      </c>
      <c r="M31" s="5"/>
      <c r="N31" s="8">
        <v>1.7934151877885742</v>
      </c>
      <c r="O31" s="5"/>
      <c r="P31" s="5">
        <v>458722779</v>
      </c>
      <c r="Q31" s="5"/>
      <c r="R31" s="5">
        <v>624944666</v>
      </c>
      <c r="S31" s="5"/>
      <c r="T31" s="5">
        <v>5734034737</v>
      </c>
      <c r="U31" s="2"/>
      <c r="V31" s="12">
        <v>3138987299.705524</v>
      </c>
      <c r="X31" s="4">
        <v>40.912389913503965</v>
      </c>
      <c r="Z31" s="5">
        <v>6226655319.1593838</v>
      </c>
      <c r="AA31" s="5"/>
      <c r="AB31" s="5">
        <v>149852361.05175006</v>
      </c>
      <c r="AC31" s="5"/>
      <c r="AD31" s="8">
        <v>1.6167997158941947</v>
      </c>
      <c r="AE31" s="5"/>
      <c r="AF31" s="5">
        <v>490357450</v>
      </c>
      <c r="AG31" s="5"/>
      <c r="AH31" s="5">
        <v>640209811</v>
      </c>
      <c r="AI31" s="5"/>
      <c r="AJ31" s="5">
        <v>6129468130</v>
      </c>
      <c r="AL31" s="12">
        <v>71278128.680000097</v>
      </c>
      <c r="AN31" s="12">
        <v>0</v>
      </c>
    </row>
    <row r="32" spans="2:40" x14ac:dyDescent="0.25">
      <c r="B32" s="1">
        <v>2049</v>
      </c>
      <c r="D32" s="12">
        <v>9464382451.1181526</v>
      </c>
      <c r="E32" s="12"/>
      <c r="F32" s="12">
        <v>3629345066.3185086</v>
      </c>
      <c r="G32" s="5"/>
      <c r="H32" s="4">
        <v>34.697607963900346</v>
      </c>
      <c r="I32" s="5"/>
      <c r="J32" s="5">
        <v>5933777217.0528936</v>
      </c>
      <c r="K32" s="5"/>
      <c r="L32" s="5">
        <v>168574917.46950716</v>
      </c>
      <c r="M32" s="5"/>
      <c r="N32" s="8">
        <v>1.7811507337131243</v>
      </c>
      <c r="O32" s="5"/>
      <c r="P32" s="5">
        <v>466802991</v>
      </c>
      <c r="Q32" s="5"/>
      <c r="R32" s="5">
        <v>635377908</v>
      </c>
      <c r="S32" s="5"/>
      <c r="T32" s="5">
        <v>5835037385</v>
      </c>
      <c r="U32" s="2"/>
      <c r="V32" s="12">
        <v>3217531613.0215473</v>
      </c>
      <c r="X32" s="4">
        <v>41.03864756090482</v>
      </c>
      <c r="Z32" s="5">
        <v>6345590670.3498564</v>
      </c>
      <c r="AA32" s="5"/>
      <c r="AB32" s="5">
        <v>152194856.67602491</v>
      </c>
      <c r="AC32" s="5"/>
      <c r="AD32" s="8">
        <v>1.6080801622513061</v>
      </c>
      <c r="AE32" s="5"/>
      <c r="AF32" s="5">
        <v>499748067</v>
      </c>
      <c r="AG32" s="5"/>
      <c r="AH32" s="5">
        <v>651942924</v>
      </c>
      <c r="AI32" s="5"/>
      <c r="AJ32" s="5">
        <v>6246850838</v>
      </c>
      <c r="AL32" s="12">
        <v>73650543.360000104</v>
      </c>
      <c r="AN32" s="12">
        <v>0</v>
      </c>
    </row>
    <row r="33" spans="2:40" x14ac:dyDescent="0.25">
      <c r="B33" s="1">
        <v>2050</v>
      </c>
      <c r="D33" s="12">
        <v>9663381415.8061981</v>
      </c>
      <c r="E33" s="12"/>
      <c r="F33" s="12">
        <v>3724209845.4334693</v>
      </c>
      <c r="G33" s="5"/>
      <c r="H33" s="4">
        <v>34.799127257392804</v>
      </c>
      <c r="I33" s="5"/>
      <c r="J33" s="5">
        <v>6039430702.8075304</v>
      </c>
      <c r="K33" s="5"/>
      <c r="L33" s="5">
        <v>171014014.08496058</v>
      </c>
      <c r="M33" s="5"/>
      <c r="N33" s="8">
        <v>1.7697119333946232</v>
      </c>
      <c r="O33" s="5"/>
      <c r="P33" s="5">
        <v>475133726</v>
      </c>
      <c r="Q33" s="5"/>
      <c r="R33" s="5">
        <v>646147740</v>
      </c>
      <c r="S33" s="5"/>
      <c r="T33" s="5">
        <v>5939171570</v>
      </c>
      <c r="U33" s="2"/>
      <c r="V33" s="12">
        <v>3296007129.2920079</v>
      </c>
      <c r="X33" s="4">
        <v>41.161039303997747</v>
      </c>
      <c r="Z33" s="5">
        <v>6467633418.9489908</v>
      </c>
      <c r="AA33" s="5"/>
      <c r="AB33" s="5">
        <v>154624751.24046093</v>
      </c>
      <c r="AC33" s="5"/>
      <c r="AD33" s="8">
        <v>1.6001101952526093</v>
      </c>
      <c r="AE33" s="5"/>
      <c r="AF33" s="5">
        <v>509389943</v>
      </c>
      <c r="AG33" s="5"/>
      <c r="AH33" s="5">
        <v>664014694</v>
      </c>
      <c r="AI33" s="5"/>
      <c r="AJ33" s="5">
        <v>6367374287</v>
      </c>
      <c r="AL33" s="12">
        <v>76149234.970000133</v>
      </c>
      <c r="AN33" s="12">
        <v>0</v>
      </c>
    </row>
    <row r="34" spans="2:40" x14ac:dyDescent="0.25">
      <c r="D34" s="12"/>
      <c r="E34" s="12"/>
      <c r="F34" s="12"/>
      <c r="G34" s="5"/>
      <c r="I34" s="5"/>
      <c r="J34" s="5"/>
      <c r="K34" s="5"/>
      <c r="L34" s="5"/>
      <c r="M34" s="5"/>
      <c r="N34" s="8"/>
      <c r="O34" s="5"/>
      <c r="P34" s="5"/>
      <c r="Q34" s="5"/>
      <c r="R34" s="5"/>
      <c r="S34" s="5"/>
      <c r="T34" s="5"/>
      <c r="U34" s="2"/>
      <c r="V34" s="12"/>
      <c r="Z34" s="5"/>
      <c r="AA34" s="5"/>
      <c r="AB34" s="5"/>
      <c r="AC34" s="5"/>
      <c r="AD34" s="8"/>
      <c r="AE34" s="5"/>
      <c r="AF34" s="5"/>
      <c r="AG34" s="5"/>
      <c r="AH34" s="5"/>
      <c r="AI34" s="5"/>
      <c r="AJ34" s="5"/>
      <c r="AL34" s="12"/>
      <c r="AN34" s="12"/>
    </row>
    <row r="35" spans="2:40" x14ac:dyDescent="0.25">
      <c r="D35" s="12"/>
      <c r="E35" s="12"/>
      <c r="F35" s="12"/>
      <c r="G35" s="5"/>
      <c r="I35" s="5"/>
      <c r="J35" s="5"/>
      <c r="K35" s="5"/>
      <c r="L35" s="13">
        <f>SUBTOTAL(9,L9:L33)</f>
        <v>3647137646.4434705</v>
      </c>
      <c r="M35" s="13"/>
      <c r="N35" s="13"/>
      <c r="O35" s="13"/>
      <c r="P35" s="13">
        <f>SUBTOTAL(9,P9:P33)</f>
        <v>9623260629</v>
      </c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>
        <f>SUBTOTAL(9,AB9:AB33)</f>
        <v>3218476707.3020072</v>
      </c>
      <c r="AC35" s="13"/>
      <c r="AD35" s="13"/>
      <c r="AE35" s="13"/>
      <c r="AF35" s="13">
        <f>SUBTOTAL(9,AF9:AF33)</f>
        <v>10072217157</v>
      </c>
      <c r="AG35" s="5"/>
      <c r="AH35" s="5"/>
      <c r="AI35" s="5"/>
      <c r="AJ35" s="5"/>
      <c r="AL35" s="12"/>
      <c r="AN35" s="12"/>
    </row>
    <row r="36" spans="2:40" x14ac:dyDescent="0.25">
      <c r="D36" s="12"/>
      <c r="E36" s="12"/>
      <c r="F36" s="12"/>
      <c r="G36" s="5"/>
      <c r="I36" s="5"/>
      <c r="J36" s="5"/>
      <c r="K36" s="5"/>
      <c r="L36" s="5"/>
      <c r="M36" s="5"/>
      <c r="N36" s="8"/>
      <c r="O36" s="5"/>
      <c r="P36" s="5"/>
      <c r="Q36" s="5"/>
      <c r="R36" s="5"/>
      <c r="S36" s="5"/>
      <c r="T36" s="5"/>
      <c r="U36" s="2"/>
      <c r="V36" s="12"/>
      <c r="Z36" s="5"/>
      <c r="AA36" s="5"/>
      <c r="AB36" s="5"/>
      <c r="AC36" s="5"/>
      <c r="AD36" s="8"/>
      <c r="AE36" s="5"/>
      <c r="AF36" s="5"/>
      <c r="AG36" s="5"/>
      <c r="AH36" s="5"/>
      <c r="AI36" s="5"/>
      <c r="AJ36" s="5"/>
      <c r="AL36" s="12"/>
      <c r="AN36" s="12"/>
    </row>
    <row r="38" spans="2:40" x14ac:dyDescent="0.25">
      <c r="L38" s="13"/>
      <c r="P38" s="13"/>
      <c r="AB38" s="13"/>
      <c r="AC38"/>
      <c r="AF38" s="13"/>
    </row>
    <row r="68" spans="2:8" x14ac:dyDescent="0.25">
      <c r="B68" s="22"/>
      <c r="C68" s="23"/>
      <c r="D68" s="23"/>
      <c r="E68" s="23"/>
      <c r="F68" s="23"/>
      <c r="G68" s="23"/>
      <c r="H68" s="24"/>
    </row>
    <row r="69" spans="2:8" x14ac:dyDescent="0.25">
      <c r="B69" s="22"/>
      <c r="C69" s="23"/>
      <c r="D69" s="23"/>
      <c r="E69" s="23"/>
      <c r="F69" s="23"/>
      <c r="G69" s="23"/>
      <c r="H69" s="24"/>
    </row>
    <row r="70" spans="2:8" x14ac:dyDescent="0.25">
      <c r="B70" s="22"/>
      <c r="C70" s="23"/>
      <c r="D70" s="23"/>
      <c r="E70" s="23"/>
      <c r="F70" s="23"/>
      <c r="G70" s="23"/>
      <c r="H70" s="24"/>
    </row>
    <row r="71" spans="2:8" x14ac:dyDescent="0.25">
      <c r="B71" s="22"/>
      <c r="C71" s="23"/>
      <c r="D71" s="23"/>
      <c r="E71" s="23"/>
      <c r="F71" s="23"/>
      <c r="G71" s="23"/>
      <c r="H71" s="24"/>
    </row>
    <row r="72" spans="2:8" x14ac:dyDescent="0.25">
      <c r="B72" s="22"/>
      <c r="C72" s="23"/>
      <c r="D72" s="23"/>
      <c r="E72" s="23"/>
      <c r="F72" s="23"/>
      <c r="G72" s="23"/>
      <c r="H72" s="24"/>
    </row>
    <row r="73" spans="2:8" x14ac:dyDescent="0.25">
      <c r="B73" s="22"/>
      <c r="C73" s="23"/>
      <c r="D73" s="23"/>
      <c r="E73" s="23"/>
      <c r="F73" s="23"/>
      <c r="G73" s="23"/>
      <c r="H73" s="24"/>
    </row>
    <row r="74" spans="2:8" x14ac:dyDescent="0.25">
      <c r="B74" s="22"/>
      <c r="C74" s="23"/>
      <c r="D74" s="23"/>
      <c r="E74" s="23"/>
      <c r="F74" s="23"/>
      <c r="G74" s="23"/>
      <c r="H74" s="24"/>
    </row>
    <row r="75" spans="2:8" x14ac:dyDescent="0.25">
      <c r="B75" s="22" t="s">
        <v>10</v>
      </c>
      <c r="C75" s="23" t="s">
        <v>16</v>
      </c>
      <c r="D75" s="23" t="s">
        <v>17</v>
      </c>
      <c r="E75" s="23" t="s">
        <v>16</v>
      </c>
      <c r="F75" s="23" t="s">
        <v>17</v>
      </c>
      <c r="G75" s="23" t="s">
        <v>16</v>
      </c>
      <c r="H75" s="24" t="s">
        <v>17</v>
      </c>
    </row>
    <row r="76" spans="2:8" x14ac:dyDescent="0.25">
      <c r="B76" s="22">
        <f>B10</f>
        <v>2027</v>
      </c>
      <c r="C76" s="23">
        <f t="shared" ref="C76:C99" si="0">N10</f>
        <v>2.3161462840667535</v>
      </c>
      <c r="D76" s="23">
        <f t="shared" ref="D76:D99" si="1">AD10</f>
        <v>1.9025390345592197</v>
      </c>
      <c r="E76" s="23">
        <f t="shared" ref="E76:E99" si="2">T10</f>
        <v>4404609591</v>
      </c>
      <c r="F76" s="23">
        <f t="shared" ref="F76:F99" si="3">AJ10</f>
        <v>4428830801</v>
      </c>
      <c r="G76" s="23">
        <f t="shared" ref="G76:G99" si="4">R10</f>
        <v>490570351</v>
      </c>
      <c r="H76" s="24">
        <f t="shared" ref="H76:H99" si="5">AH10</f>
        <v>467828615</v>
      </c>
    </row>
    <row r="77" spans="2:8" x14ac:dyDescent="0.25">
      <c r="B77" s="22">
        <f>B76+1</f>
        <v>2028</v>
      </c>
      <c r="C77" s="23">
        <f t="shared" si="0"/>
        <v>2.3939914916961196</v>
      </c>
      <c r="D77" s="23">
        <f t="shared" si="1"/>
        <v>2.0527614905996234</v>
      </c>
      <c r="E77" s="23">
        <f t="shared" si="2"/>
        <v>4397382043</v>
      </c>
      <c r="F77" s="23">
        <f t="shared" si="3"/>
        <v>4442271642</v>
      </c>
      <c r="G77" s="23">
        <f t="shared" si="4"/>
        <v>496795242</v>
      </c>
      <c r="H77" s="24">
        <f t="shared" si="5"/>
        <v>479718021</v>
      </c>
    </row>
    <row r="78" spans="2:8" x14ac:dyDescent="0.25">
      <c r="B78" s="25">
        <f>B77+1</f>
        <v>2029</v>
      </c>
      <c r="C78" s="23">
        <f t="shared" si="0"/>
        <v>2.2075907084647644</v>
      </c>
      <c r="D78" s="23">
        <f t="shared" si="1"/>
        <v>1.8809815810276052</v>
      </c>
      <c r="E78" s="23">
        <f t="shared" si="2"/>
        <v>4433938506</v>
      </c>
      <c r="F78" s="23">
        <f t="shared" si="3"/>
        <v>4499031719</v>
      </c>
      <c r="G78" s="23">
        <f t="shared" si="4"/>
        <v>491273757</v>
      </c>
      <c r="H78" s="23">
        <f t="shared" si="5"/>
        <v>476277601</v>
      </c>
    </row>
    <row r="79" spans="2:8" x14ac:dyDescent="0.25">
      <c r="B79" s="22">
        <f t="shared" ref="B79:B99" si="6">B78+1</f>
        <v>2030</v>
      </c>
      <c r="C79" s="26">
        <f t="shared" si="0"/>
        <v>2.2754343386229805</v>
      </c>
      <c r="D79" s="26">
        <f t="shared" si="1"/>
        <v>1.9644498026353978</v>
      </c>
      <c r="E79" s="27">
        <f t="shared" si="2"/>
        <v>4473544374</v>
      </c>
      <c r="F79" s="27">
        <f t="shared" si="3"/>
        <v>4558315365</v>
      </c>
      <c r="G79" s="27">
        <f t="shared" si="4"/>
        <v>501863358</v>
      </c>
      <c r="H79" s="24">
        <f t="shared" si="5"/>
        <v>488967258</v>
      </c>
    </row>
    <row r="80" spans="2:8" x14ac:dyDescent="0.25">
      <c r="B80" s="22">
        <f t="shared" si="6"/>
        <v>2031</v>
      </c>
      <c r="C80" s="26">
        <f t="shared" si="0"/>
        <v>2.2531900913317524</v>
      </c>
      <c r="D80" s="26">
        <f t="shared" si="1"/>
        <v>1.9565820865480772</v>
      </c>
      <c r="E80" s="27">
        <f t="shared" si="2"/>
        <v>4514810718</v>
      </c>
      <c r="F80" s="27">
        <f t="shared" si="3"/>
        <v>4618778211</v>
      </c>
      <c r="G80" s="27">
        <f t="shared" si="4"/>
        <v>507011555</v>
      </c>
      <c r="H80" s="24">
        <f t="shared" si="5"/>
        <v>496132454</v>
      </c>
    </row>
    <row r="81" spans="2:8" x14ac:dyDescent="0.25">
      <c r="B81" s="22">
        <f t="shared" si="6"/>
        <v>2032</v>
      </c>
      <c r="C81" s="26">
        <f t="shared" si="0"/>
        <v>2.2070674087828563</v>
      </c>
      <c r="D81" s="26">
        <f t="shared" si="1"/>
        <v>1.9232546977204068</v>
      </c>
      <c r="E81" s="27">
        <f t="shared" si="2"/>
        <v>4558203071</v>
      </c>
      <c r="F81" s="27">
        <f t="shared" si="3"/>
        <v>4680952005</v>
      </c>
      <c r="G81" s="27">
        <f t="shared" si="4"/>
        <v>510709988</v>
      </c>
      <c r="H81" s="24">
        <f t="shared" si="5"/>
        <v>501748460</v>
      </c>
    </row>
    <row r="82" spans="2:8" x14ac:dyDescent="0.25">
      <c r="B82" s="22">
        <f t="shared" si="6"/>
        <v>2033</v>
      </c>
      <c r="C82" s="26">
        <f t="shared" si="0"/>
        <v>2.1563275988902157</v>
      </c>
      <c r="D82" s="26">
        <f t="shared" si="1"/>
        <v>1.8840160893427709</v>
      </c>
      <c r="E82" s="27">
        <f t="shared" si="2"/>
        <v>4605542895</v>
      </c>
      <c r="F82" s="27">
        <f t="shared" si="3"/>
        <v>4746710556</v>
      </c>
      <c r="G82" s="27">
        <f t="shared" si="4"/>
        <v>514294074</v>
      </c>
      <c r="H82" s="24">
        <f t="shared" si="5"/>
        <v>507168759</v>
      </c>
    </row>
    <row r="83" spans="2:8" x14ac:dyDescent="0.25">
      <c r="B83" s="22">
        <f t="shared" si="6"/>
        <v>2034</v>
      </c>
      <c r="C83" s="26">
        <f t="shared" si="0"/>
        <v>2.1085859218238627</v>
      </c>
      <c r="D83" s="26">
        <f t="shared" si="1"/>
        <v>1.8466508413167191</v>
      </c>
      <c r="E83" s="27">
        <f t="shared" si="2"/>
        <v>4656437648</v>
      </c>
      <c r="F83" s="27">
        <f t="shared" si="3"/>
        <v>4815714590</v>
      </c>
      <c r="G83" s="27">
        <f t="shared" si="4"/>
        <v>518295313</v>
      </c>
      <c r="H83" s="24">
        <f t="shared" si="5"/>
        <v>512928187</v>
      </c>
    </row>
    <row r="84" spans="2:8" x14ac:dyDescent="0.25">
      <c r="B84" s="22">
        <f t="shared" si="6"/>
        <v>2035</v>
      </c>
      <c r="C84" s="26">
        <f t="shared" si="0"/>
        <v>2.0962873218498195</v>
      </c>
      <c r="D84" s="26">
        <f t="shared" si="1"/>
        <v>1.8438802573281048</v>
      </c>
      <c r="E84" s="27">
        <f t="shared" si="2"/>
        <v>4710907049</v>
      </c>
      <c r="F84" s="27">
        <f t="shared" si="3"/>
        <v>4888021708</v>
      </c>
      <c r="G84" s="27">
        <f t="shared" si="4"/>
        <v>525018093</v>
      </c>
      <c r="H84" s="24">
        <f t="shared" si="5"/>
        <v>521349550</v>
      </c>
    </row>
    <row r="85" spans="2:8" x14ac:dyDescent="0.25">
      <c r="B85" s="22">
        <f t="shared" si="6"/>
        <v>2036</v>
      </c>
      <c r="C85" s="26">
        <f t="shared" si="0"/>
        <v>2.0627702694739734</v>
      </c>
      <c r="D85" s="26">
        <f t="shared" si="1"/>
        <v>1.8193222795314095</v>
      </c>
      <c r="E85" s="27">
        <f t="shared" si="2"/>
        <v>4767754271</v>
      </c>
      <c r="F85" s="27">
        <f t="shared" si="3"/>
        <v>4962453585</v>
      </c>
      <c r="G85" s="27">
        <f t="shared" si="4"/>
        <v>530417690</v>
      </c>
      <c r="H85" s="24">
        <f t="shared" si="5"/>
        <v>528408980</v>
      </c>
    </row>
    <row r="86" spans="2:8" x14ac:dyDescent="0.25">
      <c r="B86" s="22">
        <f t="shared" si="6"/>
        <v>2037</v>
      </c>
      <c r="C86" s="26">
        <f t="shared" si="0"/>
        <v>2.0561359738329164</v>
      </c>
      <c r="D86" s="26">
        <f t="shared" si="1"/>
        <v>1.8205579798007818</v>
      </c>
      <c r="E86" s="27">
        <f t="shared" si="2"/>
        <v>4827089011</v>
      </c>
      <c r="F86" s="27">
        <f t="shared" si="3"/>
        <v>5039174812</v>
      </c>
      <c r="G86" s="27">
        <f t="shared" si="4"/>
        <v>537917202</v>
      </c>
      <c r="H86" s="24">
        <f t="shared" si="5"/>
        <v>537497580</v>
      </c>
    </row>
    <row r="87" spans="2:8" x14ac:dyDescent="0.25">
      <c r="B87" s="22">
        <f t="shared" si="6"/>
        <v>2038</v>
      </c>
      <c r="C87" s="26">
        <f t="shared" si="0"/>
        <v>2.0177088858196037</v>
      </c>
      <c r="D87" s="26">
        <f t="shared" si="1"/>
        <v>1.7885205176113459</v>
      </c>
      <c r="E87" s="27">
        <f t="shared" si="2"/>
        <v>4885209741</v>
      </c>
      <c r="F87" s="27">
        <f t="shared" si="3"/>
        <v>5114491457</v>
      </c>
      <c r="G87" s="27">
        <f t="shared" si="4"/>
        <v>542204701</v>
      </c>
      <c r="H87" s="24">
        <f t="shared" si="5"/>
        <v>543351324</v>
      </c>
    </row>
    <row r="88" spans="2:8" x14ac:dyDescent="0.25">
      <c r="B88" s="22">
        <f t="shared" si="6"/>
        <v>2039</v>
      </c>
      <c r="C88" s="26">
        <f t="shared" si="0"/>
        <v>1.8273117207651803</v>
      </c>
      <c r="D88" s="26">
        <f t="shared" si="1"/>
        <v>1.6044568832714008</v>
      </c>
      <c r="E88" s="27">
        <f t="shared" si="2"/>
        <v>4946394428</v>
      </c>
      <c r="F88" s="27">
        <f t="shared" si="3"/>
        <v>5192707320</v>
      </c>
      <c r="G88" s="27">
        <f t="shared" si="4"/>
        <v>535359723</v>
      </c>
      <c r="H88" s="24">
        <f t="shared" si="5"/>
        <v>538033578</v>
      </c>
    </row>
    <row r="89" spans="2:8" x14ac:dyDescent="0.25">
      <c r="B89" s="22">
        <f t="shared" si="6"/>
        <v>2040</v>
      </c>
      <c r="C89" s="26">
        <f t="shared" si="0"/>
        <v>1.9142396451068813</v>
      </c>
      <c r="D89" s="26">
        <f t="shared" si="1"/>
        <v>1.6982732930700846</v>
      </c>
      <c r="E89" s="27">
        <f t="shared" si="2"/>
        <v>5035231004</v>
      </c>
      <c r="F89" s="27">
        <f t="shared" si="3"/>
        <v>5298438672</v>
      </c>
      <c r="G89" s="27">
        <f t="shared" si="4"/>
        <v>552567040</v>
      </c>
      <c r="H89" s="24">
        <f t="shared" si="5"/>
        <v>556728878</v>
      </c>
    </row>
    <row r="90" spans="2:8" x14ac:dyDescent="0.25">
      <c r="B90" s="22">
        <f t="shared" si="6"/>
        <v>2041</v>
      </c>
      <c r="C90" s="26">
        <f t="shared" si="0"/>
        <v>1.9076335567396283</v>
      </c>
      <c r="D90" s="26">
        <f t="shared" si="1"/>
        <v>1.6976526796855889</v>
      </c>
      <c r="E90" s="27">
        <f t="shared" si="2"/>
        <v>5113469412</v>
      </c>
      <c r="F90" s="27">
        <f t="shared" si="3"/>
        <v>5393458585</v>
      </c>
      <c r="G90" s="27">
        <f t="shared" si="4"/>
        <v>561534103</v>
      </c>
      <c r="H90" s="24">
        <f t="shared" si="5"/>
        <v>567151733</v>
      </c>
    </row>
    <row r="91" spans="2:8" x14ac:dyDescent="0.25">
      <c r="B91" s="22">
        <f t="shared" si="6"/>
        <v>2042</v>
      </c>
      <c r="C91" s="26">
        <f t="shared" si="0"/>
        <v>1.8848311656884693</v>
      </c>
      <c r="D91" s="26">
        <f t="shared" si="1"/>
        <v>1.6804827696110136</v>
      </c>
      <c r="E91" s="27">
        <f t="shared" si="2"/>
        <v>5191210364</v>
      </c>
      <c r="F91" s="27">
        <f t="shared" si="3"/>
        <v>5487875837</v>
      </c>
      <c r="G91" s="27">
        <f t="shared" si="4"/>
        <v>569112616</v>
      </c>
      <c r="H91" s="24">
        <f t="shared" si="5"/>
        <v>576169555</v>
      </c>
    </row>
    <row r="92" spans="2:8" x14ac:dyDescent="0.25">
      <c r="B92" s="22">
        <f t="shared" si="6"/>
        <v>2043</v>
      </c>
      <c r="C92" s="26">
        <f t="shared" si="0"/>
        <v>1.8647242941056785</v>
      </c>
      <c r="D92" s="26">
        <f t="shared" si="1"/>
        <v>1.6656890746529553</v>
      </c>
      <c r="E92" s="27">
        <f t="shared" si="2"/>
        <v>5273820809</v>
      </c>
      <c r="F92" s="27">
        <f t="shared" si="3"/>
        <v>5587076217</v>
      </c>
      <c r="G92" s="27">
        <f t="shared" si="4"/>
        <v>577333713</v>
      </c>
      <c r="H92" s="24">
        <f t="shared" si="5"/>
        <v>585804210</v>
      </c>
    </row>
    <row r="93" spans="2:8" x14ac:dyDescent="0.25">
      <c r="B93" s="22">
        <f t="shared" si="6"/>
        <v>2044</v>
      </c>
      <c r="C93" s="26">
        <f t="shared" si="0"/>
        <v>1.8477802781040455</v>
      </c>
      <c r="D93" s="26">
        <f t="shared" si="1"/>
        <v>1.6536065294895528</v>
      </c>
      <c r="E93" s="27">
        <f t="shared" si="2"/>
        <v>5359895186</v>
      </c>
      <c r="F93" s="27">
        <f t="shared" si="3"/>
        <v>5689683579</v>
      </c>
      <c r="G93" s="27">
        <f t="shared" si="4"/>
        <v>586121449</v>
      </c>
      <c r="H93" s="24">
        <f t="shared" si="5"/>
        <v>595971535</v>
      </c>
    </row>
    <row r="94" spans="2:8" x14ac:dyDescent="0.25">
      <c r="B94" s="22">
        <f t="shared" si="6"/>
        <v>2045</v>
      </c>
      <c r="C94" s="26">
        <f t="shared" si="0"/>
        <v>1.8338574003731252</v>
      </c>
      <c r="D94" s="26">
        <f t="shared" si="1"/>
        <v>1.6447067047493669</v>
      </c>
      <c r="E94" s="27">
        <f t="shared" si="2"/>
        <v>5449297633</v>
      </c>
      <c r="F94" s="27">
        <f t="shared" si="3"/>
        <v>5795539790</v>
      </c>
      <c r="G94" s="27">
        <f t="shared" si="4"/>
        <v>595466660</v>
      </c>
      <c r="H94" s="24">
        <f t="shared" si="5"/>
        <v>606712268</v>
      </c>
    </row>
    <row r="95" spans="2:8" x14ac:dyDescent="0.25">
      <c r="B95" s="22">
        <f t="shared" si="6"/>
        <v>2046</v>
      </c>
      <c r="C95" s="26">
        <f t="shared" si="0"/>
        <v>1.8210447969319248</v>
      </c>
      <c r="D95" s="26">
        <f t="shared" si="1"/>
        <v>1.6362344231469226</v>
      </c>
      <c r="E95" s="27">
        <f t="shared" si="2"/>
        <v>5541571905</v>
      </c>
      <c r="F95" s="27">
        <f t="shared" si="3"/>
        <v>5904236389</v>
      </c>
      <c r="G95" s="27">
        <f t="shared" si="4"/>
        <v>605144543</v>
      </c>
      <c r="H95" s="24">
        <f t="shared" si="5"/>
        <v>617735376</v>
      </c>
    </row>
    <row r="96" spans="2:8" x14ac:dyDescent="0.25">
      <c r="B96" s="22">
        <f t="shared" si="6"/>
        <v>2047</v>
      </c>
      <c r="C96" s="26">
        <f t="shared" si="0"/>
        <v>1.8072627228046854</v>
      </c>
      <c r="D96" s="26">
        <f t="shared" si="1"/>
        <v>1.6265666399770067</v>
      </c>
      <c r="E96" s="27">
        <f t="shared" si="2"/>
        <v>5636194507</v>
      </c>
      <c r="F96" s="27">
        <f t="shared" si="3"/>
        <v>6015258373</v>
      </c>
      <c r="G96" s="27">
        <f t="shared" si="4"/>
        <v>614916788</v>
      </c>
      <c r="H96" s="24">
        <f t="shared" si="5"/>
        <v>628842514</v>
      </c>
    </row>
    <row r="97" spans="2:8" x14ac:dyDescent="0.25">
      <c r="B97" s="22">
        <f t="shared" si="6"/>
        <v>2048</v>
      </c>
      <c r="C97" s="26">
        <f t="shared" si="0"/>
        <v>1.7934151877885742</v>
      </c>
      <c r="D97" s="26">
        <f t="shared" si="1"/>
        <v>1.6167997158941947</v>
      </c>
      <c r="E97" s="27">
        <f t="shared" si="2"/>
        <v>5734034737</v>
      </c>
      <c r="F97" s="27">
        <f t="shared" si="3"/>
        <v>6129468130</v>
      </c>
      <c r="G97" s="27">
        <f t="shared" si="4"/>
        <v>624944666</v>
      </c>
      <c r="H97" s="24">
        <f t="shared" si="5"/>
        <v>640209811</v>
      </c>
    </row>
    <row r="98" spans="2:8" x14ac:dyDescent="0.25">
      <c r="B98" s="22">
        <f t="shared" si="6"/>
        <v>2049</v>
      </c>
      <c r="C98" s="26">
        <f t="shared" si="0"/>
        <v>1.7811507337131243</v>
      </c>
      <c r="D98" s="26">
        <f t="shared" si="1"/>
        <v>1.6080801622513061</v>
      </c>
      <c r="E98" s="27">
        <f t="shared" si="2"/>
        <v>5835037385</v>
      </c>
      <c r="F98" s="27">
        <f t="shared" si="3"/>
        <v>6246850838</v>
      </c>
      <c r="G98" s="27">
        <f t="shared" si="4"/>
        <v>635377908</v>
      </c>
      <c r="H98" s="24">
        <f t="shared" si="5"/>
        <v>651942924</v>
      </c>
    </row>
    <row r="99" spans="2:8" x14ac:dyDescent="0.25">
      <c r="B99" s="22">
        <f t="shared" si="6"/>
        <v>2050</v>
      </c>
      <c r="C99" s="26">
        <f t="shared" si="0"/>
        <v>1.7697119333946232</v>
      </c>
      <c r="D99" s="26">
        <f t="shared" si="1"/>
        <v>1.6001101952526093</v>
      </c>
      <c r="E99" s="27">
        <f t="shared" si="2"/>
        <v>5939171570</v>
      </c>
      <c r="F99" s="27">
        <f t="shared" si="3"/>
        <v>6367374287</v>
      </c>
      <c r="G99" s="27">
        <f t="shared" si="4"/>
        <v>646147740</v>
      </c>
      <c r="H99" s="24">
        <f t="shared" si="5"/>
        <v>664014694</v>
      </c>
    </row>
    <row r="100" spans="2:8" x14ac:dyDescent="0.25">
      <c r="B100" s="22"/>
      <c r="C100" s="26"/>
      <c r="D100" s="26"/>
      <c r="E100" s="27"/>
      <c r="F100" s="27"/>
      <c r="G100" s="27"/>
      <c r="H100" s="24"/>
    </row>
    <row r="101" spans="2:8" x14ac:dyDescent="0.25">
      <c r="B101" s="22"/>
      <c r="C101" s="26"/>
      <c r="D101" s="26"/>
      <c r="E101" s="27"/>
      <c r="F101" s="27"/>
      <c r="G101" s="27"/>
      <c r="H101" s="24"/>
    </row>
    <row r="102" spans="2:8" x14ac:dyDescent="0.25">
      <c r="B102" s="22"/>
      <c r="C102" s="26"/>
      <c r="D102" s="26"/>
      <c r="E102" s="27"/>
      <c r="F102" s="27"/>
      <c r="G102" s="27"/>
      <c r="H102" s="24"/>
    </row>
    <row r="103" spans="2:8" x14ac:dyDescent="0.25">
      <c r="B103" s="22"/>
      <c r="C103" s="26"/>
      <c r="D103" s="26"/>
      <c r="E103" s="27"/>
      <c r="F103" s="27"/>
      <c r="G103" s="27"/>
      <c r="H103" s="24"/>
    </row>
    <row r="104" spans="2:8" x14ac:dyDescent="0.25">
      <c r="B104" s="22"/>
      <c r="C104" s="26"/>
      <c r="D104" s="26"/>
      <c r="E104" s="27"/>
      <c r="F104" s="27"/>
      <c r="G104" s="27"/>
      <c r="H104" s="24"/>
    </row>
    <row r="105" spans="2:8" x14ac:dyDescent="0.25">
      <c r="B105" s="22"/>
      <c r="C105" s="26"/>
      <c r="D105" s="26"/>
      <c r="E105" s="27"/>
      <c r="F105" s="27"/>
      <c r="G105" s="27"/>
      <c r="H105" s="24"/>
    </row>
    <row r="106" spans="2:8" x14ac:dyDescent="0.25">
      <c r="B106" s="22"/>
      <c r="C106" s="23"/>
      <c r="D106" s="23"/>
      <c r="E106" s="23"/>
      <c r="F106" s="23"/>
      <c r="G106" s="23"/>
      <c r="H106" s="24"/>
    </row>
    <row r="107" spans="2:8" x14ac:dyDescent="0.25">
      <c r="B107" s="22"/>
      <c r="C107" s="23"/>
      <c r="D107" s="23"/>
      <c r="E107" s="23"/>
      <c r="F107" s="23"/>
      <c r="G107" s="23"/>
      <c r="H107" s="24"/>
    </row>
    <row r="108" spans="2:8" x14ac:dyDescent="0.25">
      <c r="B108" s="22"/>
      <c r="C108" s="23"/>
      <c r="D108" s="23"/>
      <c r="E108" s="23"/>
      <c r="F108" s="23"/>
      <c r="G108" s="23"/>
      <c r="H108" s="24"/>
    </row>
    <row r="109" spans="2:8" x14ac:dyDescent="0.25">
      <c r="B109" s="22"/>
      <c r="C109" s="23"/>
      <c r="D109" s="23"/>
      <c r="E109" s="23"/>
      <c r="F109" s="23"/>
      <c r="G109" s="23"/>
      <c r="H109" s="24"/>
    </row>
    <row r="110" spans="2:8" x14ac:dyDescent="0.25">
      <c r="B110" s="22"/>
      <c r="C110" s="23"/>
      <c r="D110" s="23"/>
      <c r="E110" s="23"/>
      <c r="F110" s="23"/>
      <c r="G110" s="23"/>
      <c r="H110" s="24"/>
    </row>
    <row r="111" spans="2:8" x14ac:dyDescent="0.25">
      <c r="B111" s="22"/>
      <c r="C111" s="23"/>
      <c r="D111" s="23"/>
      <c r="E111" s="23"/>
      <c r="F111" s="23"/>
      <c r="G111" s="23"/>
      <c r="H111" s="24"/>
    </row>
    <row r="112" spans="2:8" x14ac:dyDescent="0.25">
      <c r="B112" s="22"/>
      <c r="C112" s="23"/>
      <c r="D112" s="23"/>
      <c r="E112" s="23"/>
      <c r="F112" s="23"/>
      <c r="G112" s="23"/>
      <c r="H112" s="24"/>
    </row>
    <row r="113" spans="2:8" x14ac:dyDescent="0.25">
      <c r="B113" s="22"/>
      <c r="C113" s="23"/>
      <c r="D113" s="23"/>
      <c r="E113" s="23"/>
      <c r="F113" s="23"/>
      <c r="G113" s="23"/>
      <c r="H113" s="24"/>
    </row>
    <row r="114" spans="2:8" x14ac:dyDescent="0.25">
      <c r="B114" s="22"/>
      <c r="C114" s="23"/>
      <c r="D114" s="23"/>
      <c r="E114" s="23"/>
      <c r="F114" s="23"/>
      <c r="G114" s="23"/>
      <c r="H114" s="24"/>
    </row>
    <row r="115" spans="2:8" x14ac:dyDescent="0.25">
      <c r="B115" s="22"/>
      <c r="C115" s="23"/>
      <c r="D115" s="23"/>
      <c r="E115" s="23"/>
      <c r="F115" s="23"/>
      <c r="G115" s="23"/>
      <c r="H115" s="24"/>
    </row>
    <row r="116" spans="2:8" x14ac:dyDescent="0.25">
      <c r="B116" s="22"/>
      <c r="C116" s="23"/>
      <c r="D116" s="23"/>
      <c r="E116" s="23"/>
      <c r="F116" s="23"/>
      <c r="G116" s="23"/>
      <c r="H116" s="24"/>
    </row>
    <row r="117" spans="2:8" x14ac:dyDescent="0.25">
      <c r="B117" s="22"/>
      <c r="C117" s="23"/>
      <c r="D117" s="23"/>
      <c r="E117" s="23"/>
      <c r="F117" s="23"/>
      <c r="G117" s="23"/>
      <c r="H117" s="24"/>
    </row>
    <row r="118" spans="2:8" x14ac:dyDescent="0.25">
      <c r="B118" s="22"/>
      <c r="C118" s="23"/>
      <c r="D118" s="23"/>
      <c r="E118" s="23"/>
      <c r="F118" s="23"/>
      <c r="G118" s="23"/>
      <c r="H118" s="24"/>
    </row>
    <row r="119" spans="2:8" x14ac:dyDescent="0.25">
      <c r="B119" s="22"/>
      <c r="C119" s="23"/>
      <c r="D119" s="23"/>
      <c r="E119" s="23"/>
      <c r="F119" s="23"/>
      <c r="G119" s="23"/>
      <c r="H119" s="24"/>
    </row>
    <row r="120" spans="2:8" x14ac:dyDescent="0.25">
      <c r="B120" s="22"/>
      <c r="C120" s="23"/>
      <c r="D120" s="23"/>
      <c r="E120" s="23"/>
      <c r="F120" s="23"/>
      <c r="G120" s="23"/>
      <c r="H120" s="24"/>
    </row>
    <row r="121" spans="2:8" x14ac:dyDescent="0.25">
      <c r="B121" s="22"/>
      <c r="C121" s="23"/>
      <c r="D121" s="23"/>
      <c r="E121" s="23"/>
      <c r="F121" s="23"/>
      <c r="G121" s="23"/>
      <c r="H121" s="24"/>
    </row>
  </sheetData>
  <phoneticPr fontId="1" type="noConversion"/>
  <pageMargins left="0.25" right="0.25" top="0.75" bottom="0.75" header="0.3" footer="0.3"/>
  <pageSetup scale="39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CC08870AD18C44B414A836F57CD5AD" ma:contentTypeVersion="24" ma:contentTypeDescription="Create a new document." ma:contentTypeScope="" ma:versionID="63e0644cfa5de51748b1498fc4179c3d">
  <xsd:schema xmlns:xsd="http://www.w3.org/2001/XMLSchema" xmlns:xs="http://www.w3.org/2001/XMLSchema" xmlns:p="http://schemas.microsoft.com/office/2006/metadata/properties" xmlns:ns2="ccc11b15-397e-47e6-b65f-8de044c3e171" targetNamespace="http://schemas.microsoft.com/office/2006/metadata/properties" ma:root="true" ma:fieldsID="0dd6396426fee57b36b9140bcb01a146" ns2:_="">
    <xsd:import namespace="ccc11b15-397e-47e6-b65f-8de044c3e171"/>
    <xsd:element name="properties">
      <xsd:complexType>
        <xsd:sequence>
          <xsd:element name="documentManagement">
            <xsd:complexType>
              <xsd:all>
                <xsd:element ref="ns2:Proceeding" minOccurs="0"/>
                <xsd:element ref="ns2:LibraryType"/>
                <xsd:element ref="ns2:Section" minOccurs="0"/>
                <xsd:element ref="ns2:Status" minOccurs="0"/>
                <xsd:element ref="ns2:Confidentiality" minOccurs="0"/>
                <xsd:element ref="ns2:Writer" minOccurs="0"/>
                <xsd:element ref="ns2:Owner" minOccurs="0"/>
                <xsd:element ref="ns2:Timing" minOccurs="0"/>
                <xsd:element ref="ns2:Notes" minOccurs="0"/>
                <xsd:element ref="ns2:Intervenor" minOccurs="0"/>
                <xsd:element ref="ns2:Sensitive_x002f_ELTReview_x003f_" minOccurs="0"/>
                <xsd:element ref="ns2:Consultant_x0020_Assinged" minOccurs="0"/>
                <xsd:element ref="ns2:Topic" minOccurs="0"/>
                <xsd:element ref="ns2:Sub_x0020_Topic" minOccurs="0"/>
                <xsd:element ref="ns2:IR_x0020_Cross_x0020_References" minOccurs="0"/>
                <xsd:element ref="ns2:MediaServiceSearchProperties" minOccurs="0"/>
                <xsd:element ref="ns2:MediaServiceMetadata" minOccurs="0"/>
                <xsd:element ref="ns2:MediaServiceFastMetadata" minOccurs="0"/>
                <xsd:element ref="ns2:Exhibit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11b15-397e-47e6-b65f-8de044c3e171" elementFormDefault="qualified">
    <xsd:import namespace="http://schemas.microsoft.com/office/2006/documentManagement/types"/>
    <xsd:import namespace="http://schemas.microsoft.com/office/infopath/2007/PartnerControls"/>
    <xsd:element name="Proceeding" ma:index="2" nillable="true" ma:displayName="Proceeding" ma:default="2026-2027 GRA" ma:format="Dropdown" ma:internalName="Proceeding" ma:readOnly="false">
      <xsd:simpleType>
        <xsd:restriction base="dms:Choice">
          <xsd:enumeration value="2026-2027 GRA"/>
          <xsd:enumeration value="2022-2024 GRA"/>
          <xsd:enumeration value="Choice 3"/>
        </xsd:restriction>
      </xsd:simpleType>
    </xsd:element>
    <xsd:element name="LibraryType" ma:index="3" ma:displayName="Library Type" ma:format="Dropdown" ma:internalName="LibraryType">
      <xsd:simpleType>
        <xsd:restriction base="dms:Choice">
          <xsd:enumeration value="Evidence"/>
          <xsd:enumeration value="Project Management"/>
          <xsd:enumeration value="IRs"/>
          <xsd:enumeration value="Communication"/>
          <xsd:enumeration value="Letter of Comment"/>
          <xsd:enumeration value="Settlement DRs"/>
          <xsd:enumeration value="Confidential Undertaking"/>
          <xsd:enumeration value="Notice of Intervention (NOI)"/>
          <xsd:enumeration value="Settlement Agreement"/>
          <xsd:enumeration value="NSPML Evidence"/>
          <xsd:enumeration value="CU (Settlement)"/>
          <xsd:enumeration value="Pole Attachment"/>
          <xsd:enumeration value="Hearing"/>
          <xsd:enumeration value="Intervenor Evidence"/>
        </xsd:restriction>
      </xsd:simpleType>
    </xsd:element>
    <xsd:element name="Section" ma:index="4" nillable="true" ma:displayName="Section" ma:format="Dropdown" ma:internalName="Section">
      <xsd:simpleType>
        <xsd:restriction base="dms:Choice">
          <xsd:enumeration value="01 - DE - Direct Evidence"/>
          <xsd:enumeration value="01 - DE COS -  COS Evidence"/>
          <xsd:enumeration value="02- SR - Studies &amp; Reports"/>
          <xsd:enumeration value="03- OP -  Organization Profile"/>
          <xsd:enumeration value="04- FO - Financial Outlook"/>
          <xsd:enumeration value="05- RB - Rate Base"/>
          <xsd:enumeration value="06 - DA - Depreciation and  amortization expense"/>
          <xsd:enumeration value="07 - OR - Operating Revenue"/>
          <xsd:enumeration value="08 - OE - Operating Expenses"/>
          <xsd:enumeration value="09 - CS - Capital Structure"/>
          <xsd:enumeration value="10 - PR - Proposed Rates and Regulations"/>
          <xsd:enumeration value="Settlement Discussions"/>
          <xsd:enumeration value="Undertakings"/>
          <xsd:enumeration value="Transcripts"/>
          <xsd:enumeration value="Opening/Closing Statements"/>
          <xsd:enumeration value="Hearing Prep"/>
          <xsd:enumeration value="Exhibits"/>
          <xsd:enumeration value="Transcripts"/>
        </xsd:restriction>
      </xsd:simpleType>
    </xsd:element>
    <xsd:element name="Status" ma:index="5" nillable="true" ma:displayName="Status" ma:format="Dropdown" ma:internalName="Status">
      <xsd:simpleType>
        <xsd:restriction base="dms:Choice">
          <xsd:enumeration value="01- Received"/>
          <xsd:enumeration value="02a Writers - Write"/>
          <xsd:enumeration value="02b Owners - Review"/>
          <xsd:enumeration value="03 Admin Format"/>
          <xsd:enumeration value="04 Hold for Review"/>
          <xsd:enumeration value="05 - ELT and Director Review BATCH 1"/>
          <xsd:enumeration value="05 - ELT and Director Review BATCH 2"/>
          <xsd:enumeration value="05 - ELT and Director Review BATCH 3"/>
          <xsd:enumeration value="05 - Live Edit Review (Batch 4)"/>
          <xsd:enumeration value="06 - Owners review Changes BATCH 1"/>
          <xsd:enumeration value="06 - Owners review changes BATCH 2"/>
          <xsd:enumeration value="06 - Owners review changes BATCH 3"/>
          <xsd:enumeration value="06 - Owners review live edit changes (batch 4)"/>
          <xsd:enumeration value="07 Regulatory - format for sign off"/>
          <xsd:enumeration value="10 Final Admin Hold for review"/>
          <xsd:enumeration value="10b Excels to Wipe"/>
          <xsd:enumeration value="11 Final Regulatory QC"/>
          <xsd:enumeration value="12 Filed"/>
          <xsd:enumeration value="12 Final Working Documents"/>
          <xsd:enumeration value="12 Source Documents"/>
          <xsd:enumeration value="12 Final Docs pdf version"/>
          <xsd:enumeration value="13 Superseded"/>
        </xsd:restriction>
      </xsd:simpleType>
    </xsd:element>
    <xsd:element name="Confidentiality" ma:index="6" nillable="true" ma:displayName="Confidentiality" ma:default="Non-confidential" ma:format="Dropdown" ma:internalName="Confidentiality" ma:readOnly="false">
      <xsd:simpleType>
        <xsd:restriction base="dms:Choice">
          <xsd:enumeration value="Non-confidential"/>
          <xsd:enumeration value="PCON"/>
          <xsd:enumeration value="PCON AO"/>
          <xsd:enumeration value="CONF"/>
          <xsd:enumeration value="CONF AO"/>
          <xsd:enumeration value="REDACTED"/>
        </xsd:restriction>
      </xsd:simpleType>
    </xsd:element>
    <xsd:element name="Writer" ma:index="7" nillable="true" ma:displayName="Writer" ma:format="Dropdown" ma:list="UserInfo" ma:SharePointGroup="0" ma:internalName="Writ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wner" ma:index="8" nillable="true" ma:displayName="Owner" ma:format="Dropdown" ma:list="UserInfo" ma:SharePointGroup="0" ma:internalName="Owne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iming" ma:index="9" nillable="true" ma:displayName="Timing" ma:description="Timing of when DRs to be addressed" ma:format="Dropdown" ma:internalName="Timing" ma:readOnly="false">
      <xsd:simpleType>
        <xsd:union memberTypes="dms:Text">
          <xsd:simpleType>
            <xsd:restriction base="dms:Choice">
              <xsd:enumeration value="Before Filing"/>
              <xsd:enumeration value="Part of Filing"/>
              <xsd:enumeration value="After Filing"/>
              <xsd:enumeration value="Never"/>
              <xsd:enumeration value="Already Provided"/>
              <xsd:enumeration value="On Hold"/>
              <xsd:enumeration value="To File"/>
              <xsd:enumeration value="Response still in Progress"/>
            </xsd:restriction>
          </xsd:simpleType>
        </xsd:union>
      </xsd:simpleType>
    </xsd:element>
    <xsd:element name="Notes" ma:index="10" nillable="true" ma:displayName="Notes" ma:description="Notes / comments " ma:format="Dropdown" ma:internalName="Notes" ma:readOnly="false">
      <xsd:simpleType>
        <xsd:restriction base="dms:Note"/>
      </xsd:simpleType>
    </xsd:element>
    <xsd:element name="Intervenor" ma:index="11" nillable="true" ma:displayName="Intervenor" ma:list="{52c82735-21b8-4cd4-ad41-29df00ac301a}" ma:internalName="Intervenor" ma:readOnly="false" ma:showField="Title">
      <xsd:simpleType>
        <xsd:restriction base="dms:Lookup"/>
      </xsd:simpleType>
    </xsd:element>
    <xsd:element name="Sensitive_x002f_ELTReview_x003f_" ma:index="12" nillable="true" ma:displayName="Sensitive/ELT Review?" ma:default="0" ma:format="Dropdown" ma:internalName="Sensitive_x002f_ELTReview_x003f_" ma:readOnly="false">
      <xsd:simpleType>
        <xsd:restriction base="dms:Boolean"/>
      </xsd:simpleType>
    </xsd:element>
    <xsd:element name="Consultant_x0020_Assinged" ma:index="13" nillable="true" ma:displayName="Consultant Assigned" ma:format="Dropdown" ma:internalName="Consultant_x0020_Assinged" ma:readOnly="false">
      <xsd:simpleType>
        <xsd:restriction base="dms:Choice">
          <xsd:enumeration value="Concentric - Coyne"/>
          <xsd:enumeration value="Elenchus - Blair"/>
          <xsd:enumeration value="Gannett Flemming - Weidmayer"/>
          <xsd:enumeration value="Scott Madden - Lyons (lead lag)"/>
          <xsd:enumeration value="Scott Madden - Baker (O&amp;M)"/>
        </xsd:restriction>
      </xsd:simpleType>
    </xsd:element>
    <xsd:element name="Topic" ma:index="14" nillable="true" ma:displayName="Topic" ma:list="{4e31d313-1bea-41fa-ac94-216327c534af}" ma:internalName="Topic" ma:readOnly="false" ma:showField="Title">
      <xsd:simpleType>
        <xsd:restriction base="dms:Lookup"/>
      </xsd:simpleType>
    </xsd:element>
    <xsd:element name="Sub_x0020_Topic" ma:index="15" nillable="true" ma:displayName="Sub Topic" ma:list="{fc1229e8-46c3-4a5f-a1be-49d97e7dbab0}" ma:internalName="Sub_x0020_Topic" ma:readOnly="false" ma:showField="Title">
      <xsd:simpleType>
        <xsd:restriction base="dms:Lookup"/>
      </xsd:simpleType>
    </xsd:element>
    <xsd:element name="IR_x0020_Cross_x0020_References" ma:index="16" nillable="true" ma:displayName="IR Cross References" ma:internalName="IR_x0020_Cross_x0020_References" ma:readOnly="false">
      <xsd:simpleType>
        <xsd:restriction base="dms:Text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ExhibitNumber" ma:index="26" nillable="true" ma:displayName="Exhibit Number" ma:format="Dropdown" ma:internalName="ExhibitNumbe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ccc11b15-397e-47e6-b65f-8de044c3e171">11 Final Regulatory QC</Status>
    <Confidentiality xmlns="ccc11b15-397e-47e6-b65f-8de044c3e171">Non-confidential</Confidentiality>
    <Notes xmlns="ccc11b15-397e-47e6-b65f-8de044c3e171" xsi:nil="true"/>
    <Consultant_x0020_Assinged xmlns="ccc11b15-397e-47e6-b65f-8de044c3e171" xsi:nil="true"/>
    <ExhibitNumber xmlns="ccc11b15-397e-47e6-b65f-8de044c3e171" xsi:nil="true"/>
    <Owner xmlns="ccc11b15-397e-47e6-b65f-8de044c3e171">
      <UserInfo>
        <DisplayName/>
        <AccountId xsi:nil="true"/>
        <AccountType/>
      </UserInfo>
    </Owner>
    <Proceeding xmlns="ccc11b15-397e-47e6-b65f-8de044c3e171">2026-2027 GRA</Proceeding>
    <Intervenor xmlns="ccc11b15-397e-47e6-b65f-8de044c3e171" xsi:nil="true"/>
    <IR_x0020_Cross_x0020_References xmlns="ccc11b15-397e-47e6-b65f-8de044c3e171" xsi:nil="true"/>
    <LibraryType xmlns="ccc11b15-397e-47e6-b65f-8de044c3e171">Hearing</LibraryType>
    <Section xmlns="ccc11b15-397e-47e6-b65f-8de044c3e171">Undertakings</Section>
    <Timing xmlns="ccc11b15-397e-47e6-b65f-8de044c3e171" xsi:nil="true"/>
    <Writer xmlns="ccc11b15-397e-47e6-b65f-8de044c3e171">
      <UserInfo>
        <DisplayName/>
        <AccountId xsi:nil="true"/>
        <AccountType/>
      </UserInfo>
    </Writer>
    <Sensitive_x002f_ELTReview_x003f_ xmlns="ccc11b15-397e-47e6-b65f-8de044c3e171">false</Sensitive_x002f_ELTReview_x003f_>
    <Sub_x0020_Topic xmlns="ccc11b15-397e-47e6-b65f-8de044c3e171" xsi:nil="true"/>
    <Topic xmlns="ccc11b15-397e-47e6-b65f-8de044c3e171" xsi:nil="true"/>
  </documentManagement>
</p:properties>
</file>

<file path=customXml/itemProps1.xml><?xml version="1.0" encoding="utf-8"?>
<ds:datastoreItem xmlns:ds="http://schemas.openxmlformats.org/officeDocument/2006/customXml" ds:itemID="{EF398E40-D40E-4C71-8883-E66B7DBA8D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8B3772-28BD-4AF4-93F9-77DBCA251AF2}"/>
</file>

<file path=customXml/itemProps3.xml><?xml version="1.0" encoding="utf-8"?>
<ds:datastoreItem xmlns:ds="http://schemas.openxmlformats.org/officeDocument/2006/customXml" ds:itemID="{C217213E-A0E4-4A8B-9AB0-9BB681AC59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Forecast</vt:lpstr>
    </vt:vector>
  </TitlesOfParts>
  <Manager/>
  <Company>Gannett Fleming,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Wiedmayer</dc:creator>
  <cp:keywords/>
  <dc:description/>
  <cp:lastModifiedBy>John Wiedmayer, Jr.</cp:lastModifiedBy>
  <cp:revision/>
  <cp:lastPrinted>2025-05-15T12:51:28Z</cp:lastPrinted>
  <dcterms:created xsi:type="dcterms:W3CDTF">2003-07-28T20:48:26Z</dcterms:created>
  <dcterms:modified xsi:type="dcterms:W3CDTF">2026-01-09T13:39:44Z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0x01010009CC08870AD18C44B414A836F57CD5AD</vt:lpwstr>
  </property>
</Properties>
</file>