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39017E0F-3294-486C-8812-D2DD8BD75718}" xr6:coauthVersionLast="47" xr6:coauthVersionMax="47" xr10:uidLastSave="{00000000-0000-0000-0000-000000000000}"/>
  <bookViews>
    <workbookView xWindow="28680" yWindow="-120" windowWidth="29040" windowHeight="15720" activeTab="1" xr2:uid="{36DC1C69-C56D-4A8E-84CF-8112179DD266}"/>
  </bookViews>
  <sheets>
    <sheet name="24Jan2026" sheetId="3" r:id="rId1"/>
    <sheet name="25Jan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0" i="2" l="1"/>
  <c r="F60" i="2"/>
  <c r="AP48" i="3"/>
  <c r="AG50" i="3"/>
  <c r="AG49" i="3"/>
  <c r="AE86" i="3"/>
  <c r="AD86" i="3"/>
  <c r="AE85" i="3"/>
  <c r="AD85" i="3"/>
  <c r="AE84" i="3"/>
  <c r="AD84" i="3"/>
  <c r="AE83" i="3"/>
  <c r="AD83" i="3"/>
  <c r="AE82" i="3"/>
  <c r="AD82" i="3"/>
  <c r="AE81" i="3"/>
  <c r="AD81" i="3"/>
  <c r="AE80" i="3"/>
  <c r="AD80" i="3"/>
  <c r="AE79" i="3"/>
  <c r="AD79" i="3"/>
  <c r="AE78" i="3"/>
  <c r="AD78" i="3"/>
  <c r="AE77" i="3"/>
  <c r="AD77" i="3"/>
  <c r="AE76" i="3"/>
  <c r="AD76" i="3"/>
  <c r="AB76" i="3"/>
  <c r="AE75" i="3"/>
  <c r="AD75" i="3"/>
  <c r="AE74" i="3"/>
  <c r="AD74" i="3"/>
  <c r="AE73" i="3"/>
  <c r="AD73" i="3"/>
  <c r="AE72" i="3"/>
  <c r="AD72" i="3"/>
  <c r="AE71" i="3"/>
  <c r="AD71" i="3"/>
  <c r="AE70" i="3"/>
  <c r="AD70" i="3"/>
  <c r="AB70" i="3"/>
  <c r="Z70" i="3"/>
  <c r="X70" i="3"/>
  <c r="AE69" i="3"/>
  <c r="AD69" i="3"/>
  <c r="AB69" i="3"/>
  <c r="Z69" i="3"/>
  <c r="X69" i="3"/>
  <c r="V69" i="3"/>
  <c r="U69" i="3"/>
  <c r="T69" i="3"/>
  <c r="R69" i="3"/>
  <c r="AE68" i="3"/>
  <c r="AD68" i="3"/>
  <c r="AB68" i="3"/>
  <c r="Z68" i="3"/>
  <c r="X68" i="3"/>
  <c r="V68" i="3"/>
  <c r="U68" i="3"/>
  <c r="T68" i="3"/>
  <c r="R68" i="3"/>
  <c r="M68" i="3"/>
  <c r="AE67" i="3"/>
  <c r="AD67" i="3"/>
  <c r="AE66" i="3"/>
  <c r="AD66" i="3"/>
  <c r="AE65" i="3"/>
  <c r="AD65" i="3"/>
  <c r="AE64" i="3"/>
  <c r="AD64" i="3"/>
  <c r="AE63" i="3"/>
  <c r="AD63" i="3"/>
  <c r="Q68" i="3"/>
  <c r="P68" i="3"/>
  <c r="O68" i="3"/>
  <c r="N68" i="3"/>
  <c r="AQ57" i="3"/>
  <c r="AP57" i="3"/>
  <c r="AO57" i="3"/>
  <c r="AN57" i="3"/>
  <c r="AM57" i="3"/>
  <c r="AL57" i="3"/>
  <c r="AQ56" i="3"/>
  <c r="AP56" i="3"/>
  <c r="AO56" i="3"/>
  <c r="AN56" i="3"/>
  <c r="AM56" i="3"/>
  <c r="AL56" i="3"/>
  <c r="AQ55" i="3"/>
  <c r="AP55" i="3"/>
  <c r="AO55" i="3"/>
  <c r="AN55" i="3"/>
  <c r="AM55" i="3"/>
  <c r="AL55" i="3"/>
  <c r="AQ54" i="3"/>
  <c r="AP54" i="3"/>
  <c r="AO54" i="3"/>
  <c r="AN54" i="3"/>
  <c r="AM54" i="3"/>
  <c r="AL54" i="3"/>
  <c r="AQ53" i="3"/>
  <c r="AP53" i="3"/>
  <c r="AO53" i="3"/>
  <c r="AN53" i="3"/>
  <c r="AM53" i="3"/>
  <c r="AL53" i="3"/>
  <c r="AQ52" i="3"/>
  <c r="AP52" i="3"/>
  <c r="AO52" i="3"/>
  <c r="AN52" i="3"/>
  <c r="AM52" i="3"/>
  <c r="AL52" i="3"/>
  <c r="AQ51" i="3"/>
  <c r="AP51" i="3"/>
  <c r="AO51" i="3"/>
  <c r="AN51" i="3"/>
  <c r="AM51" i="3"/>
  <c r="AL51" i="3"/>
  <c r="AQ50" i="3"/>
  <c r="AP50" i="3"/>
  <c r="AO50" i="3"/>
  <c r="AN50" i="3"/>
  <c r="AM50" i="3"/>
  <c r="AL50" i="3"/>
  <c r="AQ49" i="3"/>
  <c r="AP49" i="3"/>
  <c r="AO49" i="3"/>
  <c r="AN49" i="3"/>
  <c r="AM49" i="3"/>
  <c r="AL49" i="3"/>
  <c r="AQ48" i="3"/>
  <c r="AO48" i="3"/>
  <c r="AN48" i="3"/>
  <c r="AM48" i="3"/>
  <c r="AL48" i="3"/>
  <c r="AQ47" i="3"/>
  <c r="AP47" i="3"/>
  <c r="AO47" i="3"/>
  <c r="AN47" i="3"/>
  <c r="AM47" i="3"/>
  <c r="AL47" i="3"/>
  <c r="AQ46" i="3"/>
  <c r="AP46" i="3"/>
  <c r="AO46" i="3"/>
  <c r="AN46" i="3"/>
  <c r="AM46" i="3"/>
  <c r="AL46" i="3"/>
  <c r="AQ45" i="3"/>
  <c r="AP45" i="3"/>
  <c r="AO45" i="3"/>
  <c r="AN45" i="3"/>
  <c r="AM45" i="3"/>
  <c r="AL45" i="3"/>
  <c r="AQ44" i="3"/>
  <c r="AP44" i="3"/>
  <c r="AO44" i="3"/>
  <c r="AN44" i="3"/>
  <c r="AM44" i="3"/>
  <c r="AL44" i="3"/>
  <c r="AQ43" i="3"/>
  <c r="AP43" i="3"/>
  <c r="AO43" i="3"/>
  <c r="AN43" i="3"/>
  <c r="AM43" i="3"/>
  <c r="AL43" i="3"/>
  <c r="AQ42" i="3"/>
  <c r="AP42" i="3"/>
  <c r="AO42" i="3"/>
  <c r="AN42" i="3"/>
  <c r="AM42" i="3"/>
  <c r="AL42" i="3"/>
  <c r="AQ41" i="3"/>
  <c r="AP41" i="3"/>
  <c r="AO41" i="3"/>
  <c r="AN41" i="3"/>
  <c r="AM41" i="3"/>
  <c r="AL41" i="3"/>
  <c r="AQ40" i="3"/>
  <c r="AP40" i="3"/>
  <c r="AO40" i="3"/>
  <c r="AN40" i="3"/>
  <c r="AM40" i="3"/>
  <c r="AL40" i="3"/>
  <c r="AQ39" i="3"/>
  <c r="AP39" i="3"/>
  <c r="AO39" i="3"/>
  <c r="AN39" i="3"/>
  <c r="AM39" i="3"/>
  <c r="AL39" i="3"/>
  <c r="AQ38" i="3"/>
  <c r="AP38" i="3"/>
  <c r="AO38" i="3"/>
  <c r="AN38" i="3"/>
  <c r="AM38" i="3"/>
  <c r="AL38" i="3"/>
  <c r="AQ37" i="3"/>
  <c r="AP37" i="3"/>
  <c r="AO37" i="3"/>
  <c r="AN37" i="3"/>
  <c r="AM37" i="3"/>
  <c r="AL37" i="3"/>
  <c r="AQ36" i="3"/>
  <c r="AP36" i="3"/>
  <c r="AO36" i="3"/>
  <c r="AN36" i="3"/>
  <c r="AM36" i="3"/>
  <c r="AL36" i="3"/>
  <c r="AQ35" i="3"/>
  <c r="AP35" i="3"/>
  <c r="AO35" i="3"/>
  <c r="AN35" i="3"/>
  <c r="AM35" i="3"/>
  <c r="AL35" i="3"/>
  <c r="AQ34" i="3"/>
  <c r="AP34" i="3"/>
  <c r="AO34" i="3"/>
  <c r="AN34" i="3"/>
  <c r="AM34" i="3"/>
  <c r="AL34" i="3"/>
  <c r="AE86" i="2"/>
  <c r="AE85" i="2"/>
  <c r="AE84" i="2"/>
  <c r="AE83" i="2"/>
  <c r="AE82" i="2"/>
  <c r="AE81" i="2"/>
  <c r="AE80" i="2"/>
  <c r="AE79" i="2"/>
  <c r="AE78" i="2"/>
  <c r="AE77" i="2"/>
  <c r="AE76" i="2"/>
  <c r="AE75" i="2"/>
  <c r="AE74" i="2"/>
  <c r="AE73" i="2"/>
  <c r="AE72" i="2"/>
  <c r="AE71" i="2"/>
  <c r="AE70" i="2"/>
  <c r="AE69" i="2"/>
  <c r="AE68" i="2"/>
  <c r="AE67" i="2"/>
  <c r="AE66" i="2"/>
  <c r="AE65" i="2"/>
  <c r="AE64" i="2"/>
  <c r="AE63" i="2"/>
  <c r="AD86" i="2"/>
  <c r="AD85" i="2"/>
  <c r="AD84" i="2"/>
  <c r="AD83" i="2"/>
  <c r="AD82" i="2"/>
  <c r="AD81" i="2"/>
  <c r="AD80" i="2"/>
  <c r="AD79" i="2"/>
  <c r="AD78" i="2"/>
  <c r="AD77" i="2"/>
  <c r="AD76" i="2"/>
  <c r="AD75" i="2"/>
  <c r="AD74" i="2"/>
  <c r="AD73" i="2"/>
  <c r="AD72" i="2"/>
  <c r="AD71" i="2"/>
  <c r="AD70" i="2"/>
  <c r="AD69" i="2"/>
  <c r="AD68" i="2"/>
  <c r="AD67" i="2"/>
  <c r="AD66" i="2"/>
  <c r="AD65" i="2"/>
  <c r="AD64" i="2"/>
  <c r="AD63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34" i="2"/>
  <c r="AM34" i="2"/>
  <c r="AL35" i="2"/>
  <c r="AM35" i="2"/>
  <c r="AN35" i="2"/>
  <c r="AO35" i="2"/>
  <c r="AP35" i="2"/>
  <c r="AL36" i="2"/>
  <c r="AM36" i="2"/>
  <c r="AN36" i="2"/>
  <c r="AO36" i="2"/>
  <c r="AP36" i="2"/>
  <c r="AL37" i="2"/>
  <c r="AM37" i="2"/>
  <c r="AN37" i="2"/>
  <c r="AO37" i="2"/>
  <c r="AP37" i="2"/>
  <c r="AL38" i="2"/>
  <c r="AM38" i="2"/>
  <c r="AN38" i="2"/>
  <c r="AO38" i="2"/>
  <c r="AP38" i="2"/>
  <c r="AL39" i="2"/>
  <c r="AM39" i="2"/>
  <c r="AN39" i="2"/>
  <c r="AO39" i="2"/>
  <c r="AP39" i="2"/>
  <c r="AL40" i="2"/>
  <c r="AM40" i="2"/>
  <c r="AN40" i="2"/>
  <c r="AO40" i="2"/>
  <c r="AP40" i="2"/>
  <c r="AL41" i="2"/>
  <c r="AM41" i="2"/>
  <c r="AN41" i="2"/>
  <c r="AO41" i="2"/>
  <c r="AP41" i="2"/>
  <c r="AL42" i="2"/>
  <c r="AM42" i="2"/>
  <c r="AN42" i="2"/>
  <c r="AO42" i="2"/>
  <c r="AP42" i="2"/>
  <c r="AL43" i="2"/>
  <c r="AM43" i="2"/>
  <c r="AN43" i="2"/>
  <c r="AO43" i="2"/>
  <c r="AP43" i="2"/>
  <c r="AL44" i="2"/>
  <c r="AM44" i="2"/>
  <c r="AN44" i="2"/>
  <c r="AO44" i="2"/>
  <c r="AP44" i="2"/>
  <c r="AL45" i="2"/>
  <c r="AM45" i="2"/>
  <c r="AN45" i="2"/>
  <c r="AO45" i="2"/>
  <c r="AP45" i="2"/>
  <c r="AL46" i="2"/>
  <c r="AM46" i="2"/>
  <c r="AN46" i="2"/>
  <c r="AO46" i="2"/>
  <c r="AP46" i="2"/>
  <c r="AL47" i="2"/>
  <c r="AM47" i="2"/>
  <c r="AN47" i="2"/>
  <c r="AO47" i="2"/>
  <c r="AP47" i="2"/>
  <c r="AL48" i="2"/>
  <c r="AM48" i="2"/>
  <c r="AN48" i="2"/>
  <c r="AO48" i="2"/>
  <c r="AP48" i="2"/>
  <c r="AL49" i="2"/>
  <c r="AM49" i="2"/>
  <c r="AN49" i="2"/>
  <c r="AO49" i="2"/>
  <c r="AP49" i="2"/>
  <c r="AL50" i="2"/>
  <c r="AM50" i="2"/>
  <c r="AN50" i="2"/>
  <c r="AO50" i="2"/>
  <c r="AP50" i="2"/>
  <c r="AL51" i="2"/>
  <c r="AM51" i="2"/>
  <c r="AN51" i="2"/>
  <c r="AO51" i="2"/>
  <c r="AP51" i="2"/>
  <c r="AL52" i="2"/>
  <c r="AM52" i="2"/>
  <c r="AN52" i="2"/>
  <c r="AO52" i="2"/>
  <c r="AP52" i="2"/>
  <c r="AL53" i="2"/>
  <c r="AM53" i="2"/>
  <c r="AN53" i="2"/>
  <c r="AO53" i="2"/>
  <c r="AP53" i="2"/>
  <c r="AL54" i="2"/>
  <c r="AM54" i="2"/>
  <c r="AN54" i="2"/>
  <c r="AO54" i="2"/>
  <c r="AP54" i="2"/>
  <c r="AL55" i="2"/>
  <c r="AM55" i="2"/>
  <c r="AN55" i="2"/>
  <c r="AO55" i="2"/>
  <c r="AP55" i="2"/>
  <c r="AL56" i="2"/>
  <c r="AM56" i="2"/>
  <c r="AN56" i="2"/>
  <c r="AO56" i="2"/>
  <c r="AP56" i="2"/>
  <c r="AL57" i="2"/>
  <c r="AM57" i="2"/>
  <c r="AN57" i="2"/>
  <c r="AO57" i="2"/>
  <c r="AP57" i="2"/>
  <c r="AP34" i="2"/>
  <c r="AO34" i="2"/>
  <c r="AN34" i="2"/>
  <c r="AL34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D60" i="2"/>
  <c r="AA85" i="2" l="1"/>
  <c r="AA84" i="2"/>
  <c r="AA86" i="2"/>
  <c r="AA83" i="2"/>
  <c r="AA82" i="2"/>
  <c r="AB86" i="2"/>
  <c r="AB83" i="2"/>
  <c r="AB82" i="2"/>
  <c r="AB85" i="2"/>
  <c r="AB84" i="2"/>
  <c r="AA69" i="3"/>
  <c r="AA68" i="3"/>
  <c r="AA70" i="3"/>
  <c r="Y70" i="3"/>
  <c r="Y69" i="3"/>
  <c r="Y68" i="3"/>
  <c r="W70" i="3"/>
  <c r="W68" i="3"/>
  <c r="W69" i="3"/>
  <c r="S69" i="3"/>
  <c r="S68" i="3"/>
  <c r="F75" i="3"/>
  <c r="F74" i="3"/>
  <c r="F76" i="3"/>
  <c r="AB83" i="3"/>
  <c r="AB81" i="3"/>
  <c r="AB82" i="3"/>
  <c r="AB80" i="3"/>
  <c r="AA83" i="3"/>
  <c r="AA82" i="3"/>
  <c r="AA81" i="3"/>
  <c r="AA80" i="3"/>
  <c r="AA76" i="3"/>
  <c r="Z83" i="3"/>
  <c r="Z76" i="3"/>
  <c r="Z82" i="3"/>
  <c r="Z81" i="3"/>
  <c r="Z80" i="3"/>
  <c r="Y83" i="3"/>
  <c r="Y76" i="3"/>
  <c r="Y82" i="3"/>
  <c r="Y81" i="3"/>
  <c r="Y80" i="3"/>
  <c r="X83" i="3"/>
  <c r="X82" i="3"/>
  <c r="X80" i="3"/>
  <c r="X81" i="3"/>
  <c r="W82" i="3"/>
  <c r="W81" i="3"/>
  <c r="W80" i="3"/>
  <c r="V82" i="3"/>
  <c r="V81" i="3"/>
  <c r="V80" i="3"/>
  <c r="V70" i="3"/>
  <c r="U70" i="3"/>
  <c r="U81" i="3"/>
  <c r="U80" i="3"/>
  <c r="U82" i="3"/>
  <c r="T81" i="3"/>
  <c r="T82" i="3"/>
  <c r="T80" i="3"/>
  <c r="T70" i="3"/>
  <c r="S81" i="3"/>
  <c r="S70" i="3"/>
  <c r="S82" i="3"/>
  <c r="S80" i="3"/>
  <c r="R81" i="3"/>
  <c r="R70" i="3"/>
  <c r="R80" i="3"/>
  <c r="Q81" i="3"/>
  <c r="Q69" i="3"/>
  <c r="Q70" i="3"/>
  <c r="P81" i="3"/>
  <c r="P70" i="3"/>
  <c r="P69" i="3"/>
  <c r="O81" i="3"/>
  <c r="O70" i="3"/>
  <c r="O69" i="3"/>
  <c r="N81" i="3"/>
  <c r="N70" i="3"/>
  <c r="N69" i="3"/>
  <c r="M81" i="3"/>
  <c r="M70" i="3"/>
  <c r="M69" i="3"/>
  <c r="L69" i="3"/>
  <c r="L68" i="3"/>
  <c r="L81" i="3"/>
  <c r="L70" i="3"/>
  <c r="K81" i="3"/>
  <c r="K70" i="3"/>
  <c r="K69" i="3"/>
  <c r="K68" i="3"/>
  <c r="J81" i="3"/>
  <c r="J70" i="3"/>
  <c r="J69" i="3"/>
  <c r="J68" i="3"/>
  <c r="I81" i="3"/>
  <c r="I70" i="3"/>
  <c r="I69" i="3"/>
  <c r="I68" i="3"/>
  <c r="H81" i="3"/>
  <c r="H70" i="3"/>
  <c r="H69" i="3"/>
  <c r="H68" i="3"/>
  <c r="G81" i="3"/>
  <c r="G70" i="3"/>
  <c r="G69" i="3"/>
  <c r="G68" i="3"/>
  <c r="F81" i="3"/>
  <c r="E81" i="3"/>
  <c r="E70" i="3"/>
  <c r="E69" i="3"/>
  <c r="E68" i="3"/>
  <c r="D81" i="3"/>
  <c r="D69" i="3"/>
  <c r="D68" i="3"/>
  <c r="C81" i="3"/>
  <c r="AB85" i="3"/>
  <c r="AB84" i="3"/>
  <c r="AB67" i="3"/>
  <c r="AB75" i="3"/>
  <c r="AB74" i="3"/>
  <c r="AA85" i="3"/>
  <c r="AA67" i="3"/>
  <c r="AA74" i="3"/>
  <c r="AA84" i="3"/>
  <c r="AA75" i="3"/>
  <c r="Z85" i="3"/>
  <c r="Z84" i="3"/>
  <c r="Z67" i="3"/>
  <c r="Z74" i="3"/>
  <c r="Z75" i="3"/>
  <c r="Y85" i="3"/>
  <c r="Y74" i="3"/>
  <c r="Y84" i="3"/>
  <c r="Y67" i="3"/>
  <c r="Y75" i="3"/>
  <c r="X85" i="3"/>
  <c r="X74" i="3"/>
  <c r="X84" i="3"/>
  <c r="X76" i="3"/>
  <c r="X75" i="3"/>
  <c r="X67" i="3"/>
  <c r="W85" i="3"/>
  <c r="W74" i="3"/>
  <c r="W76" i="3"/>
  <c r="W75" i="3"/>
  <c r="W84" i="3"/>
  <c r="W83" i="3"/>
  <c r="W67" i="3"/>
  <c r="V83" i="3"/>
  <c r="V85" i="3"/>
  <c r="V74" i="3"/>
  <c r="V75" i="3"/>
  <c r="V76" i="3"/>
  <c r="V84" i="3"/>
  <c r="V67" i="3"/>
  <c r="U85" i="3"/>
  <c r="U84" i="3"/>
  <c r="U83" i="3"/>
  <c r="U76" i="3"/>
  <c r="U74" i="3"/>
  <c r="U75" i="3"/>
  <c r="U67" i="3"/>
  <c r="T85" i="3"/>
  <c r="T84" i="3"/>
  <c r="T83" i="3"/>
  <c r="T67" i="3"/>
  <c r="T76" i="3"/>
  <c r="T75" i="3"/>
  <c r="T74" i="3"/>
  <c r="S67" i="3"/>
  <c r="S76" i="3"/>
  <c r="S74" i="3"/>
  <c r="S85" i="3"/>
  <c r="S75" i="3"/>
  <c r="S84" i="3"/>
  <c r="S83" i="3"/>
  <c r="R75" i="3"/>
  <c r="R85" i="3"/>
  <c r="R76" i="3"/>
  <c r="R82" i="3"/>
  <c r="R83" i="3"/>
  <c r="R74" i="3"/>
  <c r="R84" i="3"/>
  <c r="Q76" i="3"/>
  <c r="Q82" i="3"/>
  <c r="Q84" i="3"/>
  <c r="Q85" i="3"/>
  <c r="Q74" i="3"/>
  <c r="Q83" i="3"/>
  <c r="Q75" i="3"/>
  <c r="P85" i="3"/>
  <c r="P84" i="3"/>
  <c r="P76" i="3"/>
  <c r="P74" i="3"/>
  <c r="P82" i="3"/>
  <c r="P83" i="3"/>
  <c r="P75" i="3"/>
  <c r="O74" i="3"/>
  <c r="O76" i="3"/>
  <c r="O82" i="3"/>
  <c r="O84" i="3"/>
  <c r="O85" i="3"/>
  <c r="O75" i="3"/>
  <c r="O83" i="3"/>
  <c r="N75" i="3"/>
  <c r="N84" i="3"/>
  <c r="N74" i="3"/>
  <c r="N85" i="3"/>
  <c r="N76" i="3"/>
  <c r="N82" i="3"/>
  <c r="N83" i="3"/>
  <c r="M84" i="3"/>
  <c r="M82" i="3"/>
  <c r="M85" i="3"/>
  <c r="M76" i="3"/>
  <c r="M74" i="3"/>
  <c r="M83" i="3"/>
  <c r="M75" i="3"/>
  <c r="L76" i="3"/>
  <c r="L75" i="3"/>
  <c r="L85" i="3"/>
  <c r="L82" i="3"/>
  <c r="L84" i="3"/>
  <c r="L74" i="3"/>
  <c r="L83" i="3"/>
  <c r="K85" i="3"/>
  <c r="K83" i="3"/>
  <c r="K82" i="3"/>
  <c r="K74" i="3"/>
  <c r="K75" i="3"/>
  <c r="K84" i="3"/>
  <c r="K76" i="3"/>
  <c r="J75" i="3"/>
  <c r="J85" i="3"/>
  <c r="J82" i="3"/>
  <c r="J84" i="3"/>
  <c r="J76" i="3"/>
  <c r="J83" i="3"/>
  <c r="J74" i="3"/>
  <c r="I74" i="3"/>
  <c r="I83" i="3"/>
  <c r="I84" i="3"/>
  <c r="I82" i="3"/>
  <c r="I76" i="3"/>
  <c r="I75" i="3"/>
  <c r="I85" i="3"/>
  <c r="H82" i="3"/>
  <c r="H75" i="3"/>
  <c r="H76" i="3"/>
  <c r="H74" i="3"/>
  <c r="H83" i="3"/>
  <c r="H84" i="3"/>
  <c r="H85" i="3"/>
  <c r="G82" i="3"/>
  <c r="G75" i="3"/>
  <c r="G74" i="3"/>
  <c r="G83" i="3"/>
  <c r="G76" i="3"/>
  <c r="G84" i="3"/>
  <c r="G85" i="3"/>
  <c r="F82" i="3"/>
  <c r="F83" i="3"/>
  <c r="F84" i="3"/>
  <c r="F85" i="3"/>
  <c r="E83" i="3"/>
  <c r="E82" i="3"/>
  <c r="E84" i="3"/>
  <c r="E76" i="3"/>
  <c r="E85" i="3"/>
  <c r="E74" i="3"/>
  <c r="E75" i="3"/>
  <c r="D76" i="3"/>
  <c r="D82" i="3"/>
  <c r="C82" i="3" s="1"/>
  <c r="D70" i="3"/>
  <c r="C70" i="3" s="1"/>
  <c r="D85" i="3"/>
  <c r="C85" i="3" s="1"/>
  <c r="D75" i="3"/>
  <c r="C75" i="3" s="1"/>
  <c r="D84" i="3"/>
  <c r="D83" i="3"/>
  <c r="C83" i="3" s="1"/>
  <c r="D74" i="3"/>
  <c r="AB86" i="3"/>
  <c r="AB63" i="3"/>
  <c r="AB64" i="3"/>
  <c r="AB79" i="3"/>
  <c r="AB77" i="3"/>
  <c r="AB78" i="3"/>
  <c r="AB66" i="3"/>
  <c r="AB71" i="3"/>
  <c r="AB73" i="3"/>
  <c r="AB72" i="3"/>
  <c r="AB65" i="3"/>
  <c r="AA71" i="3"/>
  <c r="AA63" i="3"/>
  <c r="AA64" i="3"/>
  <c r="AA73" i="3"/>
  <c r="AA77" i="3"/>
  <c r="AA72" i="3"/>
  <c r="AA78" i="3"/>
  <c r="AA86" i="3"/>
  <c r="AA65" i="3"/>
  <c r="AA79" i="3"/>
  <c r="AA66" i="3"/>
  <c r="Z71" i="3"/>
  <c r="Z79" i="3"/>
  <c r="Z73" i="3"/>
  <c r="Z78" i="3"/>
  <c r="Z86" i="3"/>
  <c r="Z77" i="3"/>
  <c r="Z65" i="3"/>
  <c r="Z63" i="3"/>
  <c r="Z64" i="3"/>
  <c r="Z66" i="3"/>
  <c r="Z72" i="3"/>
  <c r="Y86" i="3"/>
  <c r="Y65" i="3"/>
  <c r="Y71" i="3"/>
  <c r="Y66" i="3"/>
  <c r="Y64" i="3"/>
  <c r="Y79" i="3"/>
  <c r="Y77" i="3"/>
  <c r="Y73" i="3"/>
  <c r="Y63" i="3"/>
  <c r="Y78" i="3"/>
  <c r="Y72" i="3"/>
  <c r="X86" i="3"/>
  <c r="X73" i="3"/>
  <c r="X65" i="3"/>
  <c r="X71" i="3"/>
  <c r="X77" i="3"/>
  <c r="X72" i="3"/>
  <c r="X66" i="3"/>
  <c r="X64" i="3"/>
  <c r="X79" i="3"/>
  <c r="X78" i="3"/>
  <c r="X63" i="3"/>
  <c r="W86" i="3"/>
  <c r="W65" i="3"/>
  <c r="W79" i="3"/>
  <c r="W66" i="3"/>
  <c r="W73" i="3"/>
  <c r="W71" i="3"/>
  <c r="W63" i="3"/>
  <c r="W72" i="3"/>
  <c r="W78" i="3"/>
  <c r="W64" i="3"/>
  <c r="W77" i="3"/>
  <c r="V86" i="3"/>
  <c r="V66" i="3"/>
  <c r="V73" i="3"/>
  <c r="V79" i="3"/>
  <c r="V77" i="3"/>
  <c r="V63" i="3"/>
  <c r="V78" i="3"/>
  <c r="V71" i="3"/>
  <c r="V72" i="3"/>
  <c r="V65" i="3"/>
  <c r="V64" i="3"/>
  <c r="U86" i="3"/>
  <c r="U63" i="3"/>
  <c r="U71" i="3"/>
  <c r="U66" i="3"/>
  <c r="U65" i="3"/>
  <c r="U79" i="3"/>
  <c r="U64" i="3"/>
  <c r="U72" i="3"/>
  <c r="U77" i="3"/>
  <c r="U73" i="3"/>
  <c r="U78" i="3"/>
  <c r="T86" i="3"/>
  <c r="T72" i="3"/>
  <c r="T77" i="3"/>
  <c r="T79" i="3"/>
  <c r="T64" i="3"/>
  <c r="T63" i="3"/>
  <c r="T71" i="3"/>
  <c r="T78" i="3"/>
  <c r="T65" i="3"/>
  <c r="T66" i="3"/>
  <c r="T73" i="3"/>
  <c r="S86" i="3"/>
  <c r="S64" i="3"/>
  <c r="S77" i="3"/>
  <c r="S66" i="3"/>
  <c r="S71" i="3"/>
  <c r="S78" i="3"/>
  <c r="S65" i="3"/>
  <c r="S79" i="3"/>
  <c r="S63" i="3"/>
  <c r="S72" i="3"/>
  <c r="S73" i="3"/>
  <c r="R86" i="3"/>
  <c r="R63" i="3"/>
  <c r="R72" i="3"/>
  <c r="R67" i="3"/>
  <c r="R79" i="3"/>
  <c r="R73" i="3"/>
  <c r="R66" i="3"/>
  <c r="R71" i="3"/>
  <c r="R78" i="3"/>
  <c r="R65" i="3"/>
  <c r="R64" i="3"/>
  <c r="R77" i="3"/>
  <c r="Q72" i="3"/>
  <c r="Q73" i="3"/>
  <c r="Q71" i="3"/>
  <c r="Q86" i="3"/>
  <c r="Q64" i="3"/>
  <c r="Q79" i="3"/>
  <c r="Q78" i="3"/>
  <c r="Q67" i="3"/>
  <c r="Q66" i="3"/>
  <c r="Q65" i="3"/>
  <c r="Q63" i="3"/>
  <c r="Q80" i="3"/>
  <c r="Q77" i="3"/>
  <c r="P71" i="3"/>
  <c r="P73" i="3"/>
  <c r="P64" i="3"/>
  <c r="P86" i="3"/>
  <c r="P77" i="3"/>
  <c r="P79" i="3"/>
  <c r="P63" i="3"/>
  <c r="P65" i="3"/>
  <c r="P66" i="3"/>
  <c r="P78" i="3"/>
  <c r="P72" i="3"/>
  <c r="P67" i="3"/>
  <c r="P80" i="3"/>
  <c r="O86" i="3"/>
  <c r="O72" i="3"/>
  <c r="O71" i="3"/>
  <c r="O78" i="3"/>
  <c r="O66" i="3"/>
  <c r="O65" i="3"/>
  <c r="O64" i="3"/>
  <c r="O67" i="3"/>
  <c r="O63" i="3"/>
  <c r="O79" i="3"/>
  <c r="O77" i="3"/>
  <c r="O80" i="3"/>
  <c r="O73" i="3"/>
  <c r="N86" i="3"/>
  <c r="N71" i="3"/>
  <c r="N72" i="3"/>
  <c r="N67" i="3"/>
  <c r="N73" i="3"/>
  <c r="N66" i="3"/>
  <c r="N79" i="3"/>
  <c r="N63" i="3"/>
  <c r="N77" i="3"/>
  <c r="N64" i="3"/>
  <c r="N80" i="3"/>
  <c r="N65" i="3"/>
  <c r="N78" i="3"/>
  <c r="M86" i="3"/>
  <c r="M63" i="3"/>
  <c r="M64" i="3"/>
  <c r="M80" i="3"/>
  <c r="M79" i="3"/>
  <c r="M72" i="3"/>
  <c r="M78" i="3"/>
  <c r="M67" i="3"/>
  <c r="M77" i="3"/>
  <c r="M66" i="3"/>
  <c r="M71" i="3"/>
  <c r="M73" i="3"/>
  <c r="M65" i="3"/>
  <c r="L86" i="3"/>
  <c r="L65" i="3"/>
  <c r="L63" i="3"/>
  <c r="L80" i="3"/>
  <c r="L73" i="3"/>
  <c r="L79" i="3"/>
  <c r="L64" i="3"/>
  <c r="L78" i="3"/>
  <c r="L67" i="3"/>
  <c r="L77" i="3"/>
  <c r="L66" i="3"/>
  <c r="L72" i="3"/>
  <c r="L71" i="3"/>
  <c r="K86" i="3"/>
  <c r="K63" i="3"/>
  <c r="K80" i="3"/>
  <c r="K67" i="3"/>
  <c r="K78" i="3"/>
  <c r="K72" i="3"/>
  <c r="K77" i="3"/>
  <c r="K65" i="3"/>
  <c r="K66" i="3"/>
  <c r="K71" i="3"/>
  <c r="K64" i="3"/>
  <c r="K79" i="3"/>
  <c r="K73" i="3"/>
  <c r="J86" i="3"/>
  <c r="J79" i="3"/>
  <c r="J80" i="3"/>
  <c r="J65" i="3"/>
  <c r="J66" i="3"/>
  <c r="J64" i="3"/>
  <c r="J73" i="3"/>
  <c r="J67" i="3"/>
  <c r="J77" i="3"/>
  <c r="J63" i="3"/>
  <c r="J78" i="3"/>
  <c r="J71" i="3"/>
  <c r="J72" i="3"/>
  <c r="I73" i="3"/>
  <c r="I67" i="3"/>
  <c r="I66" i="3"/>
  <c r="I71" i="3"/>
  <c r="I65" i="3"/>
  <c r="I78" i="3"/>
  <c r="I64" i="3"/>
  <c r="I72" i="3"/>
  <c r="I79" i="3"/>
  <c r="I80" i="3"/>
  <c r="I77" i="3"/>
  <c r="I86" i="3"/>
  <c r="I63" i="3"/>
  <c r="H67" i="3"/>
  <c r="H77" i="3"/>
  <c r="H71" i="3"/>
  <c r="H80" i="3"/>
  <c r="H86" i="3"/>
  <c r="H65" i="3"/>
  <c r="H78" i="3"/>
  <c r="H72" i="3"/>
  <c r="H79" i="3"/>
  <c r="H63" i="3"/>
  <c r="H64" i="3"/>
  <c r="H66" i="3"/>
  <c r="H73" i="3"/>
  <c r="G64" i="3"/>
  <c r="G77" i="3"/>
  <c r="G73" i="3"/>
  <c r="G80" i="3"/>
  <c r="G78" i="3"/>
  <c r="G79" i="3"/>
  <c r="G65" i="3"/>
  <c r="G86" i="3"/>
  <c r="G71" i="3"/>
  <c r="G63" i="3"/>
  <c r="G67" i="3"/>
  <c r="G72" i="3"/>
  <c r="G66" i="3"/>
  <c r="F78" i="3"/>
  <c r="F86" i="3"/>
  <c r="F77" i="3"/>
  <c r="F80" i="3"/>
  <c r="F79" i="3"/>
  <c r="E78" i="3"/>
  <c r="E66" i="3"/>
  <c r="E77" i="3"/>
  <c r="E64" i="3"/>
  <c r="E72" i="3"/>
  <c r="E65" i="3"/>
  <c r="E73" i="3"/>
  <c r="E67" i="3"/>
  <c r="E71" i="3"/>
  <c r="E80" i="3"/>
  <c r="E79" i="3"/>
  <c r="E63" i="3"/>
  <c r="E86" i="3"/>
  <c r="D65" i="3"/>
  <c r="C65" i="3" s="1"/>
  <c r="D67" i="3"/>
  <c r="C67" i="3" s="1"/>
  <c r="D79" i="3"/>
  <c r="D78" i="3"/>
  <c r="C78" i="3" s="1"/>
  <c r="D72" i="3"/>
  <c r="D64" i="3"/>
  <c r="C64" i="3" s="1"/>
  <c r="D71" i="3"/>
  <c r="C71" i="3" s="1"/>
  <c r="D63" i="3"/>
  <c r="D77" i="3"/>
  <c r="C77" i="3" s="1"/>
  <c r="D73" i="3"/>
  <c r="C73" i="3" s="1"/>
  <c r="D86" i="3"/>
  <c r="C86" i="3" s="1"/>
  <c r="D66" i="3"/>
  <c r="D80" i="3"/>
  <c r="C80" i="3" s="1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B81" i="2"/>
  <c r="AB80" i="2"/>
  <c r="AB79" i="2"/>
  <c r="AB78" i="2"/>
  <c r="AB77" i="2"/>
  <c r="AB76" i="2"/>
  <c r="AB75" i="2"/>
  <c r="AB74" i="2"/>
  <c r="AB73" i="2"/>
  <c r="AB72" i="2"/>
  <c r="AB71" i="2"/>
  <c r="AB70" i="2"/>
  <c r="AB69" i="2"/>
  <c r="AB68" i="2"/>
  <c r="AB67" i="2"/>
  <c r="E83" i="2"/>
  <c r="E78" i="2"/>
  <c r="E86" i="2"/>
  <c r="E67" i="2"/>
  <c r="E76" i="2"/>
  <c r="E71" i="2"/>
  <c r="E68" i="2"/>
  <c r="E64" i="2"/>
  <c r="E81" i="2"/>
  <c r="E65" i="2"/>
  <c r="E85" i="2"/>
  <c r="E82" i="2"/>
  <c r="E79" i="2"/>
  <c r="E72" i="2"/>
  <c r="E75" i="2"/>
  <c r="E69" i="2"/>
  <c r="E63" i="2"/>
  <c r="E66" i="2"/>
  <c r="E74" i="2"/>
  <c r="E77" i="2"/>
  <c r="E70" i="2"/>
  <c r="E80" i="2"/>
  <c r="E73" i="2"/>
  <c r="E84" i="2"/>
  <c r="F82" i="2"/>
  <c r="F67" i="2"/>
  <c r="F76" i="2"/>
  <c r="F71" i="2"/>
  <c r="F80" i="2"/>
  <c r="F79" i="2"/>
  <c r="F85" i="2"/>
  <c r="F78" i="2"/>
  <c r="F63" i="2"/>
  <c r="F73" i="2"/>
  <c r="F74" i="2"/>
  <c r="F66" i="2"/>
  <c r="F70" i="2"/>
  <c r="F65" i="2"/>
  <c r="F69" i="2"/>
  <c r="F68" i="2"/>
  <c r="F84" i="2"/>
  <c r="F75" i="2"/>
  <c r="F86" i="2"/>
  <c r="F83" i="2"/>
  <c r="F72" i="2"/>
  <c r="F77" i="2"/>
  <c r="F64" i="2"/>
  <c r="F81" i="2"/>
  <c r="G67" i="2"/>
  <c r="G76" i="2"/>
  <c r="G73" i="2"/>
  <c r="G85" i="2"/>
  <c r="G72" i="2"/>
  <c r="G77" i="2"/>
  <c r="G66" i="2"/>
  <c r="G65" i="2"/>
  <c r="G63" i="2"/>
  <c r="G84" i="2"/>
  <c r="G82" i="2"/>
  <c r="G78" i="2"/>
  <c r="G80" i="2"/>
  <c r="G70" i="2"/>
  <c r="G81" i="2"/>
  <c r="G69" i="2"/>
  <c r="G74" i="2"/>
  <c r="G64" i="2"/>
  <c r="G83" i="2"/>
  <c r="G68" i="2"/>
  <c r="G79" i="2"/>
  <c r="G71" i="2"/>
  <c r="G75" i="2"/>
  <c r="G86" i="2"/>
  <c r="H71" i="2"/>
  <c r="H73" i="2"/>
  <c r="H85" i="2"/>
  <c r="H82" i="2"/>
  <c r="H80" i="2"/>
  <c r="H66" i="2"/>
  <c r="H69" i="2"/>
  <c r="H84" i="2"/>
  <c r="H81" i="2"/>
  <c r="H76" i="2"/>
  <c r="H74" i="2"/>
  <c r="H65" i="2"/>
  <c r="H79" i="2"/>
  <c r="H63" i="2"/>
  <c r="H68" i="2"/>
  <c r="H72" i="2"/>
  <c r="H78" i="2"/>
  <c r="H83" i="2"/>
  <c r="H64" i="2"/>
  <c r="H70" i="2"/>
  <c r="H75" i="2"/>
  <c r="H86" i="2"/>
  <c r="H77" i="2"/>
  <c r="H67" i="2"/>
  <c r="I80" i="2"/>
  <c r="I65" i="2"/>
  <c r="I66" i="2"/>
  <c r="I67" i="2"/>
  <c r="I68" i="2"/>
  <c r="I85" i="2"/>
  <c r="I82" i="2"/>
  <c r="I69" i="2"/>
  <c r="I70" i="2"/>
  <c r="I78" i="2"/>
  <c r="I79" i="2"/>
  <c r="I81" i="2"/>
  <c r="I86" i="2"/>
  <c r="I84" i="2"/>
  <c r="I83" i="2"/>
  <c r="I64" i="2"/>
  <c r="I71" i="2"/>
  <c r="I72" i="2"/>
  <c r="I73" i="2"/>
  <c r="I74" i="2"/>
  <c r="I75" i="2"/>
  <c r="I76" i="2"/>
  <c r="I77" i="2"/>
  <c r="I63" i="2"/>
  <c r="J83" i="2"/>
  <c r="J77" i="2"/>
  <c r="J74" i="2"/>
  <c r="J81" i="2"/>
  <c r="J85" i="2"/>
  <c r="J80" i="2"/>
  <c r="J67" i="2"/>
  <c r="J64" i="2"/>
  <c r="J69" i="2"/>
  <c r="J78" i="2"/>
  <c r="J84" i="2"/>
  <c r="J63" i="2"/>
  <c r="J75" i="2"/>
  <c r="J65" i="2"/>
  <c r="J71" i="2"/>
  <c r="J70" i="2"/>
  <c r="J79" i="2"/>
  <c r="J76" i="2"/>
  <c r="J72" i="2"/>
  <c r="J66" i="2"/>
  <c r="J68" i="2"/>
  <c r="J73" i="2"/>
  <c r="J82" i="2"/>
  <c r="J86" i="2"/>
  <c r="K67" i="2"/>
  <c r="K71" i="2"/>
  <c r="K80" i="2"/>
  <c r="K85" i="2"/>
  <c r="K64" i="2"/>
  <c r="K63" i="2"/>
  <c r="K81" i="2"/>
  <c r="K86" i="2"/>
  <c r="K84" i="2"/>
  <c r="K82" i="2"/>
  <c r="K65" i="2"/>
  <c r="K77" i="2"/>
  <c r="K68" i="2"/>
  <c r="K76" i="2"/>
  <c r="K74" i="2"/>
  <c r="K66" i="2"/>
  <c r="K69" i="2"/>
  <c r="K73" i="2"/>
  <c r="K70" i="2"/>
  <c r="K72" i="2"/>
  <c r="K78" i="2"/>
  <c r="K83" i="2"/>
  <c r="K75" i="2"/>
  <c r="K79" i="2"/>
  <c r="L67" i="2"/>
  <c r="L85" i="2"/>
  <c r="L82" i="2"/>
  <c r="L78" i="2"/>
  <c r="L65" i="2"/>
  <c r="L84" i="2"/>
  <c r="L70" i="2"/>
  <c r="L80" i="2"/>
  <c r="L68" i="2"/>
  <c r="L72" i="2"/>
  <c r="L66" i="2"/>
  <c r="L79" i="2"/>
  <c r="L64" i="2"/>
  <c r="L83" i="2"/>
  <c r="L71" i="2"/>
  <c r="L75" i="2"/>
  <c r="L77" i="2"/>
  <c r="L76" i="2"/>
  <c r="L81" i="2"/>
  <c r="L69" i="2"/>
  <c r="L86" i="2"/>
  <c r="L63" i="2"/>
  <c r="L73" i="2"/>
  <c r="L74" i="2"/>
  <c r="M70" i="2"/>
  <c r="M84" i="2"/>
  <c r="M63" i="2"/>
  <c r="M65" i="2"/>
  <c r="M85" i="2"/>
  <c r="M66" i="2"/>
  <c r="M75" i="2"/>
  <c r="M67" i="2"/>
  <c r="M74" i="2"/>
  <c r="M78" i="2"/>
  <c r="M71" i="2"/>
  <c r="M79" i="2"/>
  <c r="M77" i="2"/>
  <c r="M72" i="2"/>
  <c r="M69" i="2"/>
  <c r="M73" i="2"/>
  <c r="M80" i="2"/>
  <c r="M64" i="2"/>
  <c r="M86" i="2"/>
  <c r="M81" i="2"/>
  <c r="M68" i="2"/>
  <c r="M76" i="2"/>
  <c r="M83" i="2"/>
  <c r="M82" i="2"/>
  <c r="N84" i="2"/>
  <c r="N78" i="2"/>
  <c r="N74" i="2"/>
  <c r="N72" i="2"/>
  <c r="N76" i="2"/>
  <c r="N67" i="2"/>
  <c r="N70" i="2"/>
  <c r="N63" i="2"/>
  <c r="N85" i="2"/>
  <c r="N81" i="2"/>
  <c r="N68" i="2"/>
  <c r="N75" i="2"/>
  <c r="N86" i="2"/>
  <c r="N82" i="2"/>
  <c r="N77" i="2"/>
  <c r="N66" i="2"/>
  <c r="N71" i="2"/>
  <c r="N79" i="2"/>
  <c r="N69" i="2"/>
  <c r="N83" i="2"/>
  <c r="N80" i="2"/>
  <c r="N64" i="2"/>
  <c r="N65" i="2"/>
  <c r="N73" i="2"/>
  <c r="O68" i="2"/>
  <c r="O67" i="2"/>
  <c r="O66" i="2"/>
  <c r="O63" i="2"/>
  <c r="O76" i="2"/>
  <c r="O75" i="2"/>
  <c r="O74" i="2"/>
  <c r="O73" i="2"/>
  <c r="O72" i="2"/>
  <c r="O71" i="2"/>
  <c r="O65" i="2"/>
  <c r="O86" i="2"/>
  <c r="O85" i="2"/>
  <c r="O84" i="2"/>
  <c r="O83" i="2"/>
  <c r="O82" i="2"/>
  <c r="O64" i="2"/>
  <c r="O81" i="2"/>
  <c r="O80" i="2"/>
  <c r="O79" i="2"/>
  <c r="O78" i="2"/>
  <c r="O77" i="2"/>
  <c r="O70" i="2"/>
  <c r="O69" i="2"/>
  <c r="P84" i="2"/>
  <c r="P80" i="2"/>
  <c r="P64" i="2"/>
  <c r="P75" i="2"/>
  <c r="P83" i="2"/>
  <c r="P86" i="2"/>
  <c r="P82" i="2"/>
  <c r="P71" i="2"/>
  <c r="P77" i="2"/>
  <c r="P69" i="2"/>
  <c r="P76" i="2"/>
  <c r="P85" i="2"/>
  <c r="P63" i="2"/>
  <c r="P70" i="2"/>
  <c r="P79" i="2"/>
  <c r="P66" i="2"/>
  <c r="P65" i="2"/>
  <c r="P78" i="2"/>
  <c r="P67" i="2"/>
  <c r="P68" i="2"/>
  <c r="P74" i="2"/>
  <c r="P72" i="2"/>
  <c r="P73" i="2"/>
  <c r="P81" i="2"/>
  <c r="Q83" i="2"/>
  <c r="Q86" i="2"/>
  <c r="Q75" i="2"/>
  <c r="Q77" i="2"/>
  <c r="Q69" i="2"/>
  <c r="Q66" i="2"/>
  <c r="Q70" i="2"/>
  <c r="Q84" i="2"/>
  <c r="Q81" i="2"/>
  <c r="Q65" i="2"/>
  <c r="Q76" i="2"/>
  <c r="Q63" i="2"/>
  <c r="Q64" i="2"/>
  <c r="Q71" i="2"/>
  <c r="Q80" i="2"/>
  <c r="Q82" i="2"/>
  <c r="Q68" i="2"/>
  <c r="Q85" i="2"/>
  <c r="Q72" i="2"/>
  <c r="Q79" i="2"/>
  <c r="Q73" i="2"/>
  <c r="Q74" i="2"/>
  <c r="Q67" i="2"/>
  <c r="Q78" i="2"/>
  <c r="R77" i="2"/>
  <c r="R80" i="2"/>
  <c r="R65" i="2"/>
  <c r="R70" i="2"/>
  <c r="R81" i="2"/>
  <c r="R83" i="2"/>
  <c r="R85" i="2"/>
  <c r="R84" i="2"/>
  <c r="R75" i="2"/>
  <c r="R74" i="2"/>
  <c r="R79" i="2"/>
  <c r="R63" i="2"/>
  <c r="R68" i="2"/>
  <c r="R82" i="2"/>
  <c r="R67" i="2"/>
  <c r="R69" i="2"/>
  <c r="R72" i="2"/>
  <c r="R73" i="2"/>
  <c r="R86" i="2"/>
  <c r="R64" i="2"/>
  <c r="R76" i="2"/>
  <c r="R78" i="2"/>
  <c r="R71" i="2"/>
  <c r="R66" i="2"/>
  <c r="S78" i="2"/>
  <c r="S63" i="2"/>
  <c r="S79" i="2"/>
  <c r="S68" i="2"/>
  <c r="S66" i="2"/>
  <c r="S81" i="2"/>
  <c r="S82" i="2"/>
  <c r="S84" i="2"/>
  <c r="S83" i="2"/>
  <c r="S69" i="2"/>
  <c r="S70" i="2"/>
  <c r="S64" i="2"/>
  <c r="S71" i="2"/>
  <c r="S72" i="2"/>
  <c r="S80" i="2"/>
  <c r="S86" i="2"/>
  <c r="S67" i="2"/>
  <c r="S73" i="2"/>
  <c r="S74" i="2"/>
  <c r="S65" i="2"/>
  <c r="S75" i="2"/>
  <c r="S76" i="2"/>
  <c r="S77" i="2"/>
  <c r="S85" i="2"/>
  <c r="T76" i="2"/>
  <c r="T80" i="2"/>
  <c r="T71" i="2"/>
  <c r="T74" i="2"/>
  <c r="T75" i="2"/>
  <c r="T68" i="2"/>
  <c r="T79" i="2"/>
  <c r="T77" i="2"/>
  <c r="T70" i="2"/>
  <c r="T66" i="2"/>
  <c r="T72" i="2"/>
  <c r="T78" i="2"/>
  <c r="T84" i="2"/>
  <c r="T67" i="2"/>
  <c r="T86" i="2"/>
  <c r="T65" i="2"/>
  <c r="T83" i="2"/>
  <c r="T82" i="2"/>
  <c r="T73" i="2"/>
  <c r="T69" i="2"/>
  <c r="T64" i="2"/>
  <c r="T85" i="2"/>
  <c r="T81" i="2"/>
  <c r="T63" i="2"/>
  <c r="U68" i="2"/>
  <c r="U82" i="2"/>
  <c r="U79" i="2"/>
  <c r="U77" i="2"/>
  <c r="U83" i="2"/>
  <c r="U86" i="2"/>
  <c r="U76" i="2"/>
  <c r="U78" i="2"/>
  <c r="U85" i="2"/>
  <c r="U74" i="2"/>
  <c r="U72" i="2"/>
  <c r="U64" i="2"/>
  <c r="U70" i="2"/>
  <c r="U65" i="2"/>
  <c r="U67" i="2"/>
  <c r="U84" i="2"/>
  <c r="U66" i="2"/>
  <c r="U71" i="2"/>
  <c r="U73" i="2"/>
  <c r="U75" i="2"/>
  <c r="U80" i="2"/>
  <c r="U81" i="2"/>
  <c r="U69" i="2"/>
  <c r="U63" i="2"/>
  <c r="V79" i="2"/>
  <c r="V86" i="2"/>
  <c r="V71" i="2"/>
  <c r="V68" i="2"/>
  <c r="V78" i="2"/>
  <c r="V67" i="2"/>
  <c r="V75" i="2"/>
  <c r="V73" i="2"/>
  <c r="V84" i="2"/>
  <c r="V80" i="2"/>
  <c r="V70" i="2"/>
  <c r="V64" i="2"/>
  <c r="V69" i="2"/>
  <c r="V65" i="2"/>
  <c r="V66" i="2"/>
  <c r="V81" i="2"/>
  <c r="V85" i="2"/>
  <c r="V74" i="2"/>
  <c r="V76" i="2"/>
  <c r="V82" i="2"/>
  <c r="V63" i="2"/>
  <c r="V77" i="2"/>
  <c r="V72" i="2"/>
  <c r="V83" i="2"/>
  <c r="W65" i="2"/>
  <c r="W76" i="2"/>
  <c r="W78" i="2"/>
  <c r="W66" i="2"/>
  <c r="W80" i="2"/>
  <c r="W69" i="2"/>
  <c r="W67" i="2"/>
  <c r="W64" i="2"/>
  <c r="W84" i="2"/>
  <c r="W72" i="2"/>
  <c r="W74" i="2"/>
  <c r="W70" i="2"/>
  <c r="W81" i="2"/>
  <c r="W68" i="2"/>
  <c r="W77" i="2"/>
  <c r="W73" i="2"/>
  <c r="W79" i="2"/>
  <c r="W75" i="2"/>
  <c r="W82" i="2"/>
  <c r="W71" i="2"/>
  <c r="W86" i="2"/>
  <c r="W85" i="2"/>
  <c r="W63" i="2"/>
  <c r="W83" i="2"/>
  <c r="X75" i="2"/>
  <c r="X86" i="2"/>
  <c r="X73" i="2"/>
  <c r="X64" i="2"/>
  <c r="X79" i="2"/>
  <c r="X67" i="2"/>
  <c r="X63" i="2"/>
  <c r="X84" i="2"/>
  <c r="X76" i="2"/>
  <c r="X85" i="2"/>
  <c r="X66" i="2"/>
  <c r="X74" i="2"/>
  <c r="X71" i="2"/>
  <c r="X69" i="2"/>
  <c r="X70" i="2"/>
  <c r="X82" i="2"/>
  <c r="X72" i="2"/>
  <c r="X77" i="2"/>
  <c r="X65" i="2"/>
  <c r="X78" i="2"/>
  <c r="X80" i="2"/>
  <c r="X68" i="2"/>
  <c r="X83" i="2"/>
  <c r="X81" i="2"/>
  <c r="Y66" i="2"/>
  <c r="Y76" i="2"/>
  <c r="Y77" i="2"/>
  <c r="Y70" i="2"/>
  <c r="Y78" i="2"/>
  <c r="Y81" i="2"/>
  <c r="Y72" i="2"/>
  <c r="Y79" i="2"/>
  <c r="Y69" i="2"/>
  <c r="Y86" i="2"/>
  <c r="Y85" i="2"/>
  <c r="Y84" i="2"/>
  <c r="Y64" i="2"/>
  <c r="Y82" i="2"/>
  <c r="Y68" i="2"/>
  <c r="Y65" i="2"/>
  <c r="Y63" i="2"/>
  <c r="Y80" i="2"/>
  <c r="Y67" i="2"/>
  <c r="Y73" i="2"/>
  <c r="Y74" i="2"/>
  <c r="Y75" i="2"/>
  <c r="Y83" i="2"/>
  <c r="Y71" i="2"/>
  <c r="Z64" i="2"/>
  <c r="Z75" i="2"/>
  <c r="Z78" i="2"/>
  <c r="Z63" i="2"/>
  <c r="Z69" i="2"/>
  <c r="Z83" i="2"/>
  <c r="Z79" i="2"/>
  <c r="Z68" i="2"/>
  <c r="Z76" i="2"/>
  <c r="Z80" i="2"/>
  <c r="Z82" i="2"/>
  <c r="Z71" i="2"/>
  <c r="Z77" i="2"/>
  <c r="Z70" i="2"/>
  <c r="Z86" i="2"/>
  <c r="Z74" i="2"/>
  <c r="Z67" i="2"/>
  <c r="Z72" i="2"/>
  <c r="Z66" i="2"/>
  <c r="Z85" i="2"/>
  <c r="Z84" i="2"/>
  <c r="Z81" i="2"/>
  <c r="Z65" i="2"/>
  <c r="Z73" i="2"/>
  <c r="AA66" i="2"/>
  <c r="AA63" i="2"/>
  <c r="AA64" i="2"/>
  <c r="AA65" i="2"/>
  <c r="AA67" i="2"/>
  <c r="AB63" i="2"/>
  <c r="AB66" i="2"/>
  <c r="AB64" i="2"/>
  <c r="AB65" i="2"/>
  <c r="D68" i="2"/>
  <c r="C68" i="2" s="1"/>
  <c r="D70" i="2"/>
  <c r="C70" i="2" s="1"/>
  <c r="D72" i="2"/>
  <c r="C72" i="2" s="1"/>
  <c r="D85" i="2"/>
  <c r="C85" i="2" s="1"/>
  <c r="D80" i="2"/>
  <c r="D82" i="2"/>
  <c r="C82" i="2" s="1"/>
  <c r="D78" i="2"/>
  <c r="D65" i="2"/>
  <c r="C65" i="2" s="1"/>
  <c r="D76" i="2"/>
  <c r="C76" i="2" s="1"/>
  <c r="D74" i="2"/>
  <c r="D73" i="2"/>
  <c r="C73" i="2" s="1"/>
  <c r="D86" i="2"/>
  <c r="C86" i="2" s="1"/>
  <c r="D84" i="2"/>
  <c r="C84" i="2" s="1"/>
  <c r="D83" i="2"/>
  <c r="C83" i="2" s="1"/>
  <c r="D81" i="2"/>
  <c r="C81" i="2" s="1"/>
  <c r="D79" i="2"/>
  <c r="C79" i="2" s="1"/>
  <c r="D77" i="2"/>
  <c r="C77" i="2" s="1"/>
  <c r="D75" i="2"/>
  <c r="C75" i="2" s="1"/>
  <c r="D71" i="2"/>
  <c r="C71" i="2" s="1"/>
  <c r="D69" i="2"/>
  <c r="C69" i="2" s="1"/>
  <c r="D67" i="2"/>
  <c r="C67" i="2" s="1"/>
  <c r="D66" i="2"/>
  <c r="C66" i="2" s="1"/>
  <c r="D64" i="2"/>
  <c r="C64" i="2" s="1"/>
  <c r="D63" i="2"/>
  <c r="C63" i="2" s="1"/>
  <c r="C80" i="2" l="1"/>
  <c r="C74" i="2"/>
  <c r="C79" i="3"/>
  <c r="C74" i="3"/>
  <c r="C63" i="3"/>
  <c r="C66" i="3"/>
  <c r="C69" i="3"/>
  <c r="C76" i="3"/>
  <c r="C68" i="3"/>
  <c r="C72" i="3"/>
  <c r="C84" i="3"/>
  <c r="C78" i="2"/>
</calcChain>
</file>

<file path=xl/sharedStrings.xml><?xml version="1.0" encoding="utf-8"?>
<sst xmlns="http://schemas.openxmlformats.org/spreadsheetml/2006/main" count="160" uniqueCount="47">
  <si>
    <t>LIN1</t>
  </si>
  <si>
    <t>LIN2</t>
  </si>
  <si>
    <t>LIN3</t>
  </si>
  <si>
    <t>LIN4</t>
  </si>
  <si>
    <t>TR5</t>
  </si>
  <si>
    <t>TR6</t>
  </si>
  <si>
    <t>PT2</t>
  </si>
  <si>
    <t>TUC1</t>
  </si>
  <si>
    <t>TUC2</t>
  </si>
  <si>
    <t>TUC3</t>
  </si>
  <si>
    <t>TUC6</t>
  </si>
  <si>
    <t>IPP TOTAL</t>
  </si>
  <si>
    <t>WIND TOTAL</t>
  </si>
  <si>
    <t>FIRM NB PURCH</t>
  </si>
  <si>
    <t>FIRM NFLD PURCH</t>
  </si>
  <si>
    <t>HOUR</t>
  </si>
  <si>
    <t>PA1</t>
  </si>
  <si>
    <t>TUC4</t>
  </si>
  <si>
    <t>TUC5</t>
  </si>
  <si>
    <t>BS1</t>
  </si>
  <si>
    <t>BS2</t>
  </si>
  <si>
    <t>BS3</t>
  </si>
  <si>
    <t>BS4</t>
  </si>
  <si>
    <t>VJ1</t>
  </si>
  <si>
    <t>VJ2</t>
  </si>
  <si>
    <t>TK4</t>
  </si>
  <si>
    <t>Small Hydro</t>
  </si>
  <si>
    <t>Spider BESS</t>
  </si>
  <si>
    <t>BW BESS</t>
  </si>
  <si>
    <t>WC1</t>
  </si>
  <si>
    <t>WC2</t>
  </si>
  <si>
    <t>NB/PEI Emerg Assist</t>
  </si>
  <si>
    <t>NFLD Emerg Assist</t>
  </si>
  <si>
    <t>Net Thermal Generation</t>
  </si>
  <si>
    <t>PT 
BIO</t>
  </si>
  <si>
    <t>SYSTEM LOAD</t>
  </si>
  <si>
    <t>REMAINING SUPPLY
/RESERVE</t>
  </si>
  <si>
    <t>SOLID FUEL</t>
  </si>
  <si>
    <t>WIND</t>
  </si>
  <si>
    <t>IMPORTS</t>
  </si>
  <si>
    <t>OIL / GAS</t>
  </si>
  <si>
    <t>NS HYDRO</t>
  </si>
  <si>
    <t>BESS Discharging</t>
  </si>
  <si>
    <t>Chart Data</t>
  </si>
  <si>
    <t>Net Generation</t>
  </si>
  <si>
    <t>Max Net Output:</t>
  </si>
  <si>
    <t>Remaining Generation Supply /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</si>
</sst>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9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theme="9" tint="-0.24997711111789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9" tint="-0.249977111117893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0" xfId="0" quotePrefix="1" applyFill="1"/>
    <xf numFmtId="0" fontId="5" fillId="3" borderId="0" xfId="0" applyFont="1" applyFill="1"/>
    <xf numFmtId="1" fontId="0" fillId="0" borderId="0" xfId="0" applyNumberFormat="1"/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/>
    <xf numFmtId="0" fontId="6" fillId="3" borderId="0" xfId="0" applyFont="1" applyFill="1"/>
    <xf numFmtId="16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" fontId="0" fillId="0" borderId="6" xfId="0" applyNumberFormat="1" applyBorder="1"/>
    <xf numFmtId="0" fontId="0" fillId="0" borderId="6" xfId="0" applyBorder="1"/>
    <xf numFmtId="0" fontId="1" fillId="0" borderId="0" xfId="0" applyFont="1" applyAlignment="1">
      <alignment horizontal="right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7" fillId="3" borderId="0" xfId="0" applyFont="1" applyFill="1"/>
    <xf numFmtId="0" fontId="8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4D15"/>
      <color rgb="FFA50021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Hourly Net Load And Supply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088730844128354E-2"/>
          <c:y val="7.8954988277710844E-2"/>
          <c:w val="0.92447040894081789"/>
          <c:h val="0.73676697383576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'24Jan2026'!$AL$33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chemeClr val="tx1">
                <a:lumMod val="65000"/>
                <a:lumOff val="35000"/>
                <a:alpha val="50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'24Jan2026'!$AL$34:$AL$57</c:f>
              <c:numCache>
                <c:formatCode>0</c:formatCode>
                <c:ptCount val="24"/>
                <c:pt idx="0">
                  <c:v>889.01375732646829</c:v>
                </c:pt>
                <c:pt idx="1">
                  <c:v>918.04529375789707</c:v>
                </c:pt>
                <c:pt idx="2">
                  <c:v>918.18603021052445</c:v>
                </c:pt>
                <c:pt idx="3">
                  <c:v>902.06585175473538</c:v>
                </c:pt>
                <c:pt idx="4">
                  <c:v>927.24441149311156</c:v>
                </c:pt>
                <c:pt idx="5">
                  <c:v>955.25484201333791</c:v>
                </c:pt>
                <c:pt idx="6">
                  <c:v>1015.7883404186632</c:v>
                </c:pt>
                <c:pt idx="7">
                  <c:v>1067.8140283143766</c:v>
                </c:pt>
                <c:pt idx="8">
                  <c:v>1108.8330085381365</c:v>
                </c:pt>
                <c:pt idx="9">
                  <c:v>1115.2418935673334</c:v>
                </c:pt>
                <c:pt idx="10">
                  <c:v>1162.2524800464548</c:v>
                </c:pt>
                <c:pt idx="11">
                  <c:v>1138.2600124248122</c:v>
                </c:pt>
                <c:pt idx="12">
                  <c:v>1147.045151908663</c:v>
                </c:pt>
                <c:pt idx="13">
                  <c:v>1141.758011463189</c:v>
                </c:pt>
                <c:pt idx="14">
                  <c:v>1132.0910787253185</c:v>
                </c:pt>
                <c:pt idx="15">
                  <c:v>1121.1158081449535</c:v>
                </c:pt>
                <c:pt idx="16">
                  <c:v>1139.1184760536562</c:v>
                </c:pt>
                <c:pt idx="17">
                  <c:v>1149.6528320657883</c:v>
                </c:pt>
                <c:pt idx="18">
                  <c:v>1151.2741645795704</c:v>
                </c:pt>
                <c:pt idx="19">
                  <c:v>1153.3038851533224</c:v>
                </c:pt>
                <c:pt idx="20">
                  <c:v>1151.4888718274863</c:v>
                </c:pt>
                <c:pt idx="21">
                  <c:v>1153.9151412395058</c:v>
                </c:pt>
                <c:pt idx="22">
                  <c:v>1148.0563562160983</c:v>
                </c:pt>
                <c:pt idx="23">
                  <c:v>1141.5756480147566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B-4E8A-9C81-DE70C791DA10}"/>
            </c:ext>
          </c:extLst>
        </c:ser>
        <c:ser>
          <c:idx val="1"/>
          <c:order val="1"/>
          <c:tx>
            <c:strRef>
              <c:f>'24Jan2026'!$AM$33</c:f>
              <c:strCache>
                <c:ptCount val="1"/>
                <c:pt idx="0">
                  <c:v>OIL / GAS</c:v>
                </c:pt>
              </c:strCache>
            </c:strRef>
          </c:tx>
          <c:spPr>
            <a:solidFill>
              <a:srgbClr val="BD4D15">
                <a:alpha val="54902"/>
              </a:srgb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'24Jan2026'!$AM$34:$AM$57</c:f>
              <c:numCache>
                <c:formatCode>0</c:formatCode>
                <c:ptCount val="24"/>
                <c:pt idx="0">
                  <c:v>206.45590593050588</c:v>
                </c:pt>
                <c:pt idx="1">
                  <c:v>206.39936770498718</c:v>
                </c:pt>
                <c:pt idx="2">
                  <c:v>206.05760024832679</c:v>
                </c:pt>
                <c:pt idx="3">
                  <c:v>208.97740231083833</c:v>
                </c:pt>
                <c:pt idx="4">
                  <c:v>210.39940584450926</c:v>
                </c:pt>
                <c:pt idx="5">
                  <c:v>213.90949070193341</c:v>
                </c:pt>
                <c:pt idx="6">
                  <c:v>227.13156832754578</c:v>
                </c:pt>
                <c:pt idx="7">
                  <c:v>290.61842288076843</c:v>
                </c:pt>
                <c:pt idx="8">
                  <c:v>351.0152038003967</c:v>
                </c:pt>
                <c:pt idx="9">
                  <c:v>369.19367678545126</c:v>
                </c:pt>
                <c:pt idx="10">
                  <c:v>389.46361356050664</c:v>
                </c:pt>
                <c:pt idx="11">
                  <c:v>337.3516987454741</c:v>
                </c:pt>
                <c:pt idx="12">
                  <c:v>352.77907835286709</c:v>
                </c:pt>
                <c:pt idx="13">
                  <c:v>334.69976776413324</c:v>
                </c:pt>
                <c:pt idx="14">
                  <c:v>332.84990664178889</c:v>
                </c:pt>
                <c:pt idx="15">
                  <c:v>330.82788411900367</c:v>
                </c:pt>
                <c:pt idx="16">
                  <c:v>356.82414313637275</c:v>
                </c:pt>
                <c:pt idx="17">
                  <c:v>438.21046173132044</c:v>
                </c:pt>
                <c:pt idx="18">
                  <c:v>467.64369930355986</c:v>
                </c:pt>
                <c:pt idx="19">
                  <c:v>441.29231792296173</c:v>
                </c:pt>
                <c:pt idx="20">
                  <c:v>434.1811516311526</c:v>
                </c:pt>
                <c:pt idx="21">
                  <c:v>441.79705843277935</c:v>
                </c:pt>
                <c:pt idx="22">
                  <c:v>392.38193379067087</c:v>
                </c:pt>
                <c:pt idx="23">
                  <c:v>363.82362891733612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B-4E8A-9C81-DE70C791DA10}"/>
            </c:ext>
          </c:extLst>
        </c:ser>
        <c:ser>
          <c:idx val="2"/>
          <c:order val="2"/>
          <c:tx>
            <c:strRef>
              <c:f>'24Jan2026'!$AN$33</c:f>
              <c:strCache>
                <c:ptCount val="1"/>
                <c:pt idx="0">
                  <c:v>NS HYDRO</c:v>
                </c:pt>
              </c:strCache>
            </c:strRef>
          </c:tx>
          <c:spPr>
            <a:solidFill>
              <a:schemeClr val="tx2">
                <a:lumMod val="50000"/>
                <a:lumOff val="50000"/>
                <a:alpha val="50000"/>
              </a:schemeClr>
            </a:solidFill>
            <a:ln>
              <a:solidFill>
                <a:schemeClr val="tx2">
                  <a:lumMod val="50000"/>
                  <a:lumOff val="50000"/>
                </a:schemeClr>
              </a:solidFill>
            </a:ln>
            <a:effectLst/>
          </c:spPr>
          <c:invertIfNegative val="0"/>
          <c:val>
            <c:numRef>
              <c:f>'24Jan2026'!$AN$34:$AN$57</c:f>
              <c:numCache>
                <c:formatCode>0</c:formatCode>
                <c:ptCount val="24"/>
                <c:pt idx="0">
                  <c:v>68.418717118711626</c:v>
                </c:pt>
                <c:pt idx="1">
                  <c:v>73.681239105649325</c:v>
                </c:pt>
                <c:pt idx="2">
                  <c:v>65.285821114193212</c:v>
                </c:pt>
                <c:pt idx="3">
                  <c:v>67.490421100404916</c:v>
                </c:pt>
                <c:pt idx="4">
                  <c:v>69.949222834846523</c:v>
                </c:pt>
                <c:pt idx="5">
                  <c:v>70.925838762532564</c:v>
                </c:pt>
                <c:pt idx="6">
                  <c:v>73.721928621907523</c:v>
                </c:pt>
                <c:pt idx="7">
                  <c:v>76.206371415690555</c:v>
                </c:pt>
                <c:pt idx="8">
                  <c:v>89.30162483155442</c:v>
                </c:pt>
                <c:pt idx="9">
                  <c:v>93.349987805262984</c:v>
                </c:pt>
                <c:pt idx="10">
                  <c:v>99.61694279451153</c:v>
                </c:pt>
                <c:pt idx="11">
                  <c:v>88.212025767498659</c:v>
                </c:pt>
                <c:pt idx="12">
                  <c:v>86.115516599819358</c:v>
                </c:pt>
                <c:pt idx="13">
                  <c:v>84.349389606307327</c:v>
                </c:pt>
                <c:pt idx="14">
                  <c:v>85.691670821560706</c:v>
                </c:pt>
                <c:pt idx="15">
                  <c:v>92.288726162345213</c:v>
                </c:pt>
                <c:pt idx="16">
                  <c:v>92.64557552088732</c:v>
                </c:pt>
                <c:pt idx="17">
                  <c:v>95.800032096201505</c:v>
                </c:pt>
                <c:pt idx="18">
                  <c:v>95.115021491610719</c:v>
                </c:pt>
                <c:pt idx="19">
                  <c:v>91.477799711109654</c:v>
                </c:pt>
                <c:pt idx="20">
                  <c:v>84.155445045858144</c:v>
                </c:pt>
                <c:pt idx="21">
                  <c:v>83.390173554277254</c:v>
                </c:pt>
                <c:pt idx="22">
                  <c:v>78.715517132273405</c:v>
                </c:pt>
                <c:pt idx="23">
                  <c:v>75.23155222256166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4B-4E8A-9C81-DE70C791DA10}"/>
            </c:ext>
          </c:extLst>
        </c:ser>
        <c:ser>
          <c:idx val="3"/>
          <c:order val="3"/>
          <c:tx>
            <c:strRef>
              <c:f>'24Jan2026'!$AO$33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669900">
                <a:alpha val="60000"/>
              </a:srgb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'24Jan2026'!$AO$34:$AO$57</c:f>
              <c:numCache>
                <c:formatCode>0</c:formatCode>
                <c:ptCount val="24"/>
                <c:pt idx="0">
                  <c:v>395.07803731521733</c:v>
                </c:pt>
                <c:pt idx="1">
                  <c:v>433.27013424505685</c:v>
                </c:pt>
                <c:pt idx="2">
                  <c:v>447.90746035289988</c:v>
                </c:pt>
                <c:pt idx="3">
                  <c:v>462.9556222539054</c:v>
                </c:pt>
                <c:pt idx="4">
                  <c:v>456.19875383879668</c:v>
                </c:pt>
                <c:pt idx="5">
                  <c:v>472.25021619681235</c:v>
                </c:pt>
                <c:pt idx="6">
                  <c:v>456.72107774756159</c:v>
                </c:pt>
                <c:pt idx="7">
                  <c:v>456.96854800305664</c:v>
                </c:pt>
                <c:pt idx="8">
                  <c:v>456.81714563500151</c:v>
                </c:pt>
                <c:pt idx="9">
                  <c:v>467.26011362027157</c:v>
                </c:pt>
                <c:pt idx="10">
                  <c:v>480.0890764205646</c:v>
                </c:pt>
                <c:pt idx="11">
                  <c:v>471.94380166258804</c:v>
                </c:pt>
                <c:pt idx="12">
                  <c:v>467.25941290828342</c:v>
                </c:pt>
                <c:pt idx="13">
                  <c:v>456.81422240329425</c:v>
                </c:pt>
                <c:pt idx="14">
                  <c:v>454.88890801489907</c:v>
                </c:pt>
                <c:pt idx="15">
                  <c:v>445.68268972837961</c:v>
                </c:pt>
                <c:pt idx="16">
                  <c:v>427.14392684332483</c:v>
                </c:pt>
                <c:pt idx="17">
                  <c:v>429.48944502773315</c:v>
                </c:pt>
                <c:pt idx="18">
                  <c:v>452.29752565536734</c:v>
                </c:pt>
                <c:pt idx="19">
                  <c:v>468.00298776774605</c:v>
                </c:pt>
                <c:pt idx="20">
                  <c:v>464.23529634759444</c:v>
                </c:pt>
                <c:pt idx="21">
                  <c:v>461.32236574146617</c:v>
                </c:pt>
                <c:pt idx="22">
                  <c:v>447.43492810701076</c:v>
                </c:pt>
                <c:pt idx="23">
                  <c:v>426.57346124861812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B-4E8A-9C81-DE70C791DA10}"/>
            </c:ext>
          </c:extLst>
        </c:ser>
        <c:ser>
          <c:idx val="4"/>
          <c:order val="4"/>
          <c:tx>
            <c:strRef>
              <c:f>'24Jan2026'!$AP$33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70C0">
                <a:alpha val="60000"/>
              </a:srgb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'24Jan2026'!$AP$34:$AP$57</c:f>
              <c:numCache>
                <c:formatCode>0</c:formatCode>
                <c:ptCount val="24"/>
                <c:pt idx="0">
                  <c:v>199</c:v>
                </c:pt>
                <c:pt idx="1">
                  <c:v>199</c:v>
                </c:pt>
                <c:pt idx="2">
                  <c:v>199</c:v>
                </c:pt>
                <c:pt idx="3">
                  <c:v>199</c:v>
                </c:pt>
                <c:pt idx="4">
                  <c:v>199</c:v>
                </c:pt>
                <c:pt idx="5">
                  <c:v>199</c:v>
                </c:pt>
                <c:pt idx="6">
                  <c:v>199</c:v>
                </c:pt>
                <c:pt idx="7">
                  <c:v>154</c:v>
                </c:pt>
                <c:pt idx="8">
                  <c:v>154</c:v>
                </c:pt>
                <c:pt idx="9">
                  <c:v>154</c:v>
                </c:pt>
                <c:pt idx="10">
                  <c:v>55</c:v>
                </c:pt>
                <c:pt idx="11">
                  <c:v>154</c:v>
                </c:pt>
                <c:pt idx="12">
                  <c:v>154</c:v>
                </c:pt>
                <c:pt idx="13">
                  <c:v>154</c:v>
                </c:pt>
                <c:pt idx="14">
                  <c:v>134</c:v>
                </c:pt>
                <c:pt idx="15">
                  <c:v>174</c:v>
                </c:pt>
                <c:pt idx="16">
                  <c:v>234</c:v>
                </c:pt>
                <c:pt idx="17">
                  <c:v>254</c:v>
                </c:pt>
                <c:pt idx="18">
                  <c:v>229</c:v>
                </c:pt>
                <c:pt idx="19">
                  <c:v>229</c:v>
                </c:pt>
                <c:pt idx="20">
                  <c:v>194</c:v>
                </c:pt>
                <c:pt idx="21">
                  <c:v>154</c:v>
                </c:pt>
                <c:pt idx="22">
                  <c:v>154</c:v>
                </c:pt>
                <c:pt idx="23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4B-4E8A-9C81-DE70C791DA10}"/>
            </c:ext>
          </c:extLst>
        </c:ser>
        <c:ser>
          <c:idx val="6"/>
          <c:order val="6"/>
          <c:tx>
            <c:v>BESS</c:v>
          </c:tx>
          <c:spPr>
            <a:solidFill>
              <a:srgbClr val="C00000">
                <a:alpha val="50000"/>
              </a:srgbClr>
            </a:solidFill>
            <a:ln>
              <a:solidFill>
                <a:srgbClr val="A50021"/>
              </a:solidFill>
            </a:ln>
            <a:effectLst/>
          </c:spPr>
          <c:invertIfNegative val="0"/>
          <c:val>
            <c:numRef>
              <c:f>'24Jan2026'!$AQ$34:$AQ$57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3.5246835664621494E-2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7.6678226960353673</c:v>
                </c:pt>
                <c:pt idx="16">
                  <c:v>0</c:v>
                </c:pt>
                <c:pt idx="17">
                  <c:v>46.77539510786108</c:v>
                </c:pt>
                <c:pt idx="18">
                  <c:v>49.948908861109857</c:v>
                </c:pt>
                <c:pt idx="19">
                  <c:v>49.975261197771189</c:v>
                </c:pt>
                <c:pt idx="20">
                  <c:v>19.006720103140925</c:v>
                </c:pt>
                <c:pt idx="21">
                  <c:v>4.8764204538483107E-3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4B-4E8A-9C81-DE70C791DA10}"/>
            </c:ext>
          </c:extLst>
        </c:ser>
        <c:ser>
          <c:idx val="7"/>
          <c:order val="7"/>
          <c:tx>
            <c:v>REMAINNG SUPPLY</c:v>
          </c:tx>
          <c:spPr>
            <a:solidFill>
              <a:schemeClr val="bg1">
                <a:lumMod val="85000"/>
                <a:alpha val="40000"/>
              </a:schemeClr>
            </a:solidFill>
            <a:ln w="3175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val>
            <c:numRef>
              <c:f>'24Jan2026'!$C$63:$C$86</c:f>
              <c:numCache>
                <c:formatCode>0</c:formatCode>
                <c:ptCount val="24"/>
                <c:pt idx="0">
                  <c:v>815.80208742441312</c:v>
                </c:pt>
                <c:pt idx="1">
                  <c:v>788.02357064848525</c:v>
                </c:pt>
                <c:pt idx="2">
                  <c:v>788.29442256651316</c:v>
                </c:pt>
                <c:pt idx="3">
                  <c:v>807.86177645475777</c:v>
                </c:pt>
                <c:pt idx="4">
                  <c:v>813.65583163213569</c:v>
                </c:pt>
                <c:pt idx="5">
                  <c:v>795.82694948633241</c:v>
                </c:pt>
                <c:pt idx="6">
                  <c:v>735.61637374646773</c:v>
                </c:pt>
                <c:pt idx="7">
                  <c:v>649.606618618065</c:v>
                </c:pt>
                <c:pt idx="8">
                  <c:v>575.95299433350488</c:v>
                </c:pt>
                <c:pt idx="9">
                  <c:v>553.948432799648</c:v>
                </c:pt>
                <c:pt idx="10">
                  <c:v>439.86236390825047</c:v>
                </c:pt>
                <c:pt idx="11">
                  <c:v>557.35381915367077</c:v>
                </c:pt>
                <c:pt idx="12">
                  <c:v>535.41632656351544</c:v>
                </c:pt>
                <c:pt idx="13">
                  <c:v>559.63201447924189</c:v>
                </c:pt>
                <c:pt idx="14">
                  <c:v>570.97364203504333</c:v>
                </c:pt>
                <c:pt idx="15">
                  <c:v>571.05447623359919</c:v>
                </c:pt>
                <c:pt idx="16">
                  <c:v>500.12964716059133</c:v>
                </c:pt>
                <c:pt idx="17">
                  <c:v>315.43578843003138</c:v>
                </c:pt>
                <c:pt idx="18">
                  <c:v>309.53804625944713</c:v>
                </c:pt>
                <c:pt idx="19">
                  <c:v>353.4653494344164</c:v>
                </c:pt>
                <c:pt idx="20">
                  <c:v>356.40873073791732</c:v>
                </c:pt>
                <c:pt idx="21">
                  <c:v>359.29237111775689</c:v>
                </c:pt>
                <c:pt idx="22">
                  <c:v>422.34029328680202</c:v>
                </c:pt>
                <c:pt idx="23">
                  <c:v>534.63860925952281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4B-4E8A-9C81-DE70C791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729248"/>
        <c:axId val="408736928"/>
      </c:barChart>
      <c:lineChart>
        <c:grouping val="standard"/>
        <c:varyColors val="0"/>
        <c:ser>
          <c:idx val="5"/>
          <c:order val="5"/>
          <c:tx>
            <c:strRef>
              <c:f>'24Jan2026'!$C$33</c:f>
              <c:strCache>
                <c:ptCount val="1"/>
                <c:pt idx="0">
                  <c:v>SYSTEM LOAD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'24Jan2026'!$C$34:$C$57</c:f>
              <c:numCache>
                <c:formatCode>0</c:formatCode>
                <c:ptCount val="24"/>
                <c:pt idx="0">
                  <c:v>1768.2761880802382</c:v>
                </c:pt>
                <c:pt idx="1">
                  <c:v>1833.7388818228098</c:v>
                </c:pt>
                <c:pt idx="2">
                  <c:v>1848.0713475002356</c:v>
                </c:pt>
                <c:pt idx="3">
                  <c:v>1844.3813325745639</c:v>
                </c:pt>
                <c:pt idx="4">
                  <c:v>1868.7961356656897</c:v>
                </c:pt>
                <c:pt idx="5">
                  <c:v>1934.6542936409001</c:v>
                </c:pt>
                <c:pt idx="6">
                  <c:v>1988.0519960343595</c:v>
                </c:pt>
                <c:pt idx="7">
                  <c:v>2065.578185193589</c:v>
                </c:pt>
                <c:pt idx="8">
                  <c:v>2154.5424554703745</c:v>
                </c:pt>
                <c:pt idx="9">
                  <c:v>2197.2980036019985</c:v>
                </c:pt>
                <c:pt idx="10">
                  <c:v>2197.9097015786074</c:v>
                </c:pt>
                <c:pt idx="11">
                  <c:v>2165.1614556271634</c:v>
                </c:pt>
                <c:pt idx="12">
                  <c:v>2126.4258340825804</c:v>
                </c:pt>
                <c:pt idx="13">
                  <c:v>2087.0257032902605</c:v>
                </c:pt>
                <c:pt idx="14">
                  <c:v>2073.1654082890068</c:v>
                </c:pt>
                <c:pt idx="15">
                  <c:v>2098.6842346156382</c:v>
                </c:pt>
                <c:pt idx="16">
                  <c:v>2212.7468647649021</c:v>
                </c:pt>
                <c:pt idx="17">
                  <c:v>2350.1816774389454</c:v>
                </c:pt>
                <c:pt idx="18">
                  <c:v>2362.2322318142524</c:v>
                </c:pt>
                <c:pt idx="19">
                  <c:v>2329.1430280538552</c:v>
                </c:pt>
                <c:pt idx="20">
                  <c:v>2296.6062900727834</c:v>
                </c:pt>
                <c:pt idx="21">
                  <c:v>2246.945486178935</c:v>
                </c:pt>
                <c:pt idx="22">
                  <c:v>2181.459952739739</c:v>
                </c:pt>
                <c:pt idx="23">
                  <c:v>2135.2342798917457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E4B-4E8A-9C81-DE70C791D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729248"/>
        <c:axId val="408736928"/>
      </c:lineChart>
      <c:catAx>
        <c:axId val="408729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Hour</a:t>
                </a:r>
              </a:p>
            </c:rich>
          </c:tx>
          <c:layout>
            <c:manualLayout>
              <c:xMode val="edge"/>
              <c:yMode val="edge"/>
              <c:x val="0.50715523391434481"/>
              <c:y val="0.861512970468979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736928"/>
        <c:crosses val="autoZero"/>
        <c:auto val="1"/>
        <c:lblAlgn val="ctr"/>
        <c:lblOffset val="100"/>
        <c:noMultiLvlLbl val="0"/>
      </c:catAx>
      <c:valAx>
        <c:axId val="40873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cross"/>
        <c:minorTickMark val="cross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729248"/>
        <c:crosses val="autoZero"/>
        <c:crossBetween val="between"/>
        <c:majorUnit val="200"/>
        <c:minorUnit val="1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0.1050724854083505"/>
          <c:y val="0.91001167641141578"/>
          <c:w val="0.85390883661666173"/>
          <c:h val="8.9988323588584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Hourly Net Load And Supply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088730844128354E-2"/>
          <c:y val="7.8954988277710844E-2"/>
          <c:w val="0.92447040894081789"/>
          <c:h val="0.750489168128595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'25Jan2026'!$AL$33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chemeClr val="tx1">
                <a:lumMod val="65000"/>
                <a:lumOff val="35000"/>
                <a:alpha val="50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'25Jan2026'!$AL$34:$AL$57</c:f>
              <c:numCache>
                <c:formatCode>0</c:formatCode>
                <c:ptCount val="24"/>
                <c:pt idx="0">
                  <c:v>1172.8715956158396</c:v>
                </c:pt>
                <c:pt idx="1">
                  <c:v>1161.1383638457003</c:v>
                </c:pt>
                <c:pt idx="2">
                  <c:v>1156.2163024921836</c:v>
                </c:pt>
                <c:pt idx="3">
                  <c:v>1130.5438678086552</c:v>
                </c:pt>
                <c:pt idx="4">
                  <c:v>1130.3714264782061</c:v>
                </c:pt>
                <c:pt idx="5">
                  <c:v>1161.9243481830338</c:v>
                </c:pt>
                <c:pt idx="6">
                  <c:v>1153.1421665033274</c:v>
                </c:pt>
                <c:pt idx="7">
                  <c:v>1144.3022721889542</c:v>
                </c:pt>
                <c:pt idx="8">
                  <c:v>1170.1590274907157</c:v>
                </c:pt>
                <c:pt idx="9">
                  <c:v>1183.4433386055312</c:v>
                </c:pt>
                <c:pt idx="10">
                  <c:v>1205.8054924473622</c:v>
                </c:pt>
                <c:pt idx="11">
                  <c:v>1199.9678649103957</c:v>
                </c:pt>
                <c:pt idx="12">
                  <c:v>1181.178900419849</c:v>
                </c:pt>
                <c:pt idx="13">
                  <c:v>1180.7134062478817</c:v>
                </c:pt>
                <c:pt idx="14">
                  <c:v>1194.2632003150784</c:v>
                </c:pt>
                <c:pt idx="15">
                  <c:v>1201.4968241839604</c:v>
                </c:pt>
                <c:pt idx="16">
                  <c:v>1234.0065947749088</c:v>
                </c:pt>
                <c:pt idx="17">
                  <c:v>1245.5798232331169</c:v>
                </c:pt>
                <c:pt idx="18">
                  <c:v>1228.2403414621572</c:v>
                </c:pt>
                <c:pt idx="19">
                  <c:v>1207.8719583595923</c:v>
                </c:pt>
                <c:pt idx="20">
                  <c:v>1212.8629285129816</c:v>
                </c:pt>
                <c:pt idx="21">
                  <c:v>1214.8188238938699</c:v>
                </c:pt>
                <c:pt idx="22">
                  <c:v>1211.1913029234086</c:v>
                </c:pt>
                <c:pt idx="23">
                  <c:v>1205.0551121844455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B-4172-9F9A-26B17F7318A6}"/>
            </c:ext>
          </c:extLst>
        </c:ser>
        <c:ser>
          <c:idx val="1"/>
          <c:order val="1"/>
          <c:tx>
            <c:strRef>
              <c:f>'25Jan2026'!$AM$33</c:f>
              <c:strCache>
                <c:ptCount val="1"/>
                <c:pt idx="0">
                  <c:v>OIL / GAS</c:v>
                </c:pt>
              </c:strCache>
            </c:strRef>
          </c:tx>
          <c:spPr>
            <a:solidFill>
              <a:srgbClr val="BD4D15">
                <a:alpha val="54902"/>
              </a:srgb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'25Jan2026'!$AM$34:$AM$57</c:f>
              <c:numCache>
                <c:formatCode>0</c:formatCode>
                <c:ptCount val="24"/>
                <c:pt idx="0">
                  <c:v>363.52345802099211</c:v>
                </c:pt>
                <c:pt idx="1">
                  <c:v>356.55029041354862</c:v>
                </c:pt>
                <c:pt idx="2">
                  <c:v>335.78464652225341</c:v>
                </c:pt>
                <c:pt idx="3">
                  <c:v>338.83954573795165</c:v>
                </c:pt>
                <c:pt idx="4">
                  <c:v>332.50313609845546</c:v>
                </c:pt>
                <c:pt idx="5">
                  <c:v>338.34325548830424</c:v>
                </c:pt>
                <c:pt idx="6">
                  <c:v>404.43680916613522</c:v>
                </c:pt>
                <c:pt idx="7">
                  <c:v>419.68837877883522</c:v>
                </c:pt>
                <c:pt idx="8">
                  <c:v>474.51600591209115</c:v>
                </c:pt>
                <c:pt idx="9">
                  <c:v>466.60341360153518</c:v>
                </c:pt>
                <c:pt idx="10">
                  <c:v>451.52403708913255</c:v>
                </c:pt>
                <c:pt idx="11">
                  <c:v>419.09836407265288</c:v>
                </c:pt>
                <c:pt idx="12">
                  <c:v>428.09251221687589</c:v>
                </c:pt>
                <c:pt idx="13">
                  <c:v>434.23037467779176</c:v>
                </c:pt>
                <c:pt idx="14">
                  <c:v>459.65746870829389</c:v>
                </c:pt>
                <c:pt idx="15">
                  <c:v>520.61131304099536</c:v>
                </c:pt>
                <c:pt idx="16">
                  <c:v>561.68490783986817</c:v>
                </c:pt>
                <c:pt idx="17">
                  <c:v>583.45041842617638</c:v>
                </c:pt>
                <c:pt idx="18">
                  <c:v>575.43451012292678</c:v>
                </c:pt>
                <c:pt idx="19">
                  <c:v>557.80483766485463</c:v>
                </c:pt>
                <c:pt idx="20">
                  <c:v>526.51401606707759</c:v>
                </c:pt>
                <c:pt idx="21">
                  <c:v>516.38296685683883</c:v>
                </c:pt>
                <c:pt idx="22">
                  <c:v>465.02017411503823</c:v>
                </c:pt>
                <c:pt idx="23">
                  <c:v>409.39866287926662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3B-4172-9F9A-26B17F7318A6}"/>
            </c:ext>
          </c:extLst>
        </c:ser>
        <c:ser>
          <c:idx val="2"/>
          <c:order val="2"/>
          <c:tx>
            <c:strRef>
              <c:f>'25Jan2026'!$AN$33</c:f>
              <c:strCache>
                <c:ptCount val="1"/>
                <c:pt idx="0">
                  <c:v>NS HYDRO</c:v>
                </c:pt>
              </c:strCache>
            </c:strRef>
          </c:tx>
          <c:spPr>
            <a:solidFill>
              <a:schemeClr val="tx2">
                <a:lumMod val="50000"/>
                <a:lumOff val="50000"/>
                <a:alpha val="50000"/>
              </a:schemeClr>
            </a:solidFill>
            <a:ln>
              <a:solidFill>
                <a:schemeClr val="tx2">
                  <a:lumMod val="50000"/>
                  <a:lumOff val="50000"/>
                </a:schemeClr>
              </a:solidFill>
            </a:ln>
            <a:effectLst/>
          </c:spPr>
          <c:invertIfNegative val="0"/>
          <c:val>
            <c:numRef>
              <c:f>'25Jan2026'!$AN$34:$AN$57</c:f>
              <c:numCache>
                <c:formatCode>0</c:formatCode>
                <c:ptCount val="24"/>
                <c:pt idx="0">
                  <c:v>67.323948977010687</c:v>
                </c:pt>
                <c:pt idx="1">
                  <c:v>65.742253725019566</c:v>
                </c:pt>
                <c:pt idx="2">
                  <c:v>62.819746120961987</c:v>
                </c:pt>
                <c:pt idx="3">
                  <c:v>62.244666083541397</c:v>
                </c:pt>
                <c:pt idx="4">
                  <c:v>63.781201455657722</c:v>
                </c:pt>
                <c:pt idx="5">
                  <c:v>69.207371631055906</c:v>
                </c:pt>
                <c:pt idx="6">
                  <c:v>73.852861009661908</c:v>
                </c:pt>
                <c:pt idx="7">
                  <c:v>73.833422628755628</c:v>
                </c:pt>
                <c:pt idx="8">
                  <c:v>74.415900535879146</c:v>
                </c:pt>
                <c:pt idx="9">
                  <c:v>75.801831530515543</c:v>
                </c:pt>
                <c:pt idx="10">
                  <c:v>96.940240862313942</c:v>
                </c:pt>
                <c:pt idx="11">
                  <c:v>88.78180080034366</c:v>
                </c:pt>
                <c:pt idx="12">
                  <c:v>80.164741732258349</c:v>
                </c:pt>
                <c:pt idx="13">
                  <c:v>82.260289515748781</c:v>
                </c:pt>
                <c:pt idx="14">
                  <c:v>80.781222563325173</c:v>
                </c:pt>
                <c:pt idx="15">
                  <c:v>93.91455278424823</c:v>
                </c:pt>
                <c:pt idx="16">
                  <c:v>120.48123313229061</c:v>
                </c:pt>
                <c:pt idx="17">
                  <c:v>118.3984758695053</c:v>
                </c:pt>
                <c:pt idx="18">
                  <c:v>105.4531002201411</c:v>
                </c:pt>
                <c:pt idx="19">
                  <c:v>90.225676197978359</c:v>
                </c:pt>
                <c:pt idx="20">
                  <c:v>90.16807446737262</c:v>
                </c:pt>
                <c:pt idx="21">
                  <c:v>91.475799387762848</c:v>
                </c:pt>
                <c:pt idx="22">
                  <c:v>93.294812026880393</c:v>
                </c:pt>
                <c:pt idx="23">
                  <c:v>75.119022325559683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3B-4172-9F9A-26B17F7318A6}"/>
            </c:ext>
          </c:extLst>
        </c:ser>
        <c:ser>
          <c:idx val="3"/>
          <c:order val="3"/>
          <c:tx>
            <c:strRef>
              <c:f>'25Jan2026'!$AO$33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669900">
                <a:alpha val="60000"/>
              </a:srgb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'25Jan2026'!$AO$34:$AO$57</c:f>
              <c:numCache>
                <c:formatCode>0</c:formatCode>
                <c:ptCount val="24"/>
                <c:pt idx="0">
                  <c:v>421.00310652578497</c:v>
                </c:pt>
                <c:pt idx="1">
                  <c:v>408.15288230482105</c:v>
                </c:pt>
                <c:pt idx="2">
                  <c:v>396.02546545109362</c:v>
                </c:pt>
                <c:pt idx="3">
                  <c:v>388.66521194833717</c:v>
                </c:pt>
                <c:pt idx="4">
                  <c:v>403.29979270834218</c:v>
                </c:pt>
                <c:pt idx="5">
                  <c:v>383.62596080506336</c:v>
                </c:pt>
                <c:pt idx="6">
                  <c:v>354.96725857827039</c:v>
                </c:pt>
                <c:pt idx="7">
                  <c:v>355.43125964509659</c:v>
                </c:pt>
                <c:pt idx="8">
                  <c:v>346.06089376248957</c:v>
                </c:pt>
                <c:pt idx="9">
                  <c:v>357.4702132924229</c:v>
                </c:pt>
                <c:pt idx="10">
                  <c:v>337.51861022984514</c:v>
                </c:pt>
                <c:pt idx="11">
                  <c:v>296.70406487465397</c:v>
                </c:pt>
                <c:pt idx="12">
                  <c:v>270.99921786938359</c:v>
                </c:pt>
                <c:pt idx="13">
                  <c:v>244.03981136910883</c:v>
                </c:pt>
                <c:pt idx="14">
                  <c:v>202.36456900374935</c:v>
                </c:pt>
                <c:pt idx="15">
                  <c:v>159.40560315830956</c:v>
                </c:pt>
                <c:pt idx="16">
                  <c:v>120.44625029241034</c:v>
                </c:pt>
                <c:pt idx="17">
                  <c:v>92.186476341313252</c:v>
                </c:pt>
                <c:pt idx="18">
                  <c:v>84.438547661492436</c:v>
                </c:pt>
                <c:pt idx="19">
                  <c:v>71.196092419048568</c:v>
                </c:pt>
                <c:pt idx="20">
                  <c:v>74.353259244494268</c:v>
                </c:pt>
                <c:pt idx="21">
                  <c:v>69.096451115048481</c:v>
                </c:pt>
                <c:pt idx="22">
                  <c:v>58.096604088724668</c:v>
                </c:pt>
                <c:pt idx="23">
                  <c:v>53.96118849236121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3B-4172-9F9A-26B17F7318A6}"/>
            </c:ext>
          </c:extLst>
        </c:ser>
        <c:ser>
          <c:idx val="4"/>
          <c:order val="4"/>
          <c:tx>
            <c:strRef>
              <c:f>'25Jan2026'!$AP$33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0070C0">
                <a:alpha val="60000"/>
              </a:srgb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val>
            <c:numRef>
              <c:f>'25Jan2026'!$AP$34:$AP$57</c:f>
              <c:numCache>
                <c:formatCode>0</c:formatCode>
                <c:ptCount val="24"/>
                <c:pt idx="0">
                  <c:v>199</c:v>
                </c:pt>
                <c:pt idx="1">
                  <c:v>199</c:v>
                </c:pt>
                <c:pt idx="2">
                  <c:v>199</c:v>
                </c:pt>
                <c:pt idx="3">
                  <c:v>199</c:v>
                </c:pt>
                <c:pt idx="4">
                  <c:v>199</c:v>
                </c:pt>
                <c:pt idx="5">
                  <c:v>199</c:v>
                </c:pt>
                <c:pt idx="6">
                  <c:v>199</c:v>
                </c:pt>
                <c:pt idx="7">
                  <c:v>175</c:v>
                </c:pt>
                <c:pt idx="8">
                  <c:v>175</c:v>
                </c:pt>
                <c:pt idx="9">
                  <c:v>229</c:v>
                </c:pt>
                <c:pt idx="10">
                  <c:v>229</c:v>
                </c:pt>
                <c:pt idx="11">
                  <c:v>229</c:v>
                </c:pt>
                <c:pt idx="12">
                  <c:v>229</c:v>
                </c:pt>
                <c:pt idx="13">
                  <c:v>229</c:v>
                </c:pt>
                <c:pt idx="14">
                  <c:v>229</c:v>
                </c:pt>
                <c:pt idx="15">
                  <c:v>229</c:v>
                </c:pt>
                <c:pt idx="16">
                  <c:v>324</c:v>
                </c:pt>
                <c:pt idx="17">
                  <c:v>336</c:v>
                </c:pt>
                <c:pt idx="18">
                  <c:v>356</c:v>
                </c:pt>
                <c:pt idx="19">
                  <c:v>331</c:v>
                </c:pt>
                <c:pt idx="20">
                  <c:v>343</c:v>
                </c:pt>
                <c:pt idx="21">
                  <c:v>277</c:v>
                </c:pt>
                <c:pt idx="22">
                  <c:v>218</c:v>
                </c:pt>
                <c:pt idx="23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3B-4172-9F9A-26B17F7318A6}"/>
            </c:ext>
          </c:extLst>
        </c:ser>
        <c:ser>
          <c:idx val="6"/>
          <c:order val="6"/>
          <c:tx>
            <c:v>BESS</c:v>
          </c:tx>
          <c:spPr>
            <a:solidFill>
              <a:srgbClr val="C00000">
                <a:alpha val="50000"/>
              </a:srgbClr>
            </a:solidFill>
            <a:ln>
              <a:solidFill>
                <a:srgbClr val="A50021"/>
              </a:solidFill>
            </a:ln>
            <a:effectLst/>
          </c:spPr>
          <c:invertIfNegative val="0"/>
          <c:val>
            <c:numRef>
              <c:f>'25Jan2026'!$AQ$34:$AQ$57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0.10049344242412558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8.4178471088929112E-3</c:v>
                </c:pt>
                <c:pt idx="12">
                  <c:v>2.8534964498261019E-2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28.156178931090025</c:v>
                </c:pt>
                <c:pt idx="17">
                  <c:v>29.730675057223337</c:v>
                </c:pt>
                <c:pt idx="18">
                  <c:v>45.73038618205473</c:v>
                </c:pt>
                <c:pt idx="19">
                  <c:v>55.853377116292428</c:v>
                </c:pt>
                <c:pt idx="20">
                  <c:v>40.292340114662522</c:v>
                </c:pt>
                <c:pt idx="21">
                  <c:v>27.627494275719162</c:v>
                </c:pt>
                <c:pt idx="22">
                  <c:v>0.10918332563980539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3B-4172-9F9A-26B17F7318A6}"/>
            </c:ext>
          </c:extLst>
        </c:ser>
        <c:ser>
          <c:idx val="7"/>
          <c:order val="7"/>
          <c:tx>
            <c:v>REMAINNG SUPPLY</c:v>
          </c:tx>
          <c:spPr>
            <a:solidFill>
              <a:schemeClr val="bg1">
                <a:lumMod val="85000"/>
                <a:alpha val="40000"/>
              </a:schemeClr>
            </a:solidFill>
            <a:ln w="3175"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val>
            <c:numRef>
              <c:f>'25Jan2026'!$C$63:$C$86</c:f>
              <c:numCache>
                <c:formatCode>0</c:formatCode>
                <c:ptCount val="24"/>
                <c:pt idx="0">
                  <c:v>550.21367265305821</c:v>
                </c:pt>
                <c:pt idx="1">
                  <c:v>571.41513830094129</c:v>
                </c:pt>
                <c:pt idx="2">
                  <c:v>601.89187372071046</c:v>
                </c:pt>
                <c:pt idx="3">
                  <c:v>624.13949311487158</c:v>
                </c:pt>
                <c:pt idx="4">
                  <c:v>628.50927609793882</c:v>
                </c:pt>
                <c:pt idx="5">
                  <c:v>586.52334694168485</c:v>
                </c:pt>
                <c:pt idx="6">
                  <c:v>500.54364771226324</c:v>
                </c:pt>
                <c:pt idx="7">
                  <c:v>440.63537908108486</c:v>
                </c:pt>
                <c:pt idx="8">
                  <c:v>361.81812012724447</c:v>
                </c:pt>
                <c:pt idx="9">
                  <c:v>390.52295901431853</c:v>
                </c:pt>
                <c:pt idx="10">
                  <c:v>385.32796995680337</c:v>
                </c:pt>
                <c:pt idx="11">
                  <c:v>383.3051108727247</c:v>
                </c:pt>
                <c:pt idx="12">
                  <c:v>385.3174739454517</c:v>
                </c:pt>
                <c:pt idx="13">
                  <c:v>398.16104460342865</c:v>
                </c:pt>
                <c:pt idx="14">
                  <c:v>343.32580377111242</c:v>
                </c:pt>
                <c:pt idx="15">
                  <c:v>247.20552515407445</c:v>
                </c:pt>
                <c:pt idx="16">
                  <c:v>136.10772541141165</c:v>
                </c:pt>
                <c:pt idx="17">
                  <c:v>109.62961187811828</c:v>
                </c:pt>
                <c:pt idx="18">
                  <c:v>151.19963807847634</c:v>
                </c:pt>
                <c:pt idx="19">
                  <c:v>171.16639497613562</c:v>
                </c:pt>
                <c:pt idx="20">
                  <c:v>235.97484918633211</c:v>
                </c:pt>
                <c:pt idx="21">
                  <c:v>254.40212783206587</c:v>
                </c:pt>
                <c:pt idx="22">
                  <c:v>299.79444289577327</c:v>
                </c:pt>
                <c:pt idx="23">
                  <c:v>398.49611536287995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3B-4172-9F9A-26B17F731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8729248"/>
        <c:axId val="408736928"/>
      </c:barChart>
      <c:lineChart>
        <c:grouping val="standard"/>
        <c:varyColors val="0"/>
        <c:ser>
          <c:idx val="5"/>
          <c:order val="5"/>
          <c:tx>
            <c:strRef>
              <c:f>'25Jan2026'!$C$33</c:f>
              <c:strCache>
                <c:ptCount val="1"/>
                <c:pt idx="0">
                  <c:v>SYSTEM LOAD</c:v>
                </c:pt>
              </c:strCache>
            </c:strRef>
          </c:tx>
          <c:spPr>
            <a:ln w="158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'25Jan2026'!$C$34:$C$57</c:f>
              <c:numCache>
                <c:formatCode>0</c:formatCode>
                <c:ptCount val="24"/>
                <c:pt idx="0">
                  <c:v>2171.7424108286768</c:v>
                </c:pt>
                <c:pt idx="1">
                  <c:v>2140.2368954199678</c:v>
                </c:pt>
                <c:pt idx="2">
                  <c:v>2098.6774437437884</c:v>
                </c:pt>
                <c:pt idx="3">
                  <c:v>2066.3784528716965</c:v>
                </c:pt>
                <c:pt idx="4">
                  <c:v>2075.9953827176296</c:v>
                </c:pt>
                <c:pt idx="5">
                  <c:v>2113.613224880623</c:v>
                </c:pt>
                <c:pt idx="6">
                  <c:v>2163.7787257657419</c:v>
                </c:pt>
                <c:pt idx="7">
                  <c:v>2240.7955617058578</c:v>
                </c:pt>
                <c:pt idx="8">
                  <c:v>2310.6126624785479</c:v>
                </c:pt>
                <c:pt idx="9">
                  <c:v>2335.9203761070521</c:v>
                </c:pt>
                <c:pt idx="10">
                  <c:v>2319.8649424958148</c:v>
                </c:pt>
                <c:pt idx="11">
                  <c:v>2293.5165143794534</c:v>
                </c:pt>
                <c:pt idx="12">
                  <c:v>2262.830018714269</c:v>
                </c:pt>
                <c:pt idx="13">
                  <c:v>2226.3885048491848</c:v>
                </c:pt>
                <c:pt idx="14">
                  <c:v>2240.8982338322076</c:v>
                </c:pt>
                <c:pt idx="15">
                  <c:v>2300.2578851525741</c:v>
                </c:pt>
                <c:pt idx="16">
                  <c:v>2386.6304191057275</c:v>
                </c:pt>
                <c:pt idx="17">
                  <c:v>2459.0055128163885</c:v>
                </c:pt>
                <c:pt idx="18">
                  <c:v>2430.896519893166</c:v>
                </c:pt>
                <c:pt idx="19">
                  <c:v>2383.9267269585653</c:v>
                </c:pt>
                <c:pt idx="20">
                  <c:v>2323.5156523428541</c:v>
                </c:pt>
                <c:pt idx="21">
                  <c:v>2236.5959335790408</c:v>
                </c:pt>
                <c:pt idx="22">
                  <c:v>2128.9292428278959</c:v>
                </c:pt>
                <c:pt idx="23">
                  <c:v>2064.1860675195753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3B-4172-9F9A-26B17F731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729248"/>
        <c:axId val="408736928"/>
      </c:lineChart>
      <c:catAx>
        <c:axId val="408729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Hour</a:t>
                </a:r>
              </a:p>
            </c:rich>
          </c:tx>
          <c:layout>
            <c:manualLayout>
              <c:xMode val="edge"/>
              <c:yMode val="edge"/>
              <c:x val="0.50715523391434481"/>
              <c:y val="0.875250930421262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736928"/>
        <c:crosses val="autoZero"/>
        <c:auto val="1"/>
        <c:lblAlgn val="ctr"/>
        <c:lblOffset val="100"/>
        <c:noMultiLvlLbl val="0"/>
      </c:catAx>
      <c:valAx>
        <c:axId val="40873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cross"/>
        <c:minorTickMark val="cross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8729248"/>
        <c:crosses val="autoZero"/>
        <c:crossBetween val="between"/>
        <c:majorUnit val="200"/>
        <c:minorUnit val="1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4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egendEntry>
        <c:idx val="6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legendEntry>
      <c:layout>
        <c:manualLayout>
          <c:xMode val="edge"/>
          <c:yMode val="edge"/>
          <c:x val="0.10170122539992235"/>
          <c:y val="0.91458565088690336"/>
          <c:w val="0.84716631659980557"/>
          <c:h val="8.54143491130966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0</xdr:row>
      <xdr:rowOff>133349</xdr:rowOff>
    </xdr:from>
    <xdr:to>
      <xdr:col>23</xdr:col>
      <xdr:colOff>152400</xdr:colOff>
      <xdr:row>29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F4B66D-3F79-4AB7-AA2F-9CCE19AE6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0.00516</cdr:x>
      <cdr:y>0.0089</cdr:y>
    </cdr:from>
    <cdr:to>
      <cdr:x>0.06968</cdr:x>
      <cdr:y>0.06406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9AD6E35-5C2E-542F-C5A2-7A48B1DABE45}"/>
            </a:ext>
          </a:extLst>
        </cdr:cNvPr>
        <cdr:cNvSpPr txBox="1"/>
      </cdr:nvSpPr>
      <cdr:spPr>
        <a:xfrm xmlns:a="http://schemas.openxmlformats.org/drawingml/2006/main">
          <a:off x="38100" y="47624"/>
          <a:ext cx="47625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/>
            <a:t>MW</a:t>
          </a:r>
        </a:p>
      </cdr:txBody>
    </cdr:sp>
  </cdr:relSizeAnchor>
  <cdr:relSizeAnchor xmlns:cdr="http://schemas.openxmlformats.org/drawingml/2006/chartDrawing">
    <cdr:from>
      <cdr:x>0.85714</cdr:x>
      <cdr:y>0.019</cdr:y>
    </cdr:from>
    <cdr:to>
      <cdr:x>1</cdr:x>
      <cdr:y>0.09326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A6D6558-D08D-ACC6-CD7C-04F9895706CF}"/>
            </a:ext>
          </a:extLst>
        </cdr:cNvPr>
        <cdr:cNvSpPr txBox="1"/>
      </cdr:nvSpPr>
      <cdr:spPr>
        <a:xfrm xmlns:a="http://schemas.openxmlformats.org/drawingml/2006/main">
          <a:off x="6457949" y="104776"/>
          <a:ext cx="1076325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/>
            <a:t>24-Jan-2026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0</xdr:row>
      <xdr:rowOff>133349</xdr:rowOff>
    </xdr:from>
    <xdr:to>
      <xdr:col>23</xdr:col>
      <xdr:colOff>152400</xdr:colOff>
      <xdr:row>29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AF50B9-5E7E-0C8C-D68F-652DCA3781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0.00516</cdr:x>
      <cdr:y>0.0089</cdr:y>
    </cdr:from>
    <cdr:to>
      <cdr:x>0.06968</cdr:x>
      <cdr:y>0.06406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9AD6E35-5C2E-542F-C5A2-7A48B1DABE45}"/>
            </a:ext>
          </a:extLst>
        </cdr:cNvPr>
        <cdr:cNvSpPr txBox="1"/>
      </cdr:nvSpPr>
      <cdr:spPr>
        <a:xfrm xmlns:a="http://schemas.openxmlformats.org/drawingml/2006/main">
          <a:off x="38100" y="47624"/>
          <a:ext cx="47625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kern="1200"/>
            <a:t>MW</a:t>
          </a:r>
        </a:p>
      </cdr:txBody>
    </cdr:sp>
  </cdr:relSizeAnchor>
  <cdr:relSizeAnchor xmlns:cdr="http://schemas.openxmlformats.org/drawingml/2006/chartDrawing">
    <cdr:from>
      <cdr:x>0.85714</cdr:x>
      <cdr:y>0.019</cdr:y>
    </cdr:from>
    <cdr:to>
      <cdr:x>1</cdr:x>
      <cdr:y>0.09326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A6D6558-D08D-ACC6-CD7C-04F9895706CF}"/>
            </a:ext>
          </a:extLst>
        </cdr:cNvPr>
        <cdr:cNvSpPr txBox="1"/>
      </cdr:nvSpPr>
      <cdr:spPr>
        <a:xfrm xmlns:a="http://schemas.openxmlformats.org/drawingml/2006/main">
          <a:off x="6457949" y="104776"/>
          <a:ext cx="1076325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kern="1200"/>
            <a:t>25-Jan-2026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C890-5172-4C47-861A-F65B043F09CF}">
  <sheetPr>
    <pageSetUpPr fitToPage="1"/>
  </sheetPr>
  <dimension ref="A1:AQ86"/>
  <sheetViews>
    <sheetView topLeftCell="A41" workbookViewId="0">
      <selection activeCell="C59" sqref="C59"/>
    </sheetView>
  </sheetViews>
  <sheetFormatPr defaultRowHeight="15" x14ac:dyDescent="0.25"/>
  <cols>
    <col min="1" max="1" width="3.7109375" customWidth="1"/>
    <col min="2" max="2" width="6.85546875" customWidth="1"/>
    <col min="3" max="3" width="11.7109375" customWidth="1"/>
    <col min="4" max="24" width="6.5703125" customWidth="1"/>
    <col min="25" max="25" width="7" customWidth="1"/>
    <col min="26" max="26" width="6.42578125" customWidth="1"/>
    <col min="28" max="29" width="6.42578125" customWidth="1"/>
    <col min="31" max="31" width="6.5703125" customWidth="1"/>
    <col min="39" max="39" width="7.85546875" customWidth="1"/>
    <col min="42" max="42" width="11.7109375" customWidth="1"/>
    <col min="43" max="43" width="12.42578125" customWidth="1"/>
  </cols>
  <sheetData>
    <row r="1" spans="1:4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pans="1:4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</row>
    <row r="8" spans="1:43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43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1:43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</row>
    <row r="13" spans="1:43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</row>
    <row r="14" spans="1:4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</row>
    <row r="17" spans="1:4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</row>
    <row r="18" spans="1:43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19" spans="1:4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1:43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1:4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</row>
    <row r="22" spans="1:43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</row>
    <row r="23" spans="1:4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4" spans="1:4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</row>
    <row r="25" spans="1:4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</row>
    <row r="26" spans="1:4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</row>
    <row r="27" spans="1:4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1:43" ht="19.5" thickBot="1" x14ac:dyDescent="0.35">
      <c r="A32" s="9"/>
      <c r="B32" s="28" t="s">
        <v>44</v>
      </c>
      <c r="C32" s="29"/>
      <c r="D32" s="10"/>
      <c r="E32" s="10"/>
      <c r="F32" s="9"/>
      <c r="G32" s="9"/>
      <c r="H32" s="9"/>
      <c r="I32" s="10"/>
      <c r="J32" s="10"/>
      <c r="K32" s="10"/>
      <c r="L32" s="10"/>
      <c r="M32" s="9"/>
      <c r="N32" s="9"/>
      <c r="O32" s="10"/>
      <c r="P32" s="10"/>
      <c r="Q32" s="10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18" t="s">
        <v>43</v>
      </c>
      <c r="AM32" s="9"/>
      <c r="AN32" s="9"/>
      <c r="AO32" s="9"/>
      <c r="AP32" s="9"/>
      <c r="AQ32" s="9"/>
    </row>
    <row r="33" spans="2:43" ht="45.75" thickBot="1" x14ac:dyDescent="0.3">
      <c r="B33" s="19" t="s">
        <v>15</v>
      </c>
      <c r="C33" s="20" t="s">
        <v>35</v>
      </c>
      <c r="D33" s="22" t="s">
        <v>16</v>
      </c>
      <c r="E33" s="22" t="s">
        <v>0</v>
      </c>
      <c r="F33" s="22" t="s">
        <v>1</v>
      </c>
      <c r="G33" s="22" t="s">
        <v>2</v>
      </c>
      <c r="H33" s="22" t="s">
        <v>3</v>
      </c>
      <c r="I33" s="22" t="s">
        <v>4</v>
      </c>
      <c r="J33" s="22" t="s">
        <v>5</v>
      </c>
      <c r="K33" s="22" t="s">
        <v>6</v>
      </c>
      <c r="L33" s="22" t="s">
        <v>7</v>
      </c>
      <c r="M33" s="22" t="s">
        <v>8</v>
      </c>
      <c r="N33" s="22" t="s">
        <v>9</v>
      </c>
      <c r="O33" s="22" t="s">
        <v>17</v>
      </c>
      <c r="P33" s="22" t="s">
        <v>18</v>
      </c>
      <c r="Q33" s="22" t="s">
        <v>10</v>
      </c>
      <c r="R33" s="22" t="s">
        <v>19</v>
      </c>
      <c r="S33" s="22" t="s">
        <v>20</v>
      </c>
      <c r="T33" s="22" t="s">
        <v>21</v>
      </c>
      <c r="U33" s="22" t="s">
        <v>22</v>
      </c>
      <c r="V33" s="22" t="s">
        <v>23</v>
      </c>
      <c r="W33" s="22" t="s">
        <v>24</v>
      </c>
      <c r="X33" s="22" t="s">
        <v>25</v>
      </c>
      <c r="Y33" s="22" t="s">
        <v>11</v>
      </c>
      <c r="Z33" s="22" t="s">
        <v>34</v>
      </c>
      <c r="AA33" s="22" t="s">
        <v>26</v>
      </c>
      <c r="AB33" s="22" t="s">
        <v>29</v>
      </c>
      <c r="AC33" s="22" t="s">
        <v>30</v>
      </c>
      <c r="AD33" s="22" t="s">
        <v>27</v>
      </c>
      <c r="AE33" s="22" t="s">
        <v>28</v>
      </c>
      <c r="AF33" s="22" t="s">
        <v>12</v>
      </c>
      <c r="AG33" s="22" t="s">
        <v>13</v>
      </c>
      <c r="AH33" s="22" t="s">
        <v>14</v>
      </c>
      <c r="AI33" s="22" t="s">
        <v>31</v>
      </c>
      <c r="AJ33" s="22" t="s">
        <v>32</v>
      </c>
      <c r="AL33" s="26" t="s">
        <v>37</v>
      </c>
      <c r="AM33" s="26" t="s">
        <v>40</v>
      </c>
      <c r="AN33" s="26" t="s">
        <v>41</v>
      </c>
      <c r="AO33" s="26" t="s">
        <v>38</v>
      </c>
      <c r="AP33" s="26" t="s">
        <v>39</v>
      </c>
      <c r="AQ33" s="26" t="s">
        <v>42</v>
      </c>
    </row>
    <row r="34" spans="2:43" x14ac:dyDescent="0.25">
      <c r="B34" s="1">
        <v>1</v>
      </c>
      <c r="C34" s="2">
        <v>1768.2761880802382</v>
      </c>
      <c r="D34" s="3">
        <v>136.4891357421875</v>
      </c>
      <c r="E34" s="3">
        <v>122.89000701904297</v>
      </c>
      <c r="F34" s="3">
        <v>0</v>
      </c>
      <c r="G34" s="3">
        <v>152.04000854492188</v>
      </c>
      <c r="H34" s="4">
        <v>147.17999267578125</v>
      </c>
      <c r="I34" s="3">
        <v>93.488410949707031</v>
      </c>
      <c r="J34" s="3">
        <v>115.97626495361328</v>
      </c>
      <c r="K34" s="3">
        <v>116.55146789550781</v>
      </c>
      <c r="L34" s="3">
        <v>47.249469757080078</v>
      </c>
      <c r="M34" s="3">
        <v>9.7199993133544922</v>
      </c>
      <c r="N34" s="3">
        <v>65.682601928710938</v>
      </c>
      <c r="O34" s="3">
        <v>32.865371704101563</v>
      </c>
      <c r="P34" s="3">
        <v>32.767112731933594</v>
      </c>
      <c r="Q34" s="3">
        <v>18.744350433349609</v>
      </c>
      <c r="R34" s="3">
        <v>4.8242497996398015E-7</v>
      </c>
      <c r="S34" s="3">
        <v>4.8242497996398015E-7</v>
      </c>
      <c r="T34" s="3">
        <v>-2.4425508454442024E-2</v>
      </c>
      <c r="U34" s="3">
        <v>4.8242497996398015E-7</v>
      </c>
      <c r="V34" s="3">
        <v>-0.48865073684122762</v>
      </c>
      <c r="W34" s="3">
        <v>-5.9925140003656577E-2</v>
      </c>
      <c r="X34" s="3">
        <v>0</v>
      </c>
      <c r="Y34" s="3">
        <v>-8.2919977719673224</v>
      </c>
      <c r="Z34" s="3">
        <v>12.690467317673905</v>
      </c>
      <c r="AA34" s="3">
        <v>55.72824980103772</v>
      </c>
      <c r="AB34" s="3">
        <v>0</v>
      </c>
      <c r="AC34" s="3">
        <v>0</v>
      </c>
      <c r="AD34" s="3">
        <v>-3.8020884140951519</v>
      </c>
      <c r="AE34" s="3">
        <v>-25.05999112164077</v>
      </c>
      <c r="AF34" s="3">
        <v>395.07803731521733</v>
      </c>
      <c r="AG34" s="3">
        <v>0</v>
      </c>
      <c r="AH34" s="3">
        <v>199</v>
      </c>
      <c r="AI34" s="3">
        <v>0</v>
      </c>
      <c r="AJ34" s="3">
        <v>0</v>
      </c>
      <c r="AL34" s="3">
        <f>SUM(D34:K34,Y34,Z34)</f>
        <v>889.01375732646829</v>
      </c>
      <c r="AM34" s="3">
        <f>SUM(L34:X34)</f>
        <v>206.45590593050588</v>
      </c>
      <c r="AN34" s="3">
        <f>Z34+AA34</f>
        <v>68.418717118711626</v>
      </c>
      <c r="AO34" s="3">
        <f>AF34</f>
        <v>395.07803731521733</v>
      </c>
      <c r="AP34" s="3">
        <f>SUM(AG34:AJ34)</f>
        <v>199</v>
      </c>
      <c r="AQ34" s="3">
        <f>MAX(AD34+AE34,0)</f>
        <v>0</v>
      </c>
    </row>
    <row r="35" spans="2:43" x14ac:dyDescent="0.25">
      <c r="B35" s="6">
        <v>2</v>
      </c>
      <c r="C35" s="6">
        <v>1833.7388818228098</v>
      </c>
      <c r="D35" s="4">
        <v>139.08438110351563</v>
      </c>
      <c r="E35" s="4">
        <v>135.16000366210938</v>
      </c>
      <c r="F35" s="4">
        <v>0</v>
      </c>
      <c r="G35" s="4">
        <v>152.06001281738281</v>
      </c>
      <c r="H35" s="4">
        <v>137.6300048828125</v>
      </c>
      <c r="I35" s="4">
        <v>94.389663696289063</v>
      </c>
      <c r="J35" s="4">
        <v>115.38856506347656</v>
      </c>
      <c r="K35" s="4">
        <v>133.53791809082031</v>
      </c>
      <c r="L35" s="4">
        <v>46.933742523193359</v>
      </c>
      <c r="M35" s="4">
        <v>12.239999771118164</v>
      </c>
      <c r="N35" s="4">
        <v>65.69940185546875</v>
      </c>
      <c r="O35" s="4">
        <v>32.792720794677734</v>
      </c>
      <c r="P35" s="4">
        <v>30.976520538330078</v>
      </c>
      <c r="Q35" s="4">
        <v>18.273834228515625</v>
      </c>
      <c r="R35" s="4">
        <v>4.8242497996398015E-7</v>
      </c>
      <c r="S35" s="4">
        <v>4.8242497996398015E-7</v>
      </c>
      <c r="T35" s="4">
        <v>-2.4425508454442024E-2</v>
      </c>
      <c r="U35" s="4">
        <v>4.8242497996398015E-7</v>
      </c>
      <c r="V35" s="4">
        <v>-0.46897900104522705</v>
      </c>
      <c r="W35" s="4">
        <v>-2.3448944091796875E-2</v>
      </c>
      <c r="X35" s="4">
        <v>0</v>
      </c>
      <c r="Y35" s="4">
        <v>-8.354726293103095</v>
      </c>
      <c r="Z35" s="4">
        <v>19.149470734593876</v>
      </c>
      <c r="AA35" s="4">
        <v>54.531768371055456</v>
      </c>
      <c r="AB35" s="4">
        <v>0</v>
      </c>
      <c r="AC35" s="4">
        <v>0</v>
      </c>
      <c r="AD35" s="4">
        <v>-24.827669169749274</v>
      </c>
      <c r="AE35" s="4">
        <v>-25.028585608218449</v>
      </c>
      <c r="AF35" s="4">
        <v>433.27013424505685</v>
      </c>
      <c r="AG35" s="4">
        <v>0</v>
      </c>
      <c r="AH35" s="4">
        <v>199</v>
      </c>
      <c r="AI35" s="4">
        <v>0</v>
      </c>
      <c r="AJ35" s="4">
        <v>0</v>
      </c>
      <c r="AL35" s="4">
        <f t="shared" ref="AL35:AL57" si="0">SUM(D35:K35,Y35,Z35)</f>
        <v>918.04529375789707</v>
      </c>
      <c r="AM35" s="4">
        <f t="shared" ref="AM35:AM57" si="1">SUM(L35:X35)</f>
        <v>206.39936770498718</v>
      </c>
      <c r="AN35" s="4">
        <f t="shared" ref="AN35:AN57" si="2">Z35+AA35</f>
        <v>73.681239105649325</v>
      </c>
      <c r="AO35" s="4">
        <f t="shared" ref="AO35:AO57" si="3">AF35</f>
        <v>433.27013424505685</v>
      </c>
      <c r="AP35" s="4">
        <f t="shared" ref="AP35:AP57" si="4">SUM(AG35:AJ35)</f>
        <v>199</v>
      </c>
      <c r="AQ35" s="4">
        <f t="shared" ref="AQ35:AQ57" si="5">MAX(AD35+AE35,0)</f>
        <v>0</v>
      </c>
    </row>
    <row r="36" spans="2:43" x14ac:dyDescent="0.25">
      <c r="B36" s="1">
        <v>3</v>
      </c>
      <c r="C36" s="1">
        <v>1848.0713475002356</v>
      </c>
      <c r="D36" s="5">
        <v>157.04505920410156</v>
      </c>
      <c r="E36" s="5">
        <v>131.97000122070313</v>
      </c>
      <c r="F36" s="5">
        <v>0</v>
      </c>
      <c r="G36" s="5">
        <v>152.41999816894531</v>
      </c>
      <c r="H36" s="4">
        <v>139.92001342773438</v>
      </c>
      <c r="I36" s="5">
        <v>93.7205810546875</v>
      </c>
      <c r="J36" s="5">
        <v>115.9857177734375</v>
      </c>
      <c r="K36" s="5">
        <v>124.61541748046875</v>
      </c>
      <c r="L36" s="5">
        <v>46.673469543457031</v>
      </c>
      <c r="M36" s="5">
        <v>14.399999618530273</v>
      </c>
      <c r="N36" s="5">
        <v>65.528396606445313</v>
      </c>
      <c r="O36" s="5">
        <v>31.266414642333984</v>
      </c>
      <c r="P36" s="5">
        <v>30.974025726318359</v>
      </c>
      <c r="Q36" s="5">
        <v>17.785491943359375</v>
      </c>
      <c r="R36" s="5">
        <v>4.8242497996398015E-7</v>
      </c>
      <c r="S36" s="5">
        <v>4.8242497996398015E-7</v>
      </c>
      <c r="T36" s="5">
        <v>-2.4425508454442024E-2</v>
      </c>
      <c r="U36" s="5">
        <v>4.8242497996398015E-7</v>
      </c>
      <c r="V36" s="5">
        <v>-0.50551974141519163</v>
      </c>
      <c r="W36" s="5">
        <v>-4.0254029522864353E-2</v>
      </c>
      <c r="X36" s="5">
        <v>0</v>
      </c>
      <c r="Y36" s="5">
        <v>-8.3146317766864204</v>
      </c>
      <c r="Z36" s="5">
        <v>10.82387365713266</v>
      </c>
      <c r="AA36" s="5">
        <v>54.461947457060546</v>
      </c>
      <c r="AB36" s="5">
        <v>0</v>
      </c>
      <c r="AC36" s="5">
        <v>0</v>
      </c>
      <c r="AD36" s="5">
        <v>-25.092980480103659</v>
      </c>
      <c r="AE36" s="5">
        <v>-19.131221269331473</v>
      </c>
      <c r="AF36" s="5">
        <v>447.90746035289988</v>
      </c>
      <c r="AG36" s="5">
        <v>0</v>
      </c>
      <c r="AH36" s="5">
        <v>199</v>
      </c>
      <c r="AI36" s="5">
        <v>0</v>
      </c>
      <c r="AJ36" s="5">
        <v>0</v>
      </c>
      <c r="AL36" s="5">
        <f t="shared" si="0"/>
        <v>918.18603021052445</v>
      </c>
      <c r="AM36" s="5">
        <f t="shared" si="1"/>
        <v>206.05760024832679</v>
      </c>
      <c r="AN36" s="5">
        <f t="shared" si="2"/>
        <v>65.285821114193212</v>
      </c>
      <c r="AO36" s="5">
        <f t="shared" si="3"/>
        <v>447.90746035289988</v>
      </c>
      <c r="AP36" s="5">
        <f t="shared" si="4"/>
        <v>199</v>
      </c>
      <c r="AQ36" s="5">
        <f t="shared" si="5"/>
        <v>0</v>
      </c>
    </row>
    <row r="37" spans="2:43" x14ac:dyDescent="0.25">
      <c r="B37" s="6">
        <v>4</v>
      </c>
      <c r="C37" s="6">
        <v>1844.3813325745639</v>
      </c>
      <c r="D37" s="4">
        <v>154.30952453613281</v>
      </c>
      <c r="E37" s="4">
        <v>119.59000396728516</v>
      </c>
      <c r="F37" s="4">
        <v>7.8000001907348633</v>
      </c>
      <c r="G37" s="4">
        <v>148.11000061035156</v>
      </c>
      <c r="H37" s="4">
        <v>140.91000366210938</v>
      </c>
      <c r="I37" s="4">
        <v>93.24017333984375</v>
      </c>
      <c r="J37" s="4">
        <v>116.16976165771484</v>
      </c>
      <c r="K37" s="4">
        <v>118.73712158203125</v>
      </c>
      <c r="L37" s="4">
        <v>46.741741180419922</v>
      </c>
      <c r="M37" s="4">
        <v>16.991998672485352</v>
      </c>
      <c r="N37" s="4">
        <v>65.503196716308594</v>
      </c>
      <c r="O37" s="4">
        <v>31.692331314086914</v>
      </c>
      <c r="P37" s="4">
        <v>30.981386184692383</v>
      </c>
      <c r="Q37" s="4">
        <v>17.655965805053711</v>
      </c>
      <c r="R37" s="4">
        <v>4.8242497996398015E-7</v>
      </c>
      <c r="S37" s="4">
        <v>4.8242497996398015E-7</v>
      </c>
      <c r="T37" s="4">
        <v>-2.4425508454442024E-2</v>
      </c>
      <c r="U37" s="4">
        <v>4.8242497996398015E-7</v>
      </c>
      <c r="V37" s="4">
        <v>-0.5158768892288208</v>
      </c>
      <c r="W37" s="4">
        <v>-4.8916611800218231E-2</v>
      </c>
      <c r="X37" s="4">
        <v>0</v>
      </c>
      <c r="Y37" s="4">
        <v>-8.3961887390448009</v>
      </c>
      <c r="Z37" s="4">
        <v>11.595450947576559</v>
      </c>
      <c r="AA37" s="4">
        <v>55.894970152828364</v>
      </c>
      <c r="AB37" s="4">
        <v>0</v>
      </c>
      <c r="AC37" s="4">
        <v>0</v>
      </c>
      <c r="AD37" s="4">
        <v>-17.782383926475784</v>
      </c>
      <c r="AE37" s="4">
        <v>-0.10604246472280023</v>
      </c>
      <c r="AF37" s="4">
        <v>462.9556222539054</v>
      </c>
      <c r="AG37" s="4">
        <v>0</v>
      </c>
      <c r="AH37" s="4">
        <v>199</v>
      </c>
      <c r="AI37" s="4">
        <v>0</v>
      </c>
      <c r="AJ37" s="4">
        <v>0</v>
      </c>
      <c r="AL37" s="4">
        <f t="shared" si="0"/>
        <v>902.06585175473538</v>
      </c>
      <c r="AM37" s="4">
        <f t="shared" si="1"/>
        <v>208.97740231083833</v>
      </c>
      <c r="AN37" s="4">
        <f t="shared" si="2"/>
        <v>67.490421100404916</v>
      </c>
      <c r="AO37" s="4">
        <f t="shared" si="3"/>
        <v>462.9556222539054</v>
      </c>
      <c r="AP37" s="4">
        <f t="shared" si="4"/>
        <v>199</v>
      </c>
      <c r="AQ37" s="4">
        <f t="shared" si="5"/>
        <v>0</v>
      </c>
    </row>
    <row r="38" spans="2:43" x14ac:dyDescent="0.25">
      <c r="B38" s="1">
        <v>5</v>
      </c>
      <c r="C38" s="1">
        <v>1868.7961356656897</v>
      </c>
      <c r="D38" s="5">
        <v>146.63291931152344</v>
      </c>
      <c r="E38" s="5">
        <v>112.08999633789063</v>
      </c>
      <c r="F38" s="5">
        <v>41.880001068115234</v>
      </c>
      <c r="G38" s="5">
        <v>150.90000915527344</v>
      </c>
      <c r="H38" s="5">
        <v>147.41999816894531</v>
      </c>
      <c r="I38" s="5">
        <v>92.121223449707031</v>
      </c>
      <c r="J38" s="5">
        <v>116.43346405029297</v>
      </c>
      <c r="K38" s="5">
        <v>115.87404632568359</v>
      </c>
      <c r="L38" s="5">
        <v>46.673469543457031</v>
      </c>
      <c r="M38" s="5">
        <v>19.007999420166016</v>
      </c>
      <c r="N38" s="5">
        <v>65.829002380371094</v>
      </c>
      <c r="O38" s="5">
        <v>31.230777740478516</v>
      </c>
      <c r="P38" s="5">
        <v>30.971424102783203</v>
      </c>
      <c r="Q38" s="5">
        <v>17.297380447387695</v>
      </c>
      <c r="R38" s="5">
        <v>4.8242497996398015E-7</v>
      </c>
      <c r="S38" s="5">
        <v>4.8242497996398015E-7</v>
      </c>
      <c r="T38" s="5">
        <v>-2.4425508454442024E-2</v>
      </c>
      <c r="U38" s="5">
        <v>4.8242497996398015E-7</v>
      </c>
      <c r="V38" s="5">
        <v>-0.5158768892288208</v>
      </c>
      <c r="W38" s="5">
        <v>-7.0346839725971222E-2</v>
      </c>
      <c r="X38" s="5">
        <v>0</v>
      </c>
      <c r="Y38" s="5">
        <v>-8.5113634640476068</v>
      </c>
      <c r="Z38" s="5">
        <v>12.404117089727528</v>
      </c>
      <c r="AA38" s="5">
        <v>57.545105745119002</v>
      </c>
      <c r="AB38" s="5">
        <v>0</v>
      </c>
      <c r="AC38" s="5">
        <v>0</v>
      </c>
      <c r="AD38" s="5">
        <v>4.6074118409573876E-3</v>
      </c>
      <c r="AE38" s="5">
        <v>3.0639423823664105E-2</v>
      </c>
      <c r="AF38" s="5">
        <v>456.19875383879668</v>
      </c>
      <c r="AG38" s="5">
        <v>0</v>
      </c>
      <c r="AH38" s="5">
        <v>199</v>
      </c>
      <c r="AI38" s="5">
        <v>0</v>
      </c>
      <c r="AJ38" s="5">
        <v>0</v>
      </c>
      <c r="AL38" s="5">
        <f t="shared" si="0"/>
        <v>927.24441149311156</v>
      </c>
      <c r="AM38" s="5">
        <f t="shared" si="1"/>
        <v>210.39940584450926</v>
      </c>
      <c r="AN38" s="5">
        <f t="shared" si="2"/>
        <v>69.949222834846523</v>
      </c>
      <c r="AO38" s="5">
        <f t="shared" si="3"/>
        <v>456.19875383879668</v>
      </c>
      <c r="AP38" s="5">
        <f t="shared" si="4"/>
        <v>199</v>
      </c>
      <c r="AQ38" s="5">
        <f t="shared" si="5"/>
        <v>3.5246835664621494E-2</v>
      </c>
    </row>
    <row r="39" spans="2:43" x14ac:dyDescent="0.25">
      <c r="B39" s="6">
        <v>6</v>
      </c>
      <c r="C39" s="6">
        <v>1934.6542936409001</v>
      </c>
      <c r="D39" s="4">
        <v>136.26571655273438</v>
      </c>
      <c r="E39" s="4">
        <v>126.12000274658203</v>
      </c>
      <c r="F39" s="4">
        <v>55.979999542236328</v>
      </c>
      <c r="G39" s="4">
        <v>151.69999694824219</v>
      </c>
      <c r="H39" s="4">
        <v>147.02999877929688</v>
      </c>
      <c r="I39" s="4">
        <v>90.790153503417969</v>
      </c>
      <c r="J39" s="4">
        <v>116.42401123046875</v>
      </c>
      <c r="K39" s="4">
        <v>127.17601013183594</v>
      </c>
      <c r="L39" s="4">
        <v>46.549739837646484</v>
      </c>
      <c r="M39" s="4">
        <v>20.591999053955078</v>
      </c>
      <c r="N39" s="4">
        <v>65.820602416992188</v>
      </c>
      <c r="O39" s="4">
        <v>33.060703277587891</v>
      </c>
      <c r="P39" s="4">
        <v>30.973789215087891</v>
      </c>
      <c r="Q39" s="4">
        <v>17.522523880004883</v>
      </c>
      <c r="R39" s="4">
        <v>4.8242497996398015E-7</v>
      </c>
      <c r="S39" s="4">
        <v>4.8242497996398015E-7</v>
      </c>
      <c r="T39" s="4">
        <v>-2.4425508454442024E-2</v>
      </c>
      <c r="U39" s="4">
        <v>4.8242497996398015E-7</v>
      </c>
      <c r="V39" s="4">
        <v>-0.51561661912448475</v>
      </c>
      <c r="W39" s="4">
        <v>-6.9826299037043404E-2</v>
      </c>
      <c r="X39" s="4">
        <v>0</v>
      </c>
      <c r="Y39" s="4">
        <v>-9.1681683609515243</v>
      </c>
      <c r="Z39" s="4">
        <v>12.937120939474989</v>
      </c>
      <c r="AA39" s="4">
        <v>57.98871782305757</v>
      </c>
      <c r="AB39" s="4">
        <v>0</v>
      </c>
      <c r="AC39" s="4">
        <v>0</v>
      </c>
      <c r="AD39" s="4">
        <v>-3.8838267114141088E-2</v>
      </c>
      <c r="AE39" s="4">
        <v>-6.5688006616594977E-2</v>
      </c>
      <c r="AF39" s="4">
        <v>472.25021619681235</v>
      </c>
      <c r="AG39" s="4">
        <v>0</v>
      </c>
      <c r="AH39" s="4">
        <v>199</v>
      </c>
      <c r="AI39" s="4">
        <v>0</v>
      </c>
      <c r="AJ39" s="4">
        <v>0</v>
      </c>
      <c r="AL39" s="4">
        <f t="shared" si="0"/>
        <v>955.25484201333791</v>
      </c>
      <c r="AM39" s="4">
        <f t="shared" si="1"/>
        <v>213.90949070193341</v>
      </c>
      <c r="AN39" s="4">
        <f t="shared" si="2"/>
        <v>70.925838762532564</v>
      </c>
      <c r="AO39" s="4">
        <f t="shared" si="3"/>
        <v>472.25021619681235</v>
      </c>
      <c r="AP39" s="4">
        <f t="shared" si="4"/>
        <v>199</v>
      </c>
      <c r="AQ39" s="4">
        <f t="shared" si="5"/>
        <v>0</v>
      </c>
    </row>
    <row r="40" spans="2:43" x14ac:dyDescent="0.25">
      <c r="B40" s="1">
        <v>7</v>
      </c>
      <c r="C40" s="1">
        <v>1988.0519960343595</v>
      </c>
      <c r="D40" s="5">
        <v>136.24765014648438</v>
      </c>
      <c r="E40" s="5">
        <v>137.19999694824219</v>
      </c>
      <c r="F40" s="5">
        <v>70.5</v>
      </c>
      <c r="G40" s="5">
        <v>151.08000183105469</v>
      </c>
      <c r="H40" s="5">
        <v>147.6300048828125</v>
      </c>
      <c r="I40" s="5">
        <v>86.529533386230469</v>
      </c>
      <c r="J40" s="5">
        <v>140.43736267089844</v>
      </c>
      <c r="K40" s="5">
        <v>140.43826293945313</v>
      </c>
      <c r="L40" s="5">
        <v>47.770011901855469</v>
      </c>
      <c r="M40" s="5">
        <v>22.607999801635742</v>
      </c>
      <c r="N40" s="5">
        <v>65.925003051757813</v>
      </c>
      <c r="O40" s="5">
        <v>37.365150451660156</v>
      </c>
      <c r="P40" s="5">
        <v>34.845298767089844</v>
      </c>
      <c r="Q40" s="5">
        <v>19.158405303955078</v>
      </c>
      <c r="R40" s="5">
        <v>4.8242497996398015E-7</v>
      </c>
      <c r="S40" s="5">
        <v>4.8242497996398015E-7</v>
      </c>
      <c r="T40" s="5">
        <v>-2.4425508454442024E-2</v>
      </c>
      <c r="U40" s="5">
        <v>4.8242497996398015E-7</v>
      </c>
      <c r="V40" s="5">
        <v>-0.49242794513702393</v>
      </c>
      <c r="W40" s="5">
        <v>-2.3448944091796875E-2</v>
      </c>
      <c r="X40" s="5">
        <v>0</v>
      </c>
      <c r="Y40" s="5">
        <v>-9.0326830186717935</v>
      </c>
      <c r="Z40" s="5">
        <v>14.758210632159219</v>
      </c>
      <c r="AA40" s="5">
        <v>58.963717989748304</v>
      </c>
      <c r="AB40" s="5">
        <v>0</v>
      </c>
      <c r="AC40" s="5">
        <v>0</v>
      </c>
      <c r="AD40" s="5">
        <v>-2.8485798974181896E-3</v>
      </c>
      <c r="AE40" s="5">
        <v>-1.5202207172983819E-2</v>
      </c>
      <c r="AF40" s="5">
        <v>456.72107774756159</v>
      </c>
      <c r="AG40" s="5">
        <v>0</v>
      </c>
      <c r="AH40" s="5">
        <v>199</v>
      </c>
      <c r="AI40" s="5">
        <v>0</v>
      </c>
      <c r="AJ40" s="5">
        <v>0</v>
      </c>
      <c r="AL40" s="5">
        <f t="shared" si="0"/>
        <v>1015.7883404186632</v>
      </c>
      <c r="AM40" s="5">
        <f t="shared" si="1"/>
        <v>227.13156832754578</v>
      </c>
      <c r="AN40" s="5">
        <f t="shared" si="2"/>
        <v>73.721928621907523</v>
      </c>
      <c r="AO40" s="5">
        <f t="shared" si="3"/>
        <v>456.72107774756159</v>
      </c>
      <c r="AP40" s="5">
        <f t="shared" si="4"/>
        <v>199</v>
      </c>
      <c r="AQ40" s="5">
        <f t="shared" si="5"/>
        <v>0</v>
      </c>
    </row>
    <row r="41" spans="2:43" x14ac:dyDescent="0.25">
      <c r="B41" s="6">
        <v>8</v>
      </c>
      <c r="C41" s="6">
        <v>2065.578185193589</v>
      </c>
      <c r="D41" s="4">
        <v>136.66171264648438</v>
      </c>
      <c r="E41" s="4">
        <v>138</v>
      </c>
      <c r="F41" s="4">
        <v>101.02999877929688</v>
      </c>
      <c r="G41" s="4">
        <v>151.69999694824219</v>
      </c>
      <c r="H41" s="4">
        <v>147.22999572753906</v>
      </c>
      <c r="I41" s="4">
        <v>97.383026123046875</v>
      </c>
      <c r="J41" s="4">
        <v>148.02436828613281</v>
      </c>
      <c r="K41" s="4">
        <v>140.82275390625</v>
      </c>
      <c r="L41" s="4">
        <v>69.583412170410156</v>
      </c>
      <c r="M41" s="4">
        <v>25.703998565673828</v>
      </c>
      <c r="N41" s="4">
        <v>80.58599853515625</v>
      </c>
      <c r="O41" s="4">
        <v>46.277587890625</v>
      </c>
      <c r="P41" s="4">
        <v>45.33038330078125</v>
      </c>
      <c r="Q41" s="4">
        <v>23.677343368530273</v>
      </c>
      <c r="R41" s="4">
        <v>4.8242497996398015E-7</v>
      </c>
      <c r="S41" s="4">
        <v>4.8242497996398015E-7</v>
      </c>
      <c r="T41" s="4">
        <v>-2.4425508454442024E-2</v>
      </c>
      <c r="U41" s="4">
        <v>4.8242497996398015E-7</v>
      </c>
      <c r="V41" s="4">
        <v>-0.49242794513702393</v>
      </c>
      <c r="W41" s="4">
        <v>-2.3448944091796875E-2</v>
      </c>
      <c r="X41" s="4">
        <v>0</v>
      </c>
      <c r="Y41" s="4">
        <v>-9.2610810484234118</v>
      </c>
      <c r="Z41" s="4">
        <v>16.223256945807808</v>
      </c>
      <c r="AA41" s="4">
        <v>59.98311446988275</v>
      </c>
      <c r="AB41" s="4">
        <v>0</v>
      </c>
      <c r="AC41" s="4">
        <v>0</v>
      </c>
      <c r="AD41" s="4">
        <v>-0.8187572985344963</v>
      </c>
      <c r="AE41" s="4">
        <v>7.8149786291057087E-3</v>
      </c>
      <c r="AF41" s="4">
        <v>456.96854800305664</v>
      </c>
      <c r="AG41" s="4">
        <v>0</v>
      </c>
      <c r="AH41" s="4">
        <v>154</v>
      </c>
      <c r="AI41" s="4">
        <v>0</v>
      </c>
      <c r="AJ41" s="4">
        <v>0</v>
      </c>
      <c r="AL41" s="4">
        <f t="shared" si="0"/>
        <v>1067.8140283143766</v>
      </c>
      <c r="AM41" s="4">
        <f t="shared" si="1"/>
        <v>290.61842288076843</v>
      </c>
      <c r="AN41" s="4">
        <f t="shared" si="2"/>
        <v>76.206371415690555</v>
      </c>
      <c r="AO41" s="4">
        <f t="shared" si="3"/>
        <v>456.96854800305664</v>
      </c>
      <c r="AP41" s="4">
        <f t="shared" si="4"/>
        <v>154</v>
      </c>
      <c r="AQ41" s="4">
        <f t="shared" si="5"/>
        <v>0</v>
      </c>
    </row>
    <row r="42" spans="2:43" x14ac:dyDescent="0.25">
      <c r="B42" s="1">
        <v>9</v>
      </c>
      <c r="C42" s="1">
        <v>2154.5424554703745</v>
      </c>
      <c r="D42" s="5">
        <v>136.25479125976563</v>
      </c>
      <c r="E42" s="5">
        <v>133.239990234375</v>
      </c>
      <c r="F42" s="5">
        <v>129.34001159667969</v>
      </c>
      <c r="G42" s="5">
        <v>152.25</v>
      </c>
      <c r="H42" s="5">
        <v>147.21000671386719</v>
      </c>
      <c r="I42" s="5">
        <v>116.79141998291016</v>
      </c>
      <c r="J42" s="5">
        <v>148.36097717285156</v>
      </c>
      <c r="K42" s="5">
        <v>125.88072967529297</v>
      </c>
      <c r="L42" s="5">
        <v>74.985023498535156</v>
      </c>
      <c r="M42" s="5">
        <v>32.975997924804688</v>
      </c>
      <c r="N42" s="5">
        <v>105.32219696044922</v>
      </c>
      <c r="O42" s="5">
        <v>47.967414855957031</v>
      </c>
      <c r="P42" s="5">
        <v>47.977241516113281</v>
      </c>
      <c r="Q42" s="5">
        <v>42.29864501953125</v>
      </c>
      <c r="R42" s="5">
        <v>4.8242497996398015E-7</v>
      </c>
      <c r="S42" s="5">
        <v>4.8242497996398015E-7</v>
      </c>
      <c r="T42" s="5">
        <v>-2.4425508454442024E-2</v>
      </c>
      <c r="U42" s="5">
        <v>4.8242497996398015E-7</v>
      </c>
      <c r="V42" s="5">
        <v>-0.46051183295782711</v>
      </c>
      <c r="W42" s="5">
        <v>-2.6380080856618582E-2</v>
      </c>
      <c r="X42" s="5">
        <v>0</v>
      </c>
      <c r="Y42" s="5">
        <v>-9.2577375220935636</v>
      </c>
      <c r="Z42" s="5">
        <v>28.762819424487816</v>
      </c>
      <c r="AA42" s="5">
        <v>60.538805407066612</v>
      </c>
      <c r="AB42" s="5">
        <v>0</v>
      </c>
      <c r="AC42" s="5">
        <v>0</v>
      </c>
      <c r="AD42" s="5">
        <v>-1.126629430075208</v>
      </c>
      <c r="AE42" s="5">
        <v>-2.7939120159664824E-2</v>
      </c>
      <c r="AF42" s="5">
        <v>456.81714563500151</v>
      </c>
      <c r="AG42" s="5">
        <v>0</v>
      </c>
      <c r="AH42" s="5">
        <v>154</v>
      </c>
      <c r="AI42" s="5">
        <v>0</v>
      </c>
      <c r="AJ42" s="5">
        <v>0</v>
      </c>
      <c r="AL42" s="5">
        <f t="shared" si="0"/>
        <v>1108.8330085381365</v>
      </c>
      <c r="AM42" s="5">
        <f t="shared" si="1"/>
        <v>351.0152038003967</v>
      </c>
      <c r="AN42" s="5">
        <f t="shared" si="2"/>
        <v>89.30162483155442</v>
      </c>
      <c r="AO42" s="5">
        <f t="shared" si="3"/>
        <v>456.81714563500151</v>
      </c>
      <c r="AP42" s="5">
        <f t="shared" si="4"/>
        <v>154</v>
      </c>
      <c r="AQ42" s="5">
        <f t="shared" si="5"/>
        <v>0</v>
      </c>
    </row>
    <row r="43" spans="2:43" x14ac:dyDescent="0.25">
      <c r="B43" s="6">
        <v>10</v>
      </c>
      <c r="C43" s="6">
        <v>2197.2980036019985</v>
      </c>
      <c r="D43" s="4">
        <v>136.64239501953125</v>
      </c>
      <c r="E43" s="4">
        <v>133.60000610351563</v>
      </c>
      <c r="F43" s="4">
        <v>135.22000122070313</v>
      </c>
      <c r="G43" s="4">
        <v>151.85000610351563</v>
      </c>
      <c r="H43" s="4">
        <v>146.81001281738281</v>
      </c>
      <c r="I43" s="4">
        <v>119.84524536132813</v>
      </c>
      <c r="J43" s="4">
        <v>149.088623046875</v>
      </c>
      <c r="K43" s="4">
        <v>122.19548797607422</v>
      </c>
      <c r="L43" s="4">
        <v>75.204757690429688</v>
      </c>
      <c r="M43" s="4">
        <v>49.535999298095703</v>
      </c>
      <c r="N43" s="4">
        <v>103.42739868164063</v>
      </c>
      <c r="O43" s="4">
        <v>47.968650817871094</v>
      </c>
      <c r="P43" s="4">
        <v>47.968544006347656</v>
      </c>
      <c r="Q43" s="4">
        <v>45.589611053466797</v>
      </c>
      <c r="R43" s="4">
        <v>4.8242497996398015E-7</v>
      </c>
      <c r="S43" s="4">
        <v>4.8242497996398015E-7</v>
      </c>
      <c r="T43" s="4">
        <v>-2.4425508454442024E-2</v>
      </c>
      <c r="U43" s="4">
        <v>4.8242497996398015E-7</v>
      </c>
      <c r="V43" s="4">
        <v>-0.44553002715110779</v>
      </c>
      <c r="W43" s="4">
        <v>-3.1330674069704169E-2</v>
      </c>
      <c r="X43" s="4">
        <v>0</v>
      </c>
      <c r="Y43" s="4">
        <v>-9.3433602477124715</v>
      </c>
      <c r="Z43" s="4">
        <v>29.333476166120075</v>
      </c>
      <c r="AA43" s="4">
        <v>64.016511639142905</v>
      </c>
      <c r="AB43" s="4">
        <v>0</v>
      </c>
      <c r="AC43" s="4">
        <v>0</v>
      </c>
      <c r="AD43" s="4">
        <v>2.4244601982248759E-2</v>
      </c>
      <c r="AE43" s="4">
        <v>-3.1028321451050996E-2</v>
      </c>
      <c r="AF43" s="4">
        <v>467.26011362027157</v>
      </c>
      <c r="AG43" s="4">
        <v>0</v>
      </c>
      <c r="AH43" s="4">
        <v>154</v>
      </c>
      <c r="AI43" s="4">
        <v>0</v>
      </c>
      <c r="AJ43" s="4">
        <v>0</v>
      </c>
      <c r="AL43" s="4">
        <f t="shared" si="0"/>
        <v>1115.2418935673334</v>
      </c>
      <c r="AM43" s="4">
        <f t="shared" si="1"/>
        <v>369.19367678545126</v>
      </c>
      <c r="AN43" s="4">
        <f t="shared" si="2"/>
        <v>93.349987805262984</v>
      </c>
      <c r="AO43" s="4">
        <f t="shared" si="3"/>
        <v>467.26011362027157</v>
      </c>
      <c r="AP43" s="4">
        <f t="shared" si="4"/>
        <v>154</v>
      </c>
      <c r="AQ43" s="4">
        <f t="shared" si="5"/>
        <v>0</v>
      </c>
    </row>
    <row r="44" spans="2:43" x14ac:dyDescent="0.25">
      <c r="B44" s="1">
        <v>11</v>
      </c>
      <c r="C44" s="1">
        <v>2197.9097015786074</v>
      </c>
      <c r="D44" s="5">
        <v>156.32232666015625</v>
      </c>
      <c r="E44" s="5">
        <v>138.25001525878906</v>
      </c>
      <c r="F44" s="5">
        <v>137.60000610351563</v>
      </c>
      <c r="G44" s="5">
        <v>151.23001098632813</v>
      </c>
      <c r="H44" s="5">
        <v>146.77000427246094</v>
      </c>
      <c r="I44" s="5">
        <v>118.59063720703125</v>
      </c>
      <c r="J44" s="5">
        <v>150.54661560058594</v>
      </c>
      <c r="K44" s="5">
        <v>142.45620727539063</v>
      </c>
      <c r="L44" s="5">
        <v>74.79302978515625</v>
      </c>
      <c r="M44" s="5">
        <v>55.799999237060547</v>
      </c>
      <c r="N44" s="5">
        <v>123.07199859619141</v>
      </c>
      <c r="O44" s="5">
        <v>46.548431396484375</v>
      </c>
      <c r="P44" s="5">
        <v>46.571380615234375</v>
      </c>
      <c r="Q44" s="5">
        <v>43.187808990478516</v>
      </c>
      <c r="R44" s="5">
        <v>4.8242497996398015E-7</v>
      </c>
      <c r="S44" s="5">
        <v>4.8242497996398015E-7</v>
      </c>
      <c r="T44" s="5">
        <v>-2.4425508454442024E-2</v>
      </c>
      <c r="U44" s="5">
        <v>4.8242497996398015E-7</v>
      </c>
      <c r="V44" s="5">
        <v>-0.44553002715110779</v>
      </c>
      <c r="W44" s="5">
        <v>-3.9080971768189261E-2</v>
      </c>
      <c r="X44" s="5">
        <v>0</v>
      </c>
      <c r="Y44" s="5">
        <v>-9.2332009923818994</v>
      </c>
      <c r="Z44" s="5">
        <v>29.719857674578922</v>
      </c>
      <c r="AA44" s="5">
        <v>69.897085119932612</v>
      </c>
      <c r="AB44" s="5">
        <v>43.106062856534884</v>
      </c>
      <c r="AC44" s="5">
        <v>0</v>
      </c>
      <c r="AD44" s="5">
        <v>-3.3293021329557748E-2</v>
      </c>
      <c r="AE44" s="5">
        <v>1.840109426106681E-2</v>
      </c>
      <c r="AF44" s="5">
        <v>480.0890764205646</v>
      </c>
      <c r="AG44" s="5">
        <v>0</v>
      </c>
      <c r="AH44" s="5">
        <v>55</v>
      </c>
      <c r="AI44" s="5">
        <v>0</v>
      </c>
      <c r="AJ44" s="5">
        <v>0</v>
      </c>
      <c r="AL44" s="5">
        <f t="shared" si="0"/>
        <v>1162.2524800464548</v>
      </c>
      <c r="AM44" s="5">
        <f t="shared" si="1"/>
        <v>389.46361356050664</v>
      </c>
      <c r="AN44" s="5">
        <f t="shared" si="2"/>
        <v>99.61694279451153</v>
      </c>
      <c r="AO44" s="5">
        <f t="shared" si="3"/>
        <v>480.0890764205646</v>
      </c>
      <c r="AP44" s="5">
        <f t="shared" si="4"/>
        <v>55</v>
      </c>
      <c r="AQ44" s="5">
        <f t="shared" si="5"/>
        <v>0</v>
      </c>
    </row>
    <row r="45" spans="2:43" x14ac:dyDescent="0.25">
      <c r="B45" s="6">
        <v>12</v>
      </c>
      <c r="C45" s="6">
        <v>2165.1614556271634</v>
      </c>
      <c r="D45" s="4">
        <v>161.49565124511719</v>
      </c>
      <c r="E45" s="4">
        <v>118.15000152587891</v>
      </c>
      <c r="F45" s="4">
        <v>135.44999694824219</v>
      </c>
      <c r="G45" s="4">
        <v>150.85000610351563</v>
      </c>
      <c r="H45" s="4">
        <v>146.77000427246094</v>
      </c>
      <c r="I45" s="4">
        <v>118.14688873291016</v>
      </c>
      <c r="J45" s="4">
        <v>151.26437377929688</v>
      </c>
      <c r="K45" s="4">
        <v>147.05313110351563</v>
      </c>
      <c r="L45" s="4">
        <v>60.973255157470703</v>
      </c>
      <c r="M45" s="4">
        <v>74.951995849609375</v>
      </c>
      <c r="N45" s="4">
        <v>105.52680206298828</v>
      </c>
      <c r="O45" s="4">
        <v>39.357738494873047</v>
      </c>
      <c r="P45" s="4">
        <v>39.461803436279297</v>
      </c>
      <c r="Q45" s="4">
        <v>17.585296630859375</v>
      </c>
      <c r="R45" s="4">
        <v>4.8242497996398015E-7</v>
      </c>
      <c r="S45" s="4">
        <v>4.8242497996398015E-7</v>
      </c>
      <c r="T45" s="4">
        <v>-2.4425508454442024E-2</v>
      </c>
      <c r="U45" s="4">
        <v>4.8242497996398015E-7</v>
      </c>
      <c r="V45" s="4">
        <v>-0.44168723295799611</v>
      </c>
      <c r="W45" s="4">
        <v>-3.9081592468528062E-2</v>
      </c>
      <c r="X45" s="4">
        <v>0</v>
      </c>
      <c r="Y45" s="4">
        <v>-9.2287854447537772</v>
      </c>
      <c r="Z45" s="4">
        <v>18.308744158628627</v>
      </c>
      <c r="AA45" s="4">
        <v>69.903281608870032</v>
      </c>
      <c r="AB45" s="4">
        <v>2.3830855504217792</v>
      </c>
      <c r="AC45" s="4">
        <v>0</v>
      </c>
      <c r="AD45" s="4">
        <v>-4.0961052874380691E-2</v>
      </c>
      <c r="AE45" s="4">
        <v>1.2476778472836394E-2</v>
      </c>
      <c r="AF45" s="4">
        <v>471.94380166258804</v>
      </c>
      <c r="AG45" s="4">
        <v>0</v>
      </c>
      <c r="AH45" s="4">
        <v>154</v>
      </c>
      <c r="AI45" s="4">
        <v>0</v>
      </c>
      <c r="AJ45" s="4">
        <v>0</v>
      </c>
      <c r="AL45" s="4">
        <f t="shared" si="0"/>
        <v>1138.2600124248122</v>
      </c>
      <c r="AM45" s="4">
        <f t="shared" si="1"/>
        <v>337.3516987454741</v>
      </c>
      <c r="AN45" s="4">
        <f t="shared" si="2"/>
        <v>88.212025767498659</v>
      </c>
      <c r="AO45" s="4">
        <f t="shared" si="3"/>
        <v>471.94380166258804</v>
      </c>
      <c r="AP45" s="4">
        <f t="shared" si="4"/>
        <v>154</v>
      </c>
      <c r="AQ45" s="4">
        <f t="shared" si="5"/>
        <v>0</v>
      </c>
    </row>
    <row r="46" spans="2:43" x14ac:dyDescent="0.25">
      <c r="B46" s="1">
        <v>13</v>
      </c>
      <c r="C46" s="1">
        <v>2126.4258340825804</v>
      </c>
      <c r="D46" s="5">
        <v>160.65492248535156</v>
      </c>
      <c r="E46" s="5">
        <v>137.30000305175781</v>
      </c>
      <c r="F46" s="5">
        <v>135.44999694824219</v>
      </c>
      <c r="G46" s="5">
        <v>150.260009765625</v>
      </c>
      <c r="H46" s="5">
        <v>146.16999816894531</v>
      </c>
      <c r="I46" s="5">
        <v>119.14802551269531</v>
      </c>
      <c r="J46" s="5">
        <v>150.68927001953125</v>
      </c>
      <c r="K46" s="5">
        <v>140.38491821289063</v>
      </c>
      <c r="L46" s="5">
        <v>53.25482177734375</v>
      </c>
      <c r="M46" s="5">
        <v>88.991996765136719</v>
      </c>
      <c r="N46" s="5">
        <v>119.77920532226563</v>
      </c>
      <c r="O46" s="5">
        <v>37.133094787597656</v>
      </c>
      <c r="P46" s="5">
        <v>35.760440826416016</v>
      </c>
      <c r="Q46" s="5">
        <v>18.33735466003418</v>
      </c>
      <c r="R46" s="5">
        <v>4.8242497996398015E-7</v>
      </c>
      <c r="S46" s="5">
        <v>4.8242497996398015E-7</v>
      </c>
      <c r="T46" s="5">
        <v>-2.4425508454442024E-2</v>
      </c>
      <c r="U46" s="5">
        <v>4.8242497996398015E-7</v>
      </c>
      <c r="V46" s="5">
        <v>-0.42208108305931091</v>
      </c>
      <c r="W46" s="5">
        <v>-3.1330641688067797E-2</v>
      </c>
      <c r="X46" s="5">
        <v>0</v>
      </c>
      <c r="Y46" s="5">
        <v>-9.3867869749241155</v>
      </c>
      <c r="Z46" s="5">
        <v>16.374794718547939</v>
      </c>
      <c r="AA46" s="5">
        <v>69.740721881271426</v>
      </c>
      <c r="AB46" s="5">
        <v>0</v>
      </c>
      <c r="AC46" s="5">
        <v>0</v>
      </c>
      <c r="AD46" s="5">
        <v>-3.4537445611699504E-2</v>
      </c>
      <c r="AE46" s="5">
        <v>1.8721776108127225E-2</v>
      </c>
      <c r="AF46" s="5">
        <v>467.25941290828342</v>
      </c>
      <c r="AG46" s="5">
        <v>0</v>
      </c>
      <c r="AH46" s="5">
        <v>154</v>
      </c>
      <c r="AI46" s="5">
        <v>0</v>
      </c>
      <c r="AJ46" s="5">
        <v>0</v>
      </c>
      <c r="AL46" s="5">
        <f t="shared" si="0"/>
        <v>1147.045151908663</v>
      </c>
      <c r="AM46" s="5">
        <f t="shared" si="1"/>
        <v>352.77907835286709</v>
      </c>
      <c r="AN46" s="5">
        <f t="shared" si="2"/>
        <v>86.115516599819358</v>
      </c>
      <c r="AO46" s="5">
        <f t="shared" si="3"/>
        <v>467.25941290828342</v>
      </c>
      <c r="AP46" s="5">
        <f t="shared" si="4"/>
        <v>154</v>
      </c>
      <c r="AQ46" s="5">
        <f t="shared" si="5"/>
        <v>0</v>
      </c>
    </row>
    <row r="47" spans="2:43" x14ac:dyDescent="0.25">
      <c r="B47" s="6">
        <v>14</v>
      </c>
      <c r="C47" s="6">
        <v>2087.0257032902605</v>
      </c>
      <c r="D47" s="4">
        <v>161.7623291015625</v>
      </c>
      <c r="E47" s="4">
        <v>147.32000732421875</v>
      </c>
      <c r="F47" s="4">
        <v>131.510009765625</v>
      </c>
      <c r="G47" s="4">
        <v>151.07000732421875</v>
      </c>
      <c r="H47" s="4">
        <v>146.55000305175781</v>
      </c>
      <c r="I47" s="4">
        <v>116.31141662597656</v>
      </c>
      <c r="J47" s="4">
        <v>150.6798095703125</v>
      </c>
      <c r="K47" s="4">
        <v>130.59831237792969</v>
      </c>
      <c r="L47" s="4">
        <v>49.374282836914063</v>
      </c>
      <c r="M47" s="4">
        <v>84.815994262695313</v>
      </c>
      <c r="N47" s="4">
        <v>123.43080139160156</v>
      </c>
      <c r="O47" s="4">
        <v>31.977470397949219</v>
      </c>
      <c r="P47" s="4">
        <v>30.978750228881836</v>
      </c>
      <c r="Q47" s="4">
        <v>14.605449676513672</v>
      </c>
      <c r="R47" s="4">
        <v>4.8242497996398015E-7</v>
      </c>
      <c r="S47" s="4">
        <v>4.8242497996398015E-7</v>
      </c>
      <c r="T47" s="4">
        <v>-2.4425508454442024E-2</v>
      </c>
      <c r="U47" s="4">
        <v>4.8242497996398015E-7</v>
      </c>
      <c r="V47" s="4">
        <v>-0.43510802515113028</v>
      </c>
      <c r="W47" s="4">
        <v>-2.3448944091796875E-2</v>
      </c>
      <c r="X47" s="4">
        <v>0</v>
      </c>
      <c r="Y47" s="4">
        <v>-9.4830665088589736</v>
      </c>
      <c r="Z47" s="4">
        <v>15.439182830446233</v>
      </c>
      <c r="AA47" s="4">
        <v>68.910206775861099</v>
      </c>
      <c r="AB47" s="4">
        <v>0</v>
      </c>
      <c r="AC47" s="4">
        <v>0</v>
      </c>
      <c r="AD47" s="4">
        <v>-8.3128419269638751E-3</v>
      </c>
      <c r="AE47" s="4">
        <v>-3.353546068053917E-2</v>
      </c>
      <c r="AF47" s="4">
        <v>456.81422240329425</v>
      </c>
      <c r="AG47" s="4">
        <v>0</v>
      </c>
      <c r="AH47" s="4">
        <v>154</v>
      </c>
      <c r="AI47" s="4">
        <v>0</v>
      </c>
      <c r="AJ47" s="4">
        <v>0</v>
      </c>
      <c r="AL47" s="4">
        <f t="shared" si="0"/>
        <v>1141.758011463189</v>
      </c>
      <c r="AM47" s="4">
        <f t="shared" si="1"/>
        <v>334.69976776413324</v>
      </c>
      <c r="AN47" s="4">
        <f t="shared" si="2"/>
        <v>84.349389606307327</v>
      </c>
      <c r="AO47" s="4">
        <f t="shared" si="3"/>
        <v>456.81422240329425</v>
      </c>
      <c r="AP47" s="4">
        <f t="shared" si="4"/>
        <v>154</v>
      </c>
      <c r="AQ47" s="4">
        <f t="shared" si="5"/>
        <v>0</v>
      </c>
    </row>
    <row r="48" spans="2:43" x14ac:dyDescent="0.25">
      <c r="B48" s="1">
        <v>15</v>
      </c>
      <c r="C48" s="1">
        <v>2073.1654082890068</v>
      </c>
      <c r="D48" s="5">
        <v>161.1966552734375</v>
      </c>
      <c r="E48" s="5">
        <v>148.33000183105469</v>
      </c>
      <c r="F48" s="5">
        <v>132.52000427246094</v>
      </c>
      <c r="G48" s="5">
        <v>151.63999938964844</v>
      </c>
      <c r="H48" s="5">
        <v>146.80000305175781</v>
      </c>
      <c r="I48" s="5">
        <v>107.61404418945313</v>
      </c>
      <c r="J48" s="5">
        <v>150.93722534179688</v>
      </c>
      <c r="K48" s="5">
        <v>125.87470245361328</v>
      </c>
      <c r="L48" s="5">
        <v>48.894279479980469</v>
      </c>
      <c r="M48" s="5">
        <v>73.655998229980469</v>
      </c>
      <c r="N48" s="5">
        <v>114.92099761962891</v>
      </c>
      <c r="O48" s="5">
        <v>42.994926452636719</v>
      </c>
      <c r="P48" s="5">
        <v>42.581722259521484</v>
      </c>
      <c r="Q48" s="5">
        <v>10.292715072631836</v>
      </c>
      <c r="R48" s="5">
        <v>4.8242497996398015E-7</v>
      </c>
      <c r="S48" s="5">
        <v>4.8242497996398015E-7</v>
      </c>
      <c r="T48" s="5">
        <v>-2.4425508454442024E-2</v>
      </c>
      <c r="U48" s="5">
        <v>4.8242497996398015E-7</v>
      </c>
      <c r="V48" s="5">
        <v>-0.43256822717725302</v>
      </c>
      <c r="W48" s="5">
        <v>-3.374018423423561E-2</v>
      </c>
      <c r="X48" s="5">
        <v>0</v>
      </c>
      <c r="Y48" s="5">
        <v>-9.4278548191905625</v>
      </c>
      <c r="Z48" s="5">
        <v>16.606297741286511</v>
      </c>
      <c r="AA48" s="5">
        <v>69.085373080274195</v>
      </c>
      <c r="AB48" s="5">
        <v>0</v>
      </c>
      <c r="AC48" s="5">
        <v>0</v>
      </c>
      <c r="AD48" s="5">
        <v>-1.0763132772054376</v>
      </c>
      <c r="AE48" s="5">
        <v>-4.0032933460879626E-2</v>
      </c>
      <c r="AF48" s="5">
        <v>454.88890801489907</v>
      </c>
      <c r="AG48" s="5">
        <v>-20</v>
      </c>
      <c r="AH48" s="5">
        <v>154</v>
      </c>
      <c r="AI48" s="5">
        <v>0</v>
      </c>
      <c r="AJ48" s="5">
        <v>0</v>
      </c>
      <c r="AL48" s="5">
        <f t="shared" si="0"/>
        <v>1132.0910787253185</v>
      </c>
      <c r="AM48" s="5">
        <f t="shared" si="1"/>
        <v>332.84990664178889</v>
      </c>
      <c r="AN48" s="5">
        <f t="shared" si="2"/>
        <v>85.691670821560706</v>
      </c>
      <c r="AO48" s="5">
        <f t="shared" si="3"/>
        <v>454.88890801489907</v>
      </c>
      <c r="AP48" s="5">
        <f>SUM(AG48:AJ48)</f>
        <v>134</v>
      </c>
      <c r="AQ48" s="5">
        <f t="shared" si="5"/>
        <v>0</v>
      </c>
    </row>
    <row r="49" spans="2:43" x14ac:dyDescent="0.25">
      <c r="B49" s="6">
        <v>16</v>
      </c>
      <c r="C49" s="6">
        <v>2098.6842346156382</v>
      </c>
      <c r="D49" s="4">
        <v>160.81912231445313</v>
      </c>
      <c r="E49" s="4">
        <v>147.72999572753906</v>
      </c>
      <c r="F49" s="4">
        <v>132.71000671386719</v>
      </c>
      <c r="G49" s="4">
        <v>147.46000671386719</v>
      </c>
      <c r="H49" s="4">
        <v>147.02000427246094</v>
      </c>
      <c r="I49" s="4">
        <v>101.84989166259766</v>
      </c>
      <c r="J49" s="4">
        <v>150.82292175292969</v>
      </c>
      <c r="K49" s="4">
        <v>124.24182891845703</v>
      </c>
      <c r="L49" s="4">
        <v>48.606285095214844</v>
      </c>
      <c r="M49" s="4">
        <v>70.775993347167969</v>
      </c>
      <c r="N49" s="4">
        <v>111.32760620117188</v>
      </c>
      <c r="O49" s="4">
        <v>45.403148651123047</v>
      </c>
      <c r="P49" s="4">
        <v>44.779727935791016</v>
      </c>
      <c r="Q49" s="4">
        <v>10.451974868774414</v>
      </c>
      <c r="R49" s="4">
        <v>4.8242497996398015E-7</v>
      </c>
      <c r="S49" s="4">
        <v>4.8242497996398015E-7</v>
      </c>
      <c r="T49" s="4">
        <v>-2.4425508454442024E-2</v>
      </c>
      <c r="U49" s="4">
        <v>4.8242497996398015E-7</v>
      </c>
      <c r="V49" s="4">
        <v>-0.44553002715110779</v>
      </c>
      <c r="W49" s="4">
        <v>-4.6897891908884048E-2</v>
      </c>
      <c r="X49" s="4">
        <v>0</v>
      </c>
      <c r="Y49" s="4">
        <v>-9.4926868047303614</v>
      </c>
      <c r="Z49" s="4">
        <v>17.954716873511831</v>
      </c>
      <c r="AA49" s="4">
        <v>74.334009288833386</v>
      </c>
      <c r="AB49" s="4">
        <v>0</v>
      </c>
      <c r="AC49" s="4">
        <v>0</v>
      </c>
      <c r="AD49" s="4">
        <v>7.5849610278011772</v>
      </c>
      <c r="AE49" s="4">
        <v>8.2861668234189639E-2</v>
      </c>
      <c r="AF49" s="4">
        <v>445.68268972837961</v>
      </c>
      <c r="AG49" s="4">
        <f>40-20</f>
        <v>20</v>
      </c>
      <c r="AH49" s="4">
        <v>154</v>
      </c>
      <c r="AI49" s="4">
        <v>0</v>
      </c>
      <c r="AJ49" s="4">
        <v>0</v>
      </c>
      <c r="AL49" s="4">
        <f t="shared" si="0"/>
        <v>1121.1158081449535</v>
      </c>
      <c r="AM49" s="4">
        <f t="shared" si="1"/>
        <v>330.82788411900367</v>
      </c>
      <c r="AN49" s="4">
        <f t="shared" si="2"/>
        <v>92.288726162345213</v>
      </c>
      <c r="AO49" s="4">
        <f t="shared" si="3"/>
        <v>445.68268972837961</v>
      </c>
      <c r="AP49" s="4">
        <f t="shared" si="4"/>
        <v>174</v>
      </c>
      <c r="AQ49" s="4">
        <f t="shared" si="5"/>
        <v>7.6678226960353673</v>
      </c>
    </row>
    <row r="50" spans="2:43" x14ac:dyDescent="0.25">
      <c r="B50" s="1">
        <v>17</v>
      </c>
      <c r="C50" s="1">
        <v>2212.7468647649021</v>
      </c>
      <c r="D50" s="5">
        <v>160.81912231445313</v>
      </c>
      <c r="E50" s="5">
        <v>148.72000122070313</v>
      </c>
      <c r="F50" s="5">
        <v>132.71000671386719</v>
      </c>
      <c r="G50" s="5">
        <v>153.52000427246094</v>
      </c>
      <c r="H50" s="5">
        <v>147.22000122070313</v>
      </c>
      <c r="I50" s="5">
        <v>102.96674346923828</v>
      </c>
      <c r="J50" s="5">
        <v>150.6640625</v>
      </c>
      <c r="K50" s="5">
        <v>135.77529907226563</v>
      </c>
      <c r="L50" s="5">
        <v>49.182281494140625</v>
      </c>
      <c r="M50" s="5">
        <v>80.208000183105469</v>
      </c>
      <c r="N50" s="5">
        <v>122.87999725341797</v>
      </c>
      <c r="O50" s="5">
        <v>44.028247833251953</v>
      </c>
      <c r="P50" s="5">
        <v>41.554389953613281</v>
      </c>
      <c r="Q50" s="5">
        <v>19.470752716064453</v>
      </c>
      <c r="R50" s="5">
        <v>4.8242497996398015E-7</v>
      </c>
      <c r="S50" s="5">
        <v>4.8242497996398015E-7</v>
      </c>
      <c r="T50" s="5">
        <v>-2.4425508454442024E-2</v>
      </c>
      <c r="U50" s="5">
        <v>4.8242497996398015E-7</v>
      </c>
      <c r="V50" s="5">
        <v>-0.43192331189858757</v>
      </c>
      <c r="W50" s="5">
        <v>-4.3178924142940507E-2</v>
      </c>
      <c r="X50" s="5">
        <v>0</v>
      </c>
      <c r="Y50" s="5">
        <v>-9.5268979683923209</v>
      </c>
      <c r="Z50" s="5">
        <v>16.25013323835725</v>
      </c>
      <c r="AA50" s="5">
        <v>76.39544228253007</v>
      </c>
      <c r="AB50" s="5">
        <v>32.341567895224557</v>
      </c>
      <c r="AC50" s="5">
        <v>0</v>
      </c>
      <c r="AD50" s="5">
        <v>-0.43522812491436602</v>
      </c>
      <c r="AE50" s="5">
        <v>0.19072395404994852</v>
      </c>
      <c r="AF50" s="5">
        <v>427.14392684332483</v>
      </c>
      <c r="AG50" s="5">
        <f>100-20</f>
        <v>80</v>
      </c>
      <c r="AH50" s="5">
        <v>154</v>
      </c>
      <c r="AI50" s="5">
        <v>0</v>
      </c>
      <c r="AJ50" s="5">
        <v>0</v>
      </c>
      <c r="AL50" s="5">
        <f t="shared" si="0"/>
        <v>1139.1184760536562</v>
      </c>
      <c r="AM50" s="5">
        <f t="shared" si="1"/>
        <v>356.82414313637275</v>
      </c>
      <c r="AN50" s="5">
        <f t="shared" si="2"/>
        <v>92.64557552088732</v>
      </c>
      <c r="AO50" s="5">
        <f t="shared" si="3"/>
        <v>427.14392684332483</v>
      </c>
      <c r="AP50" s="5">
        <f t="shared" si="4"/>
        <v>234</v>
      </c>
      <c r="AQ50" s="5">
        <f t="shared" si="5"/>
        <v>0</v>
      </c>
    </row>
    <row r="51" spans="2:43" x14ac:dyDescent="0.25">
      <c r="B51" s="6">
        <v>18</v>
      </c>
      <c r="C51" s="6">
        <v>2350.1816774389454</v>
      </c>
      <c r="D51" s="4">
        <v>160.85984802246094</v>
      </c>
      <c r="E51" s="4">
        <v>148.32000732421875</v>
      </c>
      <c r="F51" s="4">
        <v>131.32000732421875</v>
      </c>
      <c r="G51" s="4">
        <v>154.71000671386719</v>
      </c>
      <c r="H51" s="4">
        <v>145.82000732421875</v>
      </c>
      <c r="I51" s="4">
        <v>97.176376342773438</v>
      </c>
      <c r="J51" s="4">
        <v>150.86746215820313</v>
      </c>
      <c r="K51" s="4">
        <v>151.16712951660156</v>
      </c>
      <c r="L51" s="4">
        <v>71.447952270507813</v>
      </c>
      <c r="M51" s="4">
        <v>88.991996765136719</v>
      </c>
      <c r="N51" s="4">
        <v>127.90081024169922</v>
      </c>
      <c r="O51" s="4">
        <v>47.991851806640625</v>
      </c>
      <c r="P51" s="4">
        <v>47.979118347167969</v>
      </c>
      <c r="Q51" s="4">
        <v>21.458946228027344</v>
      </c>
      <c r="R51" s="4">
        <v>15.516976810930082</v>
      </c>
      <c r="S51" s="4">
        <v>4.8242497996398015E-7</v>
      </c>
      <c r="T51" s="4">
        <v>15.279531937579506</v>
      </c>
      <c r="U51" s="4">
        <v>4.8242497996398015E-7</v>
      </c>
      <c r="V51" s="4">
        <v>1.6667253028729561</v>
      </c>
      <c r="W51" s="4">
        <v>-2.3448944091796875E-2</v>
      </c>
      <c r="X51" s="4">
        <v>0</v>
      </c>
      <c r="Y51" s="4">
        <v>-9.5648503940645178</v>
      </c>
      <c r="Z51" s="4">
        <v>18.976837733290242</v>
      </c>
      <c r="AA51" s="4">
        <v>76.823194362911266</v>
      </c>
      <c r="AB51" s="4">
        <v>78.10232878451265</v>
      </c>
      <c r="AC51" s="4">
        <v>0</v>
      </c>
      <c r="AD51" s="4">
        <v>23.183065707978667</v>
      </c>
      <c r="AE51" s="4">
        <v>23.592329399882413</v>
      </c>
      <c r="AF51" s="4">
        <v>429.48944502773315</v>
      </c>
      <c r="AG51" s="4">
        <v>100</v>
      </c>
      <c r="AH51" s="4">
        <v>154</v>
      </c>
      <c r="AI51" s="4">
        <v>0</v>
      </c>
      <c r="AJ51" s="4">
        <v>0</v>
      </c>
      <c r="AL51" s="4">
        <f t="shared" si="0"/>
        <v>1149.6528320657883</v>
      </c>
      <c r="AM51" s="4">
        <f t="shared" si="1"/>
        <v>438.21046173132044</v>
      </c>
      <c r="AN51" s="4">
        <f t="shared" si="2"/>
        <v>95.800032096201505</v>
      </c>
      <c r="AO51" s="4">
        <f t="shared" si="3"/>
        <v>429.48944502773315</v>
      </c>
      <c r="AP51" s="4">
        <f t="shared" si="4"/>
        <v>254</v>
      </c>
      <c r="AQ51" s="4">
        <f t="shared" si="5"/>
        <v>46.77539510786108</v>
      </c>
    </row>
    <row r="52" spans="2:43" x14ac:dyDescent="0.25">
      <c r="B52" s="1">
        <v>19</v>
      </c>
      <c r="C52" s="1">
        <v>2362.2322318142524</v>
      </c>
      <c r="D52" s="5">
        <v>160.96232604980469</v>
      </c>
      <c r="E52" s="5">
        <v>150.84999084472656</v>
      </c>
      <c r="F52" s="5">
        <v>131.1400146484375</v>
      </c>
      <c r="G52" s="5">
        <v>152.010009765625</v>
      </c>
      <c r="H52" s="5">
        <v>147</v>
      </c>
      <c r="I52" s="5">
        <v>98.339981079101563</v>
      </c>
      <c r="J52" s="5">
        <v>149.30146789550781</v>
      </c>
      <c r="K52" s="5">
        <v>153.18716430664063</v>
      </c>
      <c r="L52" s="5">
        <v>73.860763549804688</v>
      </c>
      <c r="M52" s="5">
        <v>90.791999816894531</v>
      </c>
      <c r="N52" s="5">
        <v>128.17620849609375</v>
      </c>
      <c r="O52" s="5">
        <v>47.970752716064453</v>
      </c>
      <c r="P52" s="5">
        <v>47.972194671630859</v>
      </c>
      <c r="Q52" s="5">
        <v>20.393196105957031</v>
      </c>
      <c r="R52" s="5">
        <v>18.43409039380699</v>
      </c>
      <c r="S52" s="5">
        <v>4.8242497996398015E-7</v>
      </c>
      <c r="T52" s="5">
        <v>18.713687559798675</v>
      </c>
      <c r="U52" s="5">
        <v>4.8242497996398015E-7</v>
      </c>
      <c r="V52" s="5">
        <v>21.35425397275074</v>
      </c>
      <c r="W52" s="5">
        <v>-2.3448944091796875E-2</v>
      </c>
      <c r="X52" s="5">
        <v>0</v>
      </c>
      <c r="Y52" s="5">
        <v>-9.6445994591660043</v>
      </c>
      <c r="Z52" s="5">
        <v>18.127809448892698</v>
      </c>
      <c r="AA52" s="5">
        <v>76.987212042718014</v>
      </c>
      <c r="AB52" s="5">
        <v>49.784177932113366</v>
      </c>
      <c r="AC52" s="5">
        <v>0</v>
      </c>
      <c r="AD52" s="5">
        <v>24.951863247909476</v>
      </c>
      <c r="AE52" s="5">
        <v>24.997045613200378</v>
      </c>
      <c r="AF52" s="5">
        <v>452.29752565536734</v>
      </c>
      <c r="AG52" s="5">
        <v>75</v>
      </c>
      <c r="AH52" s="5">
        <v>154</v>
      </c>
      <c r="AI52" s="5">
        <v>0</v>
      </c>
      <c r="AJ52" s="5">
        <v>0</v>
      </c>
      <c r="AL52" s="5">
        <f t="shared" si="0"/>
        <v>1151.2741645795704</v>
      </c>
      <c r="AM52" s="5">
        <f t="shared" si="1"/>
        <v>467.64369930355986</v>
      </c>
      <c r="AN52" s="5">
        <f t="shared" si="2"/>
        <v>95.115021491610719</v>
      </c>
      <c r="AO52" s="5">
        <f t="shared" si="3"/>
        <v>452.29752565536734</v>
      </c>
      <c r="AP52" s="5">
        <f t="shared" si="4"/>
        <v>229</v>
      </c>
      <c r="AQ52" s="5">
        <f t="shared" si="5"/>
        <v>49.948908861109857</v>
      </c>
    </row>
    <row r="53" spans="2:43" x14ac:dyDescent="0.25">
      <c r="B53" s="6">
        <v>20</v>
      </c>
      <c r="C53" s="6">
        <v>2329.1430280538552</v>
      </c>
      <c r="D53" s="4">
        <v>160.83172607421875</v>
      </c>
      <c r="E53" s="4">
        <v>151.05000305175781</v>
      </c>
      <c r="F53" s="4">
        <v>130.33000183105469</v>
      </c>
      <c r="G53" s="4">
        <v>148.33999633789063</v>
      </c>
      <c r="H53" s="4">
        <v>146.79000854492188</v>
      </c>
      <c r="I53" s="4">
        <v>107.22882843017578</v>
      </c>
      <c r="J53" s="4">
        <v>149.25106811523438</v>
      </c>
      <c r="K53" s="4">
        <v>153.24935913085938</v>
      </c>
      <c r="L53" s="4">
        <v>74.244758605957031</v>
      </c>
      <c r="M53" s="4">
        <v>92.087997436523438</v>
      </c>
      <c r="N53" s="4">
        <v>128.21400451660156</v>
      </c>
      <c r="O53" s="4">
        <v>47.976539611816406</v>
      </c>
      <c r="P53" s="4">
        <v>47.968238830566406</v>
      </c>
      <c r="Q53" s="4">
        <v>23.639781951904297</v>
      </c>
      <c r="R53" s="4">
        <v>16.927280551754066</v>
      </c>
      <c r="S53" s="4">
        <v>4.8242497996398015E-7</v>
      </c>
      <c r="T53" s="4">
        <v>5.6378418326105857</v>
      </c>
      <c r="U53" s="4">
        <v>4.8242497996398015E-7</v>
      </c>
      <c r="V53" s="4">
        <v>4.6509781652631528</v>
      </c>
      <c r="W53" s="4">
        <v>-5.5104544885176777E-2</v>
      </c>
      <c r="X53" s="4">
        <v>0</v>
      </c>
      <c r="Y53" s="4">
        <v>-9.641095754443473</v>
      </c>
      <c r="Z53" s="4">
        <v>15.873989391652584</v>
      </c>
      <c r="AA53" s="4">
        <v>75.603810319457068</v>
      </c>
      <c r="AB53" s="4">
        <v>31.573380971097787</v>
      </c>
      <c r="AC53" s="4">
        <v>0</v>
      </c>
      <c r="AD53" s="4">
        <v>25.028396913459513</v>
      </c>
      <c r="AE53" s="4">
        <v>24.946864284311673</v>
      </c>
      <c r="AF53" s="4">
        <v>468.00298776774605</v>
      </c>
      <c r="AG53" s="4">
        <v>75</v>
      </c>
      <c r="AH53" s="4">
        <v>154</v>
      </c>
      <c r="AI53" s="4">
        <v>0</v>
      </c>
      <c r="AJ53" s="4">
        <v>0</v>
      </c>
      <c r="AL53" s="4">
        <f t="shared" si="0"/>
        <v>1153.3038851533224</v>
      </c>
      <c r="AM53" s="4">
        <f t="shared" si="1"/>
        <v>441.29231792296173</v>
      </c>
      <c r="AN53" s="4">
        <f t="shared" si="2"/>
        <v>91.477799711109654</v>
      </c>
      <c r="AO53" s="4">
        <f t="shared" si="3"/>
        <v>468.00298776774605</v>
      </c>
      <c r="AP53" s="4">
        <f t="shared" si="4"/>
        <v>229</v>
      </c>
      <c r="AQ53" s="4">
        <f t="shared" si="5"/>
        <v>49.975261197771189</v>
      </c>
    </row>
    <row r="54" spans="2:43" x14ac:dyDescent="0.25">
      <c r="B54" s="1">
        <v>21</v>
      </c>
      <c r="C54" s="1">
        <v>2296.6062900727834</v>
      </c>
      <c r="D54" s="5">
        <v>160.74186706542969</v>
      </c>
      <c r="E54" s="5">
        <v>151.66000366210938</v>
      </c>
      <c r="F54" s="5">
        <v>127.93999481201172</v>
      </c>
      <c r="G54" s="5">
        <v>142.10000610351563</v>
      </c>
      <c r="H54" s="5">
        <v>145.19000244140625</v>
      </c>
      <c r="I54" s="5">
        <v>114.59201812744141</v>
      </c>
      <c r="J54" s="5">
        <v>149.46705627441406</v>
      </c>
      <c r="K54" s="5">
        <v>153.30035400390625</v>
      </c>
      <c r="L54" s="5">
        <v>74.176490783691406</v>
      </c>
      <c r="M54" s="5">
        <v>94.967994689941406</v>
      </c>
      <c r="N54" s="5">
        <v>128.20559692382813</v>
      </c>
      <c r="O54" s="5">
        <v>47.970512390136719</v>
      </c>
      <c r="P54" s="5">
        <v>47.967288970947266</v>
      </c>
      <c r="Q54" s="5">
        <v>24.234231948852539</v>
      </c>
      <c r="R54" s="5">
        <v>16.776995710692024</v>
      </c>
      <c r="S54" s="5">
        <v>4.8242497996398015E-7</v>
      </c>
      <c r="T54" s="5">
        <v>-2.4425508454442024E-2</v>
      </c>
      <c r="U54" s="5">
        <v>4.8242497996398015E-7</v>
      </c>
      <c r="V54" s="5">
        <v>-6.4093389913308763E-2</v>
      </c>
      <c r="W54" s="5">
        <v>-2.9441853419071323E-2</v>
      </c>
      <c r="X54" s="5">
        <v>0</v>
      </c>
      <c r="Y54" s="5">
        <v>-9.6563525907685204</v>
      </c>
      <c r="Z54" s="5">
        <v>16.153921928020598</v>
      </c>
      <c r="AA54" s="5">
        <v>68.00152311783755</v>
      </c>
      <c r="AB54" s="5">
        <v>76.118599988718259</v>
      </c>
      <c r="AC54" s="5">
        <v>0</v>
      </c>
      <c r="AD54" s="5">
        <v>9.5409567255562671</v>
      </c>
      <c r="AE54" s="5">
        <v>9.4657633775846577</v>
      </c>
      <c r="AF54" s="5">
        <v>464.23529634759444</v>
      </c>
      <c r="AG54" s="5">
        <v>40</v>
      </c>
      <c r="AH54" s="5">
        <v>154</v>
      </c>
      <c r="AI54" s="5">
        <v>0</v>
      </c>
      <c r="AJ54" s="5">
        <v>0</v>
      </c>
      <c r="AL54" s="5">
        <f t="shared" si="0"/>
        <v>1151.4888718274863</v>
      </c>
      <c r="AM54" s="5">
        <f t="shared" si="1"/>
        <v>434.1811516311526</v>
      </c>
      <c r="AN54" s="5">
        <f t="shared" si="2"/>
        <v>84.155445045858144</v>
      </c>
      <c r="AO54" s="5">
        <f t="shared" si="3"/>
        <v>464.23529634759444</v>
      </c>
      <c r="AP54" s="5">
        <f t="shared" si="4"/>
        <v>194</v>
      </c>
      <c r="AQ54" s="5">
        <f t="shared" si="5"/>
        <v>19.006720103140925</v>
      </c>
    </row>
    <row r="55" spans="2:43" x14ac:dyDescent="0.25">
      <c r="B55" s="6">
        <v>22</v>
      </c>
      <c r="C55" s="6">
        <v>2246.945486178935</v>
      </c>
      <c r="D55" s="4">
        <v>161.01272583007813</v>
      </c>
      <c r="E55" s="4">
        <v>151.010009765625</v>
      </c>
      <c r="F55" s="4">
        <v>129.1300048828125</v>
      </c>
      <c r="G55" s="4">
        <v>143.79000854492188</v>
      </c>
      <c r="H55" s="4">
        <v>143.05000305175781</v>
      </c>
      <c r="I55" s="4">
        <v>115.32342529296875</v>
      </c>
      <c r="J55" s="4">
        <v>149.40361022949219</v>
      </c>
      <c r="K55" s="4">
        <v>153.48579406738281</v>
      </c>
      <c r="L55" s="4">
        <v>74.148757934570313</v>
      </c>
      <c r="M55" s="4">
        <v>95.831993103027344</v>
      </c>
      <c r="N55" s="4">
        <v>128.10540771484375</v>
      </c>
      <c r="O55" s="4">
        <v>47.9642333984375</v>
      </c>
      <c r="P55" s="4">
        <v>47.975349426269531</v>
      </c>
      <c r="Q55" s="4">
        <v>24.109251022338867</v>
      </c>
      <c r="R55" s="4">
        <v>23.775206328681733</v>
      </c>
      <c r="S55" s="4">
        <v>4.8242497996398015E-7</v>
      </c>
      <c r="T55" s="4">
        <v>-2.4425508454442024E-2</v>
      </c>
      <c r="U55" s="4">
        <v>4.8242497996398015E-7</v>
      </c>
      <c r="V55" s="4">
        <v>-5.0937144336407954E-2</v>
      </c>
      <c r="W55" s="4">
        <v>-3.7778807448833066E-2</v>
      </c>
      <c r="X55" s="4">
        <v>0</v>
      </c>
      <c r="Y55" s="4">
        <v>-9.5912658046594252</v>
      </c>
      <c r="Z55" s="4">
        <v>17.300825379126081</v>
      </c>
      <c r="AA55" s="4">
        <v>66.089348175151173</v>
      </c>
      <c r="AB55" s="4">
        <v>83.997479147157449</v>
      </c>
      <c r="AC55" s="4">
        <v>0</v>
      </c>
      <c r="AD55" s="4">
        <v>-9.1336644643259593E-3</v>
      </c>
      <c r="AE55" s="4">
        <v>1.401008491817427E-2</v>
      </c>
      <c r="AF55" s="4">
        <v>461.32236574146617</v>
      </c>
      <c r="AG55" s="4">
        <v>0</v>
      </c>
      <c r="AH55" s="4">
        <v>154</v>
      </c>
      <c r="AI55" s="4">
        <v>0</v>
      </c>
      <c r="AJ55" s="4">
        <v>0</v>
      </c>
      <c r="AL55" s="4">
        <f t="shared" si="0"/>
        <v>1153.9151412395058</v>
      </c>
      <c r="AM55" s="4">
        <f t="shared" si="1"/>
        <v>441.79705843277935</v>
      </c>
      <c r="AN55" s="4">
        <f t="shared" si="2"/>
        <v>83.390173554277254</v>
      </c>
      <c r="AO55" s="4">
        <f t="shared" si="3"/>
        <v>461.32236574146617</v>
      </c>
      <c r="AP55" s="4">
        <f t="shared" si="4"/>
        <v>154</v>
      </c>
      <c r="AQ55" s="4">
        <f t="shared" si="5"/>
        <v>4.8764204538483107E-3</v>
      </c>
    </row>
    <row r="56" spans="2:43" x14ac:dyDescent="0.25">
      <c r="B56" s="1">
        <v>23</v>
      </c>
      <c r="C56" s="1">
        <v>2181.459952739739</v>
      </c>
      <c r="D56" s="5">
        <v>160.81619262695313</v>
      </c>
      <c r="E56" s="5">
        <v>150.24000549316406</v>
      </c>
      <c r="F56" s="5">
        <v>127.15000915527344</v>
      </c>
      <c r="G56" s="5">
        <v>145.489990234375</v>
      </c>
      <c r="H56" s="5">
        <v>141.8800048828125</v>
      </c>
      <c r="I56" s="5">
        <v>115.34653472900391</v>
      </c>
      <c r="J56" s="5">
        <v>150.49305725097656</v>
      </c>
      <c r="K56" s="5">
        <v>153.60845947265625</v>
      </c>
      <c r="L56" s="4">
        <v>55.296440124511719</v>
      </c>
      <c r="M56" s="5">
        <v>95.759994506835938</v>
      </c>
      <c r="N56" s="5">
        <v>128.20559692382813</v>
      </c>
      <c r="O56" s="5">
        <v>44.269744873046875</v>
      </c>
      <c r="P56" s="5">
        <v>46.548152923583984</v>
      </c>
      <c r="Q56" s="5">
        <v>22.976953506469727</v>
      </c>
      <c r="R56" s="5">
        <v>-0.61274588870926749</v>
      </c>
      <c r="S56" s="5">
        <v>4.8242497996398015E-7</v>
      </c>
      <c r="T56" s="5">
        <v>-2.4425508454442024E-2</v>
      </c>
      <c r="U56" s="5">
        <v>4.8242497996398015E-7</v>
      </c>
      <c r="V56" s="5">
        <v>-1.4199399489168887E-2</v>
      </c>
      <c r="W56" s="5">
        <v>-2.3579235802643789E-2</v>
      </c>
      <c r="X56" s="5">
        <v>0</v>
      </c>
      <c r="Y56" s="5">
        <v>-13.317899657161483</v>
      </c>
      <c r="Z56" s="5">
        <v>16.350002028044869</v>
      </c>
      <c r="AA56" s="5">
        <v>62.365515104228535</v>
      </c>
      <c r="AB56" s="5">
        <v>80.059954271934998</v>
      </c>
      <c r="AC56" s="5">
        <v>0</v>
      </c>
      <c r="AD56" s="5">
        <v>-6.2378846015503503E-2</v>
      </c>
      <c r="AE56" s="5">
        <v>1.5447365184849257E-3</v>
      </c>
      <c r="AF56" s="5">
        <v>447.43492810701076</v>
      </c>
      <c r="AG56" s="5">
        <v>0</v>
      </c>
      <c r="AH56" s="5">
        <v>154</v>
      </c>
      <c r="AI56" s="5">
        <v>0</v>
      </c>
      <c r="AJ56" s="5">
        <v>0</v>
      </c>
      <c r="AL56" s="5">
        <f t="shared" si="0"/>
        <v>1148.0563562160983</v>
      </c>
      <c r="AM56" s="5">
        <f t="shared" si="1"/>
        <v>392.38193379067087</v>
      </c>
      <c r="AN56" s="5">
        <f t="shared" si="2"/>
        <v>78.715517132273405</v>
      </c>
      <c r="AO56" s="5">
        <f t="shared" si="3"/>
        <v>447.43492810701076</v>
      </c>
      <c r="AP56" s="5">
        <f t="shared" si="4"/>
        <v>154</v>
      </c>
      <c r="AQ56" s="5">
        <f t="shared" si="5"/>
        <v>0</v>
      </c>
    </row>
    <row r="57" spans="2:43" ht="15.75" thickBot="1" x14ac:dyDescent="0.3">
      <c r="B57" s="7">
        <v>24</v>
      </c>
      <c r="C57" s="7">
        <v>2135.2342798917457</v>
      </c>
      <c r="D57" s="8">
        <v>160.69691467285156</v>
      </c>
      <c r="E57" s="8">
        <v>150.64999389648438</v>
      </c>
      <c r="F57" s="8">
        <v>126.94999694824219</v>
      </c>
      <c r="G57" s="8">
        <v>147.70001220703125</v>
      </c>
      <c r="H57" s="8">
        <v>141.88999938964844</v>
      </c>
      <c r="I57" s="8">
        <v>113.90319061279297</v>
      </c>
      <c r="J57" s="8">
        <v>150.86477661132813</v>
      </c>
      <c r="K57" s="8">
        <v>153.74201965332031</v>
      </c>
      <c r="L57" s="8">
        <v>46.178550720214844</v>
      </c>
      <c r="M57" s="8">
        <v>95.687995910644531</v>
      </c>
      <c r="N57" s="8">
        <v>128.10540771484375</v>
      </c>
      <c r="O57" s="8">
        <v>36.613288879394531</v>
      </c>
      <c r="P57" s="8">
        <v>37.802021026611328</v>
      </c>
      <c r="Q57" s="8">
        <v>19.507686614990234</v>
      </c>
      <c r="R57" s="8">
        <v>4.8242497996398015E-7</v>
      </c>
      <c r="S57" s="8">
        <v>4.8242497996398015E-7</v>
      </c>
      <c r="T57" s="8">
        <v>-2.4425508454442024E-2</v>
      </c>
      <c r="U57" s="8">
        <v>4.8242497996398015E-7</v>
      </c>
      <c r="V57" s="8">
        <v>-2.3448944091796875E-2</v>
      </c>
      <c r="W57" s="8">
        <v>-2.3448944091796875E-2</v>
      </c>
      <c r="X57" s="8">
        <v>0</v>
      </c>
      <c r="Y57" s="8">
        <v>-20.490056392175486</v>
      </c>
      <c r="Z57" s="8">
        <v>15.668800415232962</v>
      </c>
      <c r="AA57" s="8">
        <v>59.562751807328702</v>
      </c>
      <c r="AB57" s="8">
        <v>5.5047701983243149</v>
      </c>
      <c r="AC57" s="8">
        <v>0</v>
      </c>
      <c r="AD57" s="8">
        <v>-0.36755293910323206</v>
      </c>
      <c r="AE57" s="8">
        <v>-6.9121556604319006</v>
      </c>
      <c r="AF57" s="8">
        <v>426.57346124861812</v>
      </c>
      <c r="AG57" s="8">
        <v>0</v>
      </c>
      <c r="AH57" s="8">
        <v>199</v>
      </c>
      <c r="AI57" s="8">
        <v>0</v>
      </c>
      <c r="AJ57" s="8">
        <v>0</v>
      </c>
      <c r="AL57" s="8">
        <f t="shared" si="0"/>
        <v>1141.5756480147566</v>
      </c>
      <c r="AM57" s="8">
        <f t="shared" si="1"/>
        <v>363.82362891733612</v>
      </c>
      <c r="AN57" s="8">
        <f t="shared" si="2"/>
        <v>75.23155222256166</v>
      </c>
      <c r="AO57" s="8">
        <f t="shared" si="3"/>
        <v>426.57346124861812</v>
      </c>
      <c r="AP57" s="8">
        <f t="shared" si="4"/>
        <v>199</v>
      </c>
      <c r="AQ57" s="8">
        <f t="shared" si="5"/>
        <v>0</v>
      </c>
    </row>
    <row r="60" spans="2:43" x14ac:dyDescent="0.25">
      <c r="C60" s="25" t="s">
        <v>45</v>
      </c>
      <c r="D60" s="23">
        <v>173</v>
      </c>
      <c r="E60" s="23">
        <v>152</v>
      </c>
      <c r="F60" s="23">
        <v>138</v>
      </c>
      <c r="G60" s="23">
        <v>155</v>
      </c>
      <c r="H60" s="23">
        <v>148</v>
      </c>
      <c r="I60" s="23">
        <v>137</v>
      </c>
      <c r="J60" s="23">
        <v>151</v>
      </c>
      <c r="K60" s="23">
        <v>154</v>
      </c>
      <c r="L60" s="23">
        <v>75</v>
      </c>
      <c r="M60" s="23">
        <v>99</v>
      </c>
      <c r="N60" s="23">
        <v>128</v>
      </c>
      <c r="O60" s="23">
        <v>48</v>
      </c>
      <c r="P60" s="23">
        <v>48</v>
      </c>
      <c r="Q60" s="23">
        <v>46</v>
      </c>
      <c r="R60" s="23">
        <v>30</v>
      </c>
      <c r="S60" s="23">
        <v>0</v>
      </c>
      <c r="T60" s="23">
        <v>30</v>
      </c>
      <c r="U60" s="23">
        <v>30</v>
      </c>
      <c r="V60" s="23">
        <v>27</v>
      </c>
      <c r="W60" s="23">
        <v>0</v>
      </c>
      <c r="X60" s="23">
        <v>26</v>
      </c>
      <c r="Y60" s="23">
        <v>-8</v>
      </c>
      <c r="Z60" s="23">
        <v>41</v>
      </c>
      <c r="AA60" s="23">
        <v>77</v>
      </c>
      <c r="AB60" s="23">
        <v>100</v>
      </c>
      <c r="AC60" s="24">
        <v>0</v>
      </c>
      <c r="AD60" s="24">
        <v>50</v>
      </c>
      <c r="AE60" s="24">
        <v>50</v>
      </c>
    </row>
    <row r="61" spans="2:43" ht="16.5" thickBot="1" x14ac:dyDescent="0.3">
      <c r="B61" s="27" t="s">
        <v>46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2:43" ht="45.75" thickBot="1" x14ac:dyDescent="0.3">
      <c r="B62" s="13" t="s">
        <v>15</v>
      </c>
      <c r="C62" s="14" t="s">
        <v>36</v>
      </c>
      <c r="D62" s="15" t="s">
        <v>16</v>
      </c>
      <c r="E62" s="16" t="s">
        <v>0</v>
      </c>
      <c r="F62" s="16" t="s">
        <v>1</v>
      </c>
      <c r="G62" s="16" t="s">
        <v>2</v>
      </c>
      <c r="H62" s="16" t="s">
        <v>3</v>
      </c>
      <c r="I62" s="16" t="s">
        <v>4</v>
      </c>
      <c r="J62" s="16" t="s">
        <v>5</v>
      </c>
      <c r="K62" s="16" t="s">
        <v>6</v>
      </c>
      <c r="L62" s="16" t="s">
        <v>7</v>
      </c>
      <c r="M62" s="16" t="s">
        <v>8</v>
      </c>
      <c r="N62" s="16" t="s">
        <v>9</v>
      </c>
      <c r="O62" s="16" t="s">
        <v>17</v>
      </c>
      <c r="P62" s="16" t="s">
        <v>18</v>
      </c>
      <c r="Q62" s="16" t="s">
        <v>10</v>
      </c>
      <c r="R62" s="16" t="s">
        <v>19</v>
      </c>
      <c r="S62" s="16" t="s">
        <v>20</v>
      </c>
      <c r="T62" s="16" t="s">
        <v>21</v>
      </c>
      <c r="U62" s="16" t="s">
        <v>22</v>
      </c>
      <c r="V62" s="16" t="s">
        <v>23</v>
      </c>
      <c r="W62" s="16" t="s">
        <v>24</v>
      </c>
      <c r="X62" s="16" t="s">
        <v>25</v>
      </c>
      <c r="Y62" s="16" t="s">
        <v>11</v>
      </c>
      <c r="Z62" s="16" t="s">
        <v>34</v>
      </c>
      <c r="AA62" s="16" t="s">
        <v>26</v>
      </c>
      <c r="AB62" s="16" t="s">
        <v>29</v>
      </c>
      <c r="AC62" s="16" t="s">
        <v>30</v>
      </c>
      <c r="AD62" s="16" t="s">
        <v>27</v>
      </c>
      <c r="AE62" s="16" t="s">
        <v>28</v>
      </c>
      <c r="AF62" s="16" t="s">
        <v>12</v>
      </c>
      <c r="AG62" s="16" t="s">
        <v>13</v>
      </c>
      <c r="AH62" s="16" t="s">
        <v>14</v>
      </c>
      <c r="AI62" s="16" t="s">
        <v>31</v>
      </c>
      <c r="AJ62" s="16" t="s">
        <v>32</v>
      </c>
    </row>
    <row r="63" spans="2:43" x14ac:dyDescent="0.25">
      <c r="B63" s="1">
        <v>1</v>
      </c>
      <c r="C63" s="3">
        <f t="shared" ref="C63:C86" si="6">SUM(D63:AE63)</f>
        <v>815.80208742441312</v>
      </c>
      <c r="D63" s="3">
        <f t="shared" ref="D63:E86" si="7">MAX(D$60-D34,0)</f>
        <v>36.5108642578125</v>
      </c>
      <c r="E63" s="3">
        <f t="shared" si="7"/>
        <v>29.109992980957031</v>
      </c>
      <c r="F63" s="3">
        <v>0</v>
      </c>
      <c r="G63" s="3">
        <f t="shared" ref="G63:AB63" si="8">MAX(G$60-G34,0)</f>
        <v>2.959991455078125</v>
      </c>
      <c r="H63" s="4">
        <f t="shared" si="8"/>
        <v>0.82000732421875</v>
      </c>
      <c r="I63" s="3">
        <f t="shared" si="8"/>
        <v>43.511589050292969</v>
      </c>
      <c r="J63" s="3">
        <f t="shared" si="8"/>
        <v>35.023735046386719</v>
      </c>
      <c r="K63" s="3">
        <f t="shared" si="8"/>
        <v>37.448532104492188</v>
      </c>
      <c r="L63" s="3">
        <f t="shared" si="8"/>
        <v>27.750530242919922</v>
      </c>
      <c r="M63" s="3">
        <f t="shared" si="8"/>
        <v>89.280000686645508</v>
      </c>
      <c r="N63" s="3">
        <f t="shared" si="8"/>
        <v>62.317398071289063</v>
      </c>
      <c r="O63" s="3">
        <f t="shared" si="8"/>
        <v>15.134628295898438</v>
      </c>
      <c r="P63" s="3">
        <f t="shared" si="8"/>
        <v>15.232887268066406</v>
      </c>
      <c r="Q63" s="3">
        <f t="shared" si="8"/>
        <v>27.255649566650391</v>
      </c>
      <c r="R63" s="3">
        <f t="shared" si="8"/>
        <v>29.99999951757502</v>
      </c>
      <c r="S63" s="3">
        <f t="shared" si="8"/>
        <v>0</v>
      </c>
      <c r="T63" s="3">
        <f t="shared" si="8"/>
        <v>30.024425508454442</v>
      </c>
      <c r="U63" s="3">
        <f t="shared" si="8"/>
        <v>29.99999951757502</v>
      </c>
      <c r="V63" s="3">
        <f t="shared" si="8"/>
        <v>27.488650736841226</v>
      </c>
      <c r="W63" s="3">
        <f t="shared" si="8"/>
        <v>5.9925140003656577E-2</v>
      </c>
      <c r="X63" s="3">
        <f t="shared" si="8"/>
        <v>26</v>
      </c>
      <c r="Y63" s="3">
        <f t="shared" si="8"/>
        <v>0.29199777196732235</v>
      </c>
      <c r="Z63" s="3">
        <f t="shared" si="8"/>
        <v>28.309532682326093</v>
      </c>
      <c r="AA63" s="3">
        <f t="shared" si="8"/>
        <v>21.27175019896228</v>
      </c>
      <c r="AB63" s="3">
        <f t="shared" si="8"/>
        <v>100</v>
      </c>
      <c r="AC63" s="3">
        <v>0</v>
      </c>
      <c r="AD63" s="3">
        <f t="shared" ref="AD63:AE86" si="9">AD$60-MAX(AD34,0)</f>
        <v>50</v>
      </c>
      <c r="AE63" s="3">
        <f t="shared" si="9"/>
        <v>50</v>
      </c>
      <c r="AF63" s="3"/>
      <c r="AG63" s="3"/>
      <c r="AH63" s="3"/>
      <c r="AI63" s="3"/>
      <c r="AJ63" s="3"/>
    </row>
    <row r="64" spans="2:43" x14ac:dyDescent="0.25">
      <c r="B64" s="6">
        <v>2</v>
      </c>
      <c r="C64" s="4">
        <f t="shared" si="6"/>
        <v>788.02357064848525</v>
      </c>
      <c r="D64" s="4">
        <f t="shared" si="7"/>
        <v>33.915618896484375</v>
      </c>
      <c r="E64" s="4">
        <f t="shared" si="7"/>
        <v>16.839996337890625</v>
      </c>
      <c r="F64" s="4">
        <v>0</v>
      </c>
      <c r="G64" s="4">
        <f t="shared" ref="G64:AB64" si="10">MAX(G$60-G35,0)</f>
        <v>2.9399871826171875</v>
      </c>
      <c r="H64" s="4">
        <f t="shared" si="10"/>
        <v>10.3699951171875</v>
      </c>
      <c r="I64" s="4">
        <f t="shared" si="10"/>
        <v>42.610336303710938</v>
      </c>
      <c r="J64" s="4">
        <f t="shared" si="10"/>
        <v>35.611434936523438</v>
      </c>
      <c r="K64" s="4">
        <f t="shared" si="10"/>
        <v>20.462081909179688</v>
      </c>
      <c r="L64" s="4">
        <f t="shared" si="10"/>
        <v>28.066257476806641</v>
      </c>
      <c r="M64" s="4">
        <f t="shared" si="10"/>
        <v>86.760000228881836</v>
      </c>
      <c r="N64" s="4">
        <f t="shared" si="10"/>
        <v>62.30059814453125</v>
      </c>
      <c r="O64" s="4">
        <f t="shared" si="10"/>
        <v>15.207279205322266</v>
      </c>
      <c r="P64" s="4">
        <f t="shared" si="10"/>
        <v>17.023479461669922</v>
      </c>
      <c r="Q64" s="4">
        <f t="shared" si="10"/>
        <v>27.726165771484375</v>
      </c>
      <c r="R64" s="4">
        <f t="shared" si="10"/>
        <v>29.99999951757502</v>
      </c>
      <c r="S64" s="4">
        <f t="shared" si="10"/>
        <v>0</v>
      </c>
      <c r="T64" s="4">
        <f t="shared" si="10"/>
        <v>30.024425508454442</v>
      </c>
      <c r="U64" s="4">
        <f t="shared" si="10"/>
        <v>29.99999951757502</v>
      </c>
      <c r="V64" s="4">
        <f t="shared" si="10"/>
        <v>27.468979001045227</v>
      </c>
      <c r="W64" s="4">
        <f t="shared" si="10"/>
        <v>2.3448944091796875E-2</v>
      </c>
      <c r="X64" s="4">
        <f t="shared" si="10"/>
        <v>26</v>
      </c>
      <c r="Y64" s="4">
        <f t="shared" si="10"/>
        <v>0.354726293103095</v>
      </c>
      <c r="Z64" s="4">
        <f t="shared" si="10"/>
        <v>21.850529265406124</v>
      </c>
      <c r="AA64" s="4">
        <f t="shared" si="10"/>
        <v>22.468231628944544</v>
      </c>
      <c r="AB64" s="4">
        <f t="shared" si="10"/>
        <v>100</v>
      </c>
      <c r="AC64" s="4">
        <v>0</v>
      </c>
      <c r="AD64" s="4">
        <f t="shared" si="9"/>
        <v>50</v>
      </c>
      <c r="AE64" s="4">
        <f t="shared" si="9"/>
        <v>50</v>
      </c>
      <c r="AF64" s="4"/>
      <c r="AG64" s="4"/>
      <c r="AH64" s="4"/>
      <c r="AI64" s="4"/>
      <c r="AJ64" s="4"/>
    </row>
    <row r="65" spans="2:36" x14ac:dyDescent="0.25">
      <c r="B65" s="1">
        <v>3</v>
      </c>
      <c r="C65" s="5">
        <f t="shared" si="6"/>
        <v>788.29442256651316</v>
      </c>
      <c r="D65" s="5">
        <f t="shared" si="7"/>
        <v>15.954940795898438</v>
      </c>
      <c r="E65" s="5">
        <f t="shared" si="7"/>
        <v>20.029998779296875</v>
      </c>
      <c r="F65" s="5">
        <v>0</v>
      </c>
      <c r="G65" s="5">
        <f t="shared" ref="G65:AB65" si="11">MAX(G$60-G36,0)</f>
        <v>2.5800018310546875</v>
      </c>
      <c r="H65" s="4">
        <f t="shared" si="11"/>
        <v>8.079986572265625</v>
      </c>
      <c r="I65" s="5">
        <f t="shared" si="11"/>
        <v>43.2794189453125</v>
      </c>
      <c r="J65" s="5">
        <f t="shared" si="11"/>
        <v>35.0142822265625</v>
      </c>
      <c r="K65" s="5">
        <f t="shared" si="11"/>
        <v>29.38458251953125</v>
      </c>
      <c r="L65" s="5">
        <f t="shared" si="11"/>
        <v>28.326530456542969</v>
      </c>
      <c r="M65" s="5">
        <f t="shared" si="11"/>
        <v>84.600000381469727</v>
      </c>
      <c r="N65" s="5">
        <f t="shared" si="11"/>
        <v>62.471603393554688</v>
      </c>
      <c r="O65" s="5">
        <f t="shared" si="11"/>
        <v>16.733585357666016</v>
      </c>
      <c r="P65" s="5">
        <f t="shared" si="11"/>
        <v>17.025974273681641</v>
      </c>
      <c r="Q65" s="5">
        <f t="shared" si="11"/>
        <v>28.214508056640625</v>
      </c>
      <c r="R65" s="5">
        <f t="shared" si="11"/>
        <v>29.99999951757502</v>
      </c>
      <c r="S65" s="5">
        <f t="shared" si="11"/>
        <v>0</v>
      </c>
      <c r="T65" s="5">
        <f t="shared" si="11"/>
        <v>30.024425508454442</v>
      </c>
      <c r="U65" s="5">
        <f t="shared" si="11"/>
        <v>29.99999951757502</v>
      </c>
      <c r="V65" s="5">
        <f t="shared" si="11"/>
        <v>27.505519741415192</v>
      </c>
      <c r="W65" s="5">
        <f t="shared" si="11"/>
        <v>4.0254029522864353E-2</v>
      </c>
      <c r="X65" s="5">
        <f t="shared" si="11"/>
        <v>26</v>
      </c>
      <c r="Y65" s="5">
        <f t="shared" si="11"/>
        <v>0.31463177668642039</v>
      </c>
      <c r="Z65" s="5">
        <f t="shared" si="11"/>
        <v>30.176126342867342</v>
      </c>
      <c r="AA65" s="5">
        <f t="shared" si="11"/>
        <v>22.538052542939454</v>
      </c>
      <c r="AB65" s="5">
        <f t="shared" si="11"/>
        <v>100</v>
      </c>
      <c r="AC65" s="5">
        <v>0</v>
      </c>
      <c r="AD65" s="5">
        <f t="shared" si="9"/>
        <v>50</v>
      </c>
      <c r="AE65" s="5">
        <f t="shared" si="9"/>
        <v>50</v>
      </c>
      <c r="AF65" s="5"/>
      <c r="AG65" s="5"/>
      <c r="AH65" s="5"/>
      <c r="AI65" s="5"/>
      <c r="AJ65" s="5"/>
    </row>
    <row r="66" spans="2:36" x14ac:dyDescent="0.25">
      <c r="B66" s="6">
        <v>4</v>
      </c>
      <c r="C66" s="4">
        <f t="shared" si="6"/>
        <v>807.86177645475777</v>
      </c>
      <c r="D66" s="4">
        <f t="shared" si="7"/>
        <v>18.690475463867188</v>
      </c>
      <c r="E66" s="4">
        <f t="shared" si="7"/>
        <v>32.409996032714844</v>
      </c>
      <c r="F66" s="4">
        <v>0</v>
      </c>
      <c r="G66" s="4">
        <f t="shared" ref="G66:AB66" si="12">MAX(G$60-G37,0)</f>
        <v>6.8899993896484375</v>
      </c>
      <c r="H66" s="4">
        <f t="shared" si="12"/>
        <v>7.089996337890625</v>
      </c>
      <c r="I66" s="4">
        <f t="shared" si="12"/>
        <v>43.75982666015625</v>
      </c>
      <c r="J66" s="4">
        <f t="shared" si="12"/>
        <v>34.830238342285156</v>
      </c>
      <c r="K66" s="4">
        <f t="shared" si="12"/>
        <v>35.26287841796875</v>
      </c>
      <c r="L66" s="4">
        <f t="shared" si="12"/>
        <v>28.258258819580078</v>
      </c>
      <c r="M66" s="4">
        <f t="shared" si="12"/>
        <v>82.008001327514648</v>
      </c>
      <c r="N66" s="4">
        <f t="shared" si="12"/>
        <v>62.496803283691406</v>
      </c>
      <c r="O66" s="4">
        <f t="shared" si="12"/>
        <v>16.307668685913086</v>
      </c>
      <c r="P66" s="4">
        <f t="shared" si="12"/>
        <v>17.018613815307617</v>
      </c>
      <c r="Q66" s="4">
        <f t="shared" si="12"/>
        <v>28.344034194946289</v>
      </c>
      <c r="R66" s="4">
        <f t="shared" si="12"/>
        <v>29.99999951757502</v>
      </c>
      <c r="S66" s="4">
        <f t="shared" si="12"/>
        <v>0</v>
      </c>
      <c r="T66" s="4">
        <f t="shared" si="12"/>
        <v>30.024425508454442</v>
      </c>
      <c r="U66" s="4">
        <f t="shared" si="12"/>
        <v>29.99999951757502</v>
      </c>
      <c r="V66" s="4">
        <f t="shared" si="12"/>
        <v>27.515876889228821</v>
      </c>
      <c r="W66" s="4">
        <f t="shared" si="12"/>
        <v>4.8916611800218231E-2</v>
      </c>
      <c r="X66" s="4">
        <f t="shared" si="12"/>
        <v>26</v>
      </c>
      <c r="Y66" s="4">
        <f t="shared" si="12"/>
        <v>0.3961887390448009</v>
      </c>
      <c r="Z66" s="4">
        <f t="shared" si="12"/>
        <v>29.404549052423441</v>
      </c>
      <c r="AA66" s="4">
        <f t="shared" si="12"/>
        <v>21.105029847171636</v>
      </c>
      <c r="AB66" s="4">
        <f t="shared" si="12"/>
        <v>100</v>
      </c>
      <c r="AC66" s="4">
        <v>0</v>
      </c>
      <c r="AD66" s="4">
        <f t="shared" si="9"/>
        <v>50</v>
      </c>
      <c r="AE66" s="4">
        <f t="shared" si="9"/>
        <v>50</v>
      </c>
      <c r="AF66" s="4"/>
      <c r="AG66" s="4"/>
      <c r="AH66" s="4"/>
      <c r="AI66" s="4"/>
      <c r="AJ66" s="4"/>
    </row>
    <row r="67" spans="2:36" x14ac:dyDescent="0.25">
      <c r="B67" s="1">
        <v>5</v>
      </c>
      <c r="C67" s="5">
        <f t="shared" si="6"/>
        <v>813.65583163213569</v>
      </c>
      <c r="D67" s="5">
        <f t="shared" si="7"/>
        <v>26.367080688476563</v>
      </c>
      <c r="E67" s="5">
        <f t="shared" si="7"/>
        <v>39.910003662109375</v>
      </c>
      <c r="F67" s="5">
        <v>0</v>
      </c>
      <c r="G67" s="5">
        <f t="shared" ref="G67:AB67" si="13">MAX(G$60-G38,0)</f>
        <v>4.0999908447265625</v>
      </c>
      <c r="H67" s="5">
        <f t="shared" si="13"/>
        <v>0.5800018310546875</v>
      </c>
      <c r="I67" s="5">
        <f t="shared" si="13"/>
        <v>44.878776550292969</v>
      </c>
      <c r="J67" s="5">
        <f t="shared" si="13"/>
        <v>34.566535949707031</v>
      </c>
      <c r="K67" s="5">
        <f t="shared" si="13"/>
        <v>38.125953674316406</v>
      </c>
      <c r="L67" s="5">
        <f t="shared" si="13"/>
        <v>28.326530456542969</v>
      </c>
      <c r="M67" s="5">
        <f t="shared" si="13"/>
        <v>79.992000579833984</v>
      </c>
      <c r="N67" s="5">
        <f t="shared" si="13"/>
        <v>62.170997619628906</v>
      </c>
      <c r="O67" s="5">
        <f t="shared" si="13"/>
        <v>16.769222259521484</v>
      </c>
      <c r="P67" s="5">
        <f t="shared" si="13"/>
        <v>17.028575897216797</v>
      </c>
      <c r="Q67" s="5">
        <f t="shared" si="13"/>
        <v>28.702619552612305</v>
      </c>
      <c r="R67" s="5">
        <f t="shared" si="13"/>
        <v>29.99999951757502</v>
      </c>
      <c r="S67" s="5">
        <f t="shared" si="13"/>
        <v>0</v>
      </c>
      <c r="T67" s="5">
        <f t="shared" si="13"/>
        <v>30.024425508454442</v>
      </c>
      <c r="U67" s="5">
        <f t="shared" si="13"/>
        <v>29.99999951757502</v>
      </c>
      <c r="V67" s="5">
        <f t="shared" si="13"/>
        <v>27.515876889228821</v>
      </c>
      <c r="W67" s="5">
        <f t="shared" si="13"/>
        <v>7.0346839725971222E-2</v>
      </c>
      <c r="X67" s="5">
        <f t="shared" si="13"/>
        <v>26</v>
      </c>
      <c r="Y67" s="5">
        <f t="shared" si="13"/>
        <v>0.5113634640476068</v>
      </c>
      <c r="Z67" s="5">
        <f t="shared" si="13"/>
        <v>28.595882910272472</v>
      </c>
      <c r="AA67" s="5">
        <f t="shared" si="13"/>
        <v>19.454894254880998</v>
      </c>
      <c r="AB67" s="5">
        <f t="shared" si="13"/>
        <v>100</v>
      </c>
      <c r="AC67" s="5">
        <v>0</v>
      </c>
      <c r="AD67" s="5">
        <f t="shared" si="9"/>
        <v>49.995392588159042</v>
      </c>
      <c r="AE67" s="5">
        <f t="shared" si="9"/>
        <v>49.969360576176335</v>
      </c>
      <c r="AF67" s="5"/>
      <c r="AG67" s="5"/>
      <c r="AH67" s="5"/>
      <c r="AI67" s="5"/>
      <c r="AJ67" s="5"/>
    </row>
    <row r="68" spans="2:36" x14ac:dyDescent="0.25">
      <c r="B68" s="6">
        <v>6</v>
      </c>
      <c r="C68" s="4">
        <f t="shared" si="6"/>
        <v>795.82694948633241</v>
      </c>
      <c r="D68" s="4">
        <f t="shared" si="7"/>
        <v>36.734283447265625</v>
      </c>
      <c r="E68" s="4">
        <f t="shared" si="7"/>
        <v>25.879997253417969</v>
      </c>
      <c r="F68" s="4">
        <v>0</v>
      </c>
      <c r="G68" s="4">
        <f t="shared" ref="G68:AB68" si="14">MAX(G$60-G39,0)</f>
        <v>3.3000030517578125</v>
      </c>
      <c r="H68" s="4">
        <f t="shared" si="14"/>
        <v>0.970001220703125</v>
      </c>
      <c r="I68" s="4">
        <f t="shared" si="14"/>
        <v>46.209846496582031</v>
      </c>
      <c r="J68" s="4">
        <f t="shared" si="14"/>
        <v>34.57598876953125</v>
      </c>
      <c r="K68" s="4">
        <f t="shared" si="14"/>
        <v>26.823989868164063</v>
      </c>
      <c r="L68" s="4">
        <f t="shared" si="14"/>
        <v>28.450260162353516</v>
      </c>
      <c r="M68" s="4">
        <f t="shared" si="14"/>
        <v>78.408000946044922</v>
      </c>
      <c r="N68" s="4">
        <f t="shared" si="14"/>
        <v>62.179397583007813</v>
      </c>
      <c r="O68" s="4">
        <f t="shared" si="14"/>
        <v>14.939296722412109</v>
      </c>
      <c r="P68" s="4">
        <f t="shared" si="14"/>
        <v>17.026210784912109</v>
      </c>
      <c r="Q68" s="4">
        <f t="shared" si="14"/>
        <v>28.477476119995117</v>
      </c>
      <c r="R68" s="4">
        <f t="shared" si="14"/>
        <v>29.99999951757502</v>
      </c>
      <c r="S68" s="4">
        <f t="shared" si="14"/>
        <v>0</v>
      </c>
      <c r="T68" s="4">
        <f t="shared" si="14"/>
        <v>30.024425508454442</v>
      </c>
      <c r="U68" s="4">
        <f t="shared" si="14"/>
        <v>29.99999951757502</v>
      </c>
      <c r="V68" s="4">
        <f t="shared" si="14"/>
        <v>27.515616619124486</v>
      </c>
      <c r="W68" s="4">
        <f t="shared" si="14"/>
        <v>6.9826299037043404E-2</v>
      </c>
      <c r="X68" s="4">
        <f t="shared" si="14"/>
        <v>26</v>
      </c>
      <c r="Y68" s="4">
        <f t="shared" si="14"/>
        <v>1.1681683609515243</v>
      </c>
      <c r="Z68" s="4">
        <f t="shared" si="14"/>
        <v>28.062879060525013</v>
      </c>
      <c r="AA68" s="4">
        <f t="shared" si="14"/>
        <v>19.01128217694243</v>
      </c>
      <c r="AB68" s="4">
        <f t="shared" si="14"/>
        <v>100</v>
      </c>
      <c r="AC68" s="4">
        <v>0</v>
      </c>
      <c r="AD68" s="4">
        <f t="shared" si="9"/>
        <v>50</v>
      </c>
      <c r="AE68" s="4">
        <f t="shared" si="9"/>
        <v>50</v>
      </c>
      <c r="AF68" s="4"/>
      <c r="AG68" s="4"/>
      <c r="AH68" s="4"/>
      <c r="AI68" s="4"/>
      <c r="AJ68" s="4"/>
    </row>
    <row r="69" spans="2:36" x14ac:dyDescent="0.25">
      <c r="B69" s="1">
        <v>7</v>
      </c>
      <c r="C69" s="5">
        <f t="shared" si="6"/>
        <v>735.61637374646773</v>
      </c>
      <c r="D69" s="5">
        <f t="shared" si="7"/>
        <v>36.752349853515625</v>
      </c>
      <c r="E69" s="5">
        <f t="shared" si="7"/>
        <v>14.800003051757813</v>
      </c>
      <c r="F69" s="5">
        <v>0</v>
      </c>
      <c r="G69" s="5">
        <f t="shared" ref="G69:AB69" si="15">MAX(G$60-G40,0)</f>
        <v>3.9199981689453125</v>
      </c>
      <c r="H69" s="5">
        <f t="shared" si="15"/>
        <v>0.3699951171875</v>
      </c>
      <c r="I69" s="5">
        <f t="shared" si="15"/>
        <v>50.470466613769531</v>
      </c>
      <c r="J69" s="5">
        <f t="shared" si="15"/>
        <v>10.562637329101563</v>
      </c>
      <c r="K69" s="5">
        <f t="shared" si="15"/>
        <v>13.561737060546875</v>
      </c>
      <c r="L69" s="5">
        <f t="shared" si="15"/>
        <v>27.229988098144531</v>
      </c>
      <c r="M69" s="5">
        <f t="shared" si="15"/>
        <v>76.392000198364258</v>
      </c>
      <c r="N69" s="5">
        <f t="shared" si="15"/>
        <v>62.074996948242188</v>
      </c>
      <c r="O69" s="5">
        <f t="shared" si="15"/>
        <v>10.634849548339844</v>
      </c>
      <c r="P69" s="5">
        <f t="shared" si="15"/>
        <v>13.154701232910156</v>
      </c>
      <c r="Q69" s="5">
        <f t="shared" si="15"/>
        <v>26.841594696044922</v>
      </c>
      <c r="R69" s="5">
        <f t="shared" si="15"/>
        <v>29.99999951757502</v>
      </c>
      <c r="S69" s="5">
        <f t="shared" si="15"/>
        <v>0</v>
      </c>
      <c r="T69" s="5">
        <f t="shared" si="15"/>
        <v>30.024425508454442</v>
      </c>
      <c r="U69" s="5">
        <f t="shared" si="15"/>
        <v>29.99999951757502</v>
      </c>
      <c r="V69" s="5">
        <f t="shared" si="15"/>
        <v>27.492427945137024</v>
      </c>
      <c r="W69" s="5">
        <f t="shared" si="15"/>
        <v>2.3448944091796875E-2</v>
      </c>
      <c r="X69" s="5">
        <f t="shared" si="15"/>
        <v>26</v>
      </c>
      <c r="Y69" s="5">
        <f t="shared" si="15"/>
        <v>1.0326830186717935</v>
      </c>
      <c r="Z69" s="5">
        <f t="shared" si="15"/>
        <v>26.241789367840781</v>
      </c>
      <c r="AA69" s="5">
        <f t="shared" si="15"/>
        <v>18.036282010251696</v>
      </c>
      <c r="AB69" s="5">
        <f t="shared" si="15"/>
        <v>100</v>
      </c>
      <c r="AC69" s="5">
        <v>0</v>
      </c>
      <c r="AD69" s="5">
        <f t="shared" si="9"/>
        <v>50</v>
      </c>
      <c r="AE69" s="5">
        <f t="shared" si="9"/>
        <v>50</v>
      </c>
      <c r="AF69" s="5"/>
      <c r="AG69" s="5"/>
      <c r="AH69" s="5"/>
      <c r="AI69" s="5"/>
      <c r="AJ69" s="5"/>
    </row>
    <row r="70" spans="2:36" x14ac:dyDescent="0.25">
      <c r="B70" s="6">
        <v>8</v>
      </c>
      <c r="C70" s="4">
        <f t="shared" si="6"/>
        <v>649.606618618065</v>
      </c>
      <c r="D70" s="4">
        <f t="shared" si="7"/>
        <v>36.338287353515625</v>
      </c>
      <c r="E70" s="4">
        <f t="shared" si="7"/>
        <v>14</v>
      </c>
      <c r="F70" s="4">
        <v>0</v>
      </c>
      <c r="G70" s="4">
        <f t="shared" ref="G70:AB70" si="16">MAX(G$60-G41,0)</f>
        <v>3.3000030517578125</v>
      </c>
      <c r="H70" s="4">
        <f t="shared" si="16"/>
        <v>0.7700042724609375</v>
      </c>
      <c r="I70" s="4">
        <f t="shared" si="16"/>
        <v>39.616973876953125</v>
      </c>
      <c r="J70" s="4">
        <f t="shared" si="16"/>
        <v>2.9756317138671875</v>
      </c>
      <c r="K70" s="4">
        <f t="shared" si="16"/>
        <v>13.17724609375</v>
      </c>
      <c r="L70" s="4">
        <f t="shared" si="16"/>
        <v>5.4165878295898438</v>
      </c>
      <c r="M70" s="4">
        <f t="shared" si="16"/>
        <v>73.296001434326172</v>
      </c>
      <c r="N70" s="4">
        <f t="shared" si="16"/>
        <v>47.41400146484375</v>
      </c>
      <c r="O70" s="4">
        <f t="shared" si="16"/>
        <v>1.722412109375</v>
      </c>
      <c r="P70" s="4">
        <f t="shared" si="16"/>
        <v>2.66961669921875</v>
      </c>
      <c r="Q70" s="4">
        <f t="shared" si="16"/>
        <v>22.322656631469727</v>
      </c>
      <c r="R70" s="4">
        <f t="shared" si="16"/>
        <v>29.99999951757502</v>
      </c>
      <c r="S70" s="4">
        <f t="shared" si="16"/>
        <v>0</v>
      </c>
      <c r="T70" s="4">
        <f t="shared" si="16"/>
        <v>30.024425508454442</v>
      </c>
      <c r="U70" s="4">
        <f t="shared" si="16"/>
        <v>29.99999951757502</v>
      </c>
      <c r="V70" s="4">
        <f t="shared" si="16"/>
        <v>27.492427945137024</v>
      </c>
      <c r="W70" s="4">
        <f t="shared" si="16"/>
        <v>2.3448944091796875E-2</v>
      </c>
      <c r="X70" s="4">
        <f t="shared" si="16"/>
        <v>26</v>
      </c>
      <c r="Y70" s="4">
        <f t="shared" si="16"/>
        <v>1.2610810484234118</v>
      </c>
      <c r="Z70" s="4">
        <f t="shared" si="16"/>
        <v>24.776743054192192</v>
      </c>
      <c r="AA70" s="4">
        <f t="shared" si="16"/>
        <v>17.01688553011725</v>
      </c>
      <c r="AB70" s="4">
        <f t="shared" si="16"/>
        <v>100</v>
      </c>
      <c r="AC70" s="4">
        <v>0</v>
      </c>
      <c r="AD70" s="4">
        <f t="shared" si="9"/>
        <v>50</v>
      </c>
      <c r="AE70" s="4">
        <f t="shared" si="9"/>
        <v>49.992185021370894</v>
      </c>
      <c r="AF70" s="4"/>
      <c r="AG70" s="4"/>
      <c r="AH70" s="4"/>
      <c r="AI70" s="4"/>
      <c r="AJ70" s="4"/>
    </row>
    <row r="71" spans="2:36" x14ac:dyDescent="0.25">
      <c r="B71" s="1">
        <v>9</v>
      </c>
      <c r="C71" s="5">
        <f t="shared" si="6"/>
        <v>575.95299433350488</v>
      </c>
      <c r="D71" s="5">
        <f t="shared" si="7"/>
        <v>36.745208740234375</v>
      </c>
      <c r="E71" s="5">
        <f t="shared" si="7"/>
        <v>18.760009765625</v>
      </c>
      <c r="F71" s="5">
        <v>0</v>
      </c>
      <c r="G71" s="5">
        <f t="shared" ref="G71:AB71" si="17">MAX(G$60-G42,0)</f>
        <v>2.75</v>
      </c>
      <c r="H71" s="5">
        <f t="shared" si="17"/>
        <v>0.7899932861328125</v>
      </c>
      <c r="I71" s="5">
        <f t="shared" si="17"/>
        <v>20.208580017089844</v>
      </c>
      <c r="J71" s="5">
        <f t="shared" si="17"/>
        <v>2.6390228271484375</v>
      </c>
      <c r="K71" s="5">
        <f t="shared" si="17"/>
        <v>28.119270324707031</v>
      </c>
      <c r="L71" s="5">
        <f t="shared" si="17"/>
        <v>1.497650146484375E-2</v>
      </c>
      <c r="M71" s="5">
        <f t="shared" si="17"/>
        <v>66.024002075195313</v>
      </c>
      <c r="N71" s="5">
        <f t="shared" si="17"/>
        <v>22.677803039550781</v>
      </c>
      <c r="O71" s="5">
        <f t="shared" si="17"/>
        <v>3.258514404296875E-2</v>
      </c>
      <c r="P71" s="5">
        <f t="shared" si="17"/>
        <v>2.275848388671875E-2</v>
      </c>
      <c r="Q71" s="5">
        <f t="shared" si="17"/>
        <v>3.70135498046875</v>
      </c>
      <c r="R71" s="5">
        <f t="shared" si="17"/>
        <v>29.99999951757502</v>
      </c>
      <c r="S71" s="5">
        <f t="shared" si="17"/>
        <v>0</v>
      </c>
      <c r="T71" s="5">
        <f t="shared" si="17"/>
        <v>30.024425508454442</v>
      </c>
      <c r="U71" s="5">
        <f t="shared" si="17"/>
        <v>29.99999951757502</v>
      </c>
      <c r="V71" s="5">
        <f t="shared" si="17"/>
        <v>27.460511832957827</v>
      </c>
      <c r="W71" s="5">
        <f t="shared" si="17"/>
        <v>2.6380080856618582E-2</v>
      </c>
      <c r="X71" s="5">
        <f t="shared" si="17"/>
        <v>26</v>
      </c>
      <c r="Y71" s="5">
        <f t="shared" si="17"/>
        <v>1.2577375220935636</v>
      </c>
      <c r="Z71" s="5">
        <f t="shared" si="17"/>
        <v>12.237180575512184</v>
      </c>
      <c r="AA71" s="5">
        <f t="shared" si="17"/>
        <v>16.461194592933388</v>
      </c>
      <c r="AB71" s="5">
        <f t="shared" si="17"/>
        <v>100</v>
      </c>
      <c r="AC71" s="5">
        <v>0</v>
      </c>
      <c r="AD71" s="5">
        <f t="shared" si="9"/>
        <v>50</v>
      </c>
      <c r="AE71" s="5">
        <f t="shared" si="9"/>
        <v>50</v>
      </c>
      <c r="AF71" s="5"/>
      <c r="AG71" s="5"/>
      <c r="AH71" s="5"/>
      <c r="AI71" s="5"/>
      <c r="AJ71" s="5"/>
    </row>
    <row r="72" spans="2:36" x14ac:dyDescent="0.25">
      <c r="B72" s="6">
        <v>10</v>
      </c>
      <c r="C72" s="4">
        <f t="shared" si="6"/>
        <v>553.948432799648</v>
      </c>
      <c r="D72" s="4">
        <f t="shared" si="7"/>
        <v>36.35760498046875</v>
      </c>
      <c r="E72" s="4">
        <f t="shared" si="7"/>
        <v>18.399993896484375</v>
      </c>
      <c r="F72" s="4">
        <v>0</v>
      </c>
      <c r="G72" s="4">
        <f t="shared" ref="G72:AB72" si="18">MAX(G$60-G43,0)</f>
        <v>3.149993896484375</v>
      </c>
      <c r="H72" s="4">
        <f t="shared" si="18"/>
        <v>1.1899871826171875</v>
      </c>
      <c r="I72" s="4">
        <f t="shared" si="18"/>
        <v>17.154754638671875</v>
      </c>
      <c r="J72" s="4">
        <f t="shared" si="18"/>
        <v>1.911376953125</v>
      </c>
      <c r="K72" s="4">
        <f t="shared" si="18"/>
        <v>31.804512023925781</v>
      </c>
      <c r="L72" s="4">
        <f t="shared" si="18"/>
        <v>0</v>
      </c>
      <c r="M72" s="4">
        <f t="shared" si="18"/>
        <v>49.464000701904297</v>
      </c>
      <c r="N72" s="4">
        <f t="shared" si="18"/>
        <v>24.572601318359375</v>
      </c>
      <c r="O72" s="4">
        <f t="shared" si="18"/>
        <v>3.134918212890625E-2</v>
      </c>
      <c r="P72" s="4">
        <f t="shared" si="18"/>
        <v>3.145599365234375E-2</v>
      </c>
      <c r="Q72" s="4">
        <f t="shared" si="18"/>
        <v>0.41038894653320313</v>
      </c>
      <c r="R72" s="4">
        <f t="shared" si="18"/>
        <v>29.99999951757502</v>
      </c>
      <c r="S72" s="4">
        <f t="shared" si="18"/>
        <v>0</v>
      </c>
      <c r="T72" s="4">
        <f t="shared" si="18"/>
        <v>30.024425508454442</v>
      </c>
      <c r="U72" s="4">
        <f t="shared" si="18"/>
        <v>29.99999951757502</v>
      </c>
      <c r="V72" s="4">
        <f t="shared" si="18"/>
        <v>27.445530027151108</v>
      </c>
      <c r="W72" s="4">
        <f t="shared" si="18"/>
        <v>3.1330674069704169E-2</v>
      </c>
      <c r="X72" s="4">
        <f t="shared" si="18"/>
        <v>26</v>
      </c>
      <c r="Y72" s="4">
        <f t="shared" si="18"/>
        <v>1.3433602477124715</v>
      </c>
      <c r="Z72" s="4">
        <f t="shared" si="18"/>
        <v>11.666523833879925</v>
      </c>
      <c r="AA72" s="4">
        <f t="shared" si="18"/>
        <v>12.983488360857095</v>
      </c>
      <c r="AB72" s="4">
        <f t="shared" si="18"/>
        <v>100</v>
      </c>
      <c r="AC72" s="4">
        <v>0</v>
      </c>
      <c r="AD72" s="4">
        <f t="shared" si="9"/>
        <v>49.975755398017753</v>
      </c>
      <c r="AE72" s="4">
        <f t="shared" si="9"/>
        <v>50</v>
      </c>
      <c r="AF72" s="4"/>
      <c r="AG72" s="4"/>
      <c r="AH72" s="4"/>
      <c r="AI72" s="4"/>
      <c r="AJ72" s="4"/>
    </row>
    <row r="73" spans="2:36" x14ac:dyDescent="0.25">
      <c r="B73" s="1">
        <v>11</v>
      </c>
      <c r="C73" s="5">
        <f t="shared" si="6"/>
        <v>439.86236390825047</v>
      </c>
      <c r="D73" s="5">
        <f t="shared" si="7"/>
        <v>16.67767333984375</v>
      </c>
      <c r="E73" s="5">
        <f t="shared" si="7"/>
        <v>13.749984741210938</v>
      </c>
      <c r="F73" s="5">
        <v>0</v>
      </c>
      <c r="G73" s="5">
        <f t="shared" ref="G73:AB73" si="19">MAX(G$60-G44,0)</f>
        <v>3.769989013671875</v>
      </c>
      <c r="H73" s="5">
        <f t="shared" si="19"/>
        <v>1.2299957275390625</v>
      </c>
      <c r="I73" s="5">
        <f t="shared" si="19"/>
        <v>18.40936279296875</v>
      </c>
      <c r="J73" s="5">
        <f t="shared" si="19"/>
        <v>0.4533843994140625</v>
      </c>
      <c r="K73" s="5">
        <f t="shared" si="19"/>
        <v>11.543792724609375</v>
      </c>
      <c r="L73" s="5">
        <f t="shared" si="19"/>
        <v>0.20697021484375</v>
      </c>
      <c r="M73" s="5">
        <f t="shared" si="19"/>
        <v>43.200000762939453</v>
      </c>
      <c r="N73" s="5">
        <f t="shared" si="19"/>
        <v>4.9280014038085938</v>
      </c>
      <c r="O73" s="5">
        <f t="shared" si="19"/>
        <v>1.451568603515625</v>
      </c>
      <c r="P73" s="5">
        <f t="shared" si="19"/>
        <v>1.428619384765625</v>
      </c>
      <c r="Q73" s="5">
        <f t="shared" si="19"/>
        <v>2.8121910095214844</v>
      </c>
      <c r="R73" s="5">
        <f t="shared" si="19"/>
        <v>29.99999951757502</v>
      </c>
      <c r="S73" s="5">
        <f t="shared" si="19"/>
        <v>0</v>
      </c>
      <c r="T73" s="5">
        <f t="shared" si="19"/>
        <v>30.024425508454442</v>
      </c>
      <c r="U73" s="5">
        <f t="shared" si="19"/>
        <v>29.99999951757502</v>
      </c>
      <c r="V73" s="5">
        <f t="shared" si="19"/>
        <v>27.445530027151108</v>
      </c>
      <c r="W73" s="5">
        <f t="shared" si="19"/>
        <v>3.9080971768189261E-2</v>
      </c>
      <c r="X73" s="5">
        <f t="shared" si="19"/>
        <v>26</v>
      </c>
      <c r="Y73" s="5">
        <f t="shared" si="19"/>
        <v>1.2332009923818994</v>
      </c>
      <c r="Z73" s="5">
        <f t="shared" si="19"/>
        <v>11.280142325421078</v>
      </c>
      <c r="AA73" s="5">
        <f t="shared" si="19"/>
        <v>7.102914880067388</v>
      </c>
      <c r="AB73" s="5">
        <f t="shared" si="19"/>
        <v>56.893937143465116</v>
      </c>
      <c r="AC73" s="5">
        <v>0</v>
      </c>
      <c r="AD73" s="5">
        <f t="shared" si="9"/>
        <v>50</v>
      </c>
      <c r="AE73" s="5">
        <f t="shared" si="9"/>
        <v>49.981598905738934</v>
      </c>
      <c r="AF73" s="5"/>
      <c r="AG73" s="5"/>
      <c r="AH73" s="5"/>
      <c r="AI73" s="5"/>
      <c r="AJ73" s="5"/>
    </row>
    <row r="74" spans="2:36" x14ac:dyDescent="0.25">
      <c r="B74" s="6">
        <v>12</v>
      </c>
      <c r="C74" s="4">
        <f t="shared" si="6"/>
        <v>557.35381915367077</v>
      </c>
      <c r="D74" s="4">
        <f t="shared" si="7"/>
        <v>11.504348754882813</v>
      </c>
      <c r="E74" s="4">
        <f t="shared" si="7"/>
        <v>33.849998474121094</v>
      </c>
      <c r="F74" s="4">
        <f t="shared" ref="F74:F86" si="20">MAX(F$60-F45,0)</f>
        <v>2.5500030517578125</v>
      </c>
      <c r="G74" s="4">
        <f t="shared" ref="G74:AB74" si="21">MAX(G$60-G45,0)</f>
        <v>4.149993896484375</v>
      </c>
      <c r="H74" s="4">
        <f t="shared" si="21"/>
        <v>1.2299957275390625</v>
      </c>
      <c r="I74" s="4">
        <f t="shared" si="21"/>
        <v>18.853111267089844</v>
      </c>
      <c r="J74" s="4">
        <f t="shared" si="21"/>
        <v>0</v>
      </c>
      <c r="K74" s="4">
        <f t="shared" si="21"/>
        <v>6.946868896484375</v>
      </c>
      <c r="L74" s="4">
        <f t="shared" si="21"/>
        <v>14.026744842529297</v>
      </c>
      <c r="M74" s="4">
        <f t="shared" si="21"/>
        <v>24.048004150390625</v>
      </c>
      <c r="N74" s="4">
        <f t="shared" si="21"/>
        <v>22.473197937011719</v>
      </c>
      <c r="O74" s="4">
        <f t="shared" si="21"/>
        <v>8.6422615051269531</v>
      </c>
      <c r="P74" s="4">
        <f t="shared" si="21"/>
        <v>8.5381965637207031</v>
      </c>
      <c r="Q74" s="4">
        <f t="shared" si="21"/>
        <v>28.414703369140625</v>
      </c>
      <c r="R74" s="4">
        <f t="shared" si="21"/>
        <v>29.99999951757502</v>
      </c>
      <c r="S74" s="4">
        <f t="shared" si="21"/>
        <v>0</v>
      </c>
      <c r="T74" s="4">
        <f t="shared" si="21"/>
        <v>30.024425508454442</v>
      </c>
      <c r="U74" s="4">
        <f t="shared" si="21"/>
        <v>29.99999951757502</v>
      </c>
      <c r="V74" s="4">
        <f t="shared" si="21"/>
        <v>27.441687232957996</v>
      </c>
      <c r="W74" s="4">
        <f t="shared" si="21"/>
        <v>3.9081592468528062E-2</v>
      </c>
      <c r="X74" s="4">
        <f t="shared" si="21"/>
        <v>26</v>
      </c>
      <c r="Y74" s="4">
        <f t="shared" si="21"/>
        <v>1.2287854447537772</v>
      </c>
      <c r="Z74" s="4">
        <f t="shared" si="21"/>
        <v>22.691255841371373</v>
      </c>
      <c r="AA74" s="4">
        <f t="shared" si="21"/>
        <v>7.0967183911299685</v>
      </c>
      <c r="AB74" s="4">
        <f t="shared" si="21"/>
        <v>97.616914449578218</v>
      </c>
      <c r="AC74" s="4">
        <v>0</v>
      </c>
      <c r="AD74" s="4">
        <f t="shared" si="9"/>
        <v>50</v>
      </c>
      <c r="AE74" s="4">
        <f t="shared" si="9"/>
        <v>49.987523221527162</v>
      </c>
      <c r="AF74" s="4"/>
      <c r="AG74" s="4"/>
      <c r="AH74" s="4"/>
      <c r="AI74" s="4"/>
      <c r="AJ74" s="4"/>
    </row>
    <row r="75" spans="2:36" x14ac:dyDescent="0.25">
      <c r="B75" s="1">
        <v>13</v>
      </c>
      <c r="C75" s="5">
        <f t="shared" si="6"/>
        <v>535.41632656351544</v>
      </c>
      <c r="D75" s="5">
        <f t="shared" si="7"/>
        <v>12.345077514648438</v>
      </c>
      <c r="E75" s="5">
        <f t="shared" si="7"/>
        <v>14.699996948242188</v>
      </c>
      <c r="F75" s="5">
        <f t="shared" si="20"/>
        <v>2.5500030517578125</v>
      </c>
      <c r="G75" s="5">
        <f t="shared" ref="G75:AB75" si="22">MAX(G$60-G46,0)</f>
        <v>4.739990234375</v>
      </c>
      <c r="H75" s="5">
        <f t="shared" si="22"/>
        <v>1.8300018310546875</v>
      </c>
      <c r="I75" s="5">
        <f t="shared" si="22"/>
        <v>17.851974487304688</v>
      </c>
      <c r="J75" s="5">
        <f t="shared" si="22"/>
        <v>0.31072998046875</v>
      </c>
      <c r="K75" s="5">
        <f t="shared" si="22"/>
        <v>13.615081787109375</v>
      </c>
      <c r="L75" s="5">
        <f t="shared" si="22"/>
        <v>21.74517822265625</v>
      </c>
      <c r="M75" s="5">
        <f t="shared" si="22"/>
        <v>10.008003234863281</v>
      </c>
      <c r="N75" s="5">
        <f t="shared" si="22"/>
        <v>8.220794677734375</v>
      </c>
      <c r="O75" s="5">
        <f t="shared" si="22"/>
        <v>10.866905212402344</v>
      </c>
      <c r="P75" s="5">
        <f t="shared" si="22"/>
        <v>12.239559173583984</v>
      </c>
      <c r="Q75" s="5">
        <f t="shared" si="22"/>
        <v>27.66264533996582</v>
      </c>
      <c r="R75" s="5">
        <f t="shared" si="22"/>
        <v>29.99999951757502</v>
      </c>
      <c r="S75" s="5">
        <f t="shared" si="22"/>
        <v>0</v>
      </c>
      <c r="T75" s="5">
        <f t="shared" si="22"/>
        <v>30.024425508454442</v>
      </c>
      <c r="U75" s="5">
        <f t="shared" si="22"/>
        <v>29.99999951757502</v>
      </c>
      <c r="V75" s="5">
        <f t="shared" si="22"/>
        <v>27.422081083059311</v>
      </c>
      <c r="W75" s="5">
        <f t="shared" si="22"/>
        <v>3.1330641688067797E-2</v>
      </c>
      <c r="X75" s="5">
        <f t="shared" si="22"/>
        <v>26</v>
      </c>
      <c r="Y75" s="5">
        <f t="shared" si="22"/>
        <v>1.3867869749241155</v>
      </c>
      <c r="Z75" s="5">
        <f t="shared" si="22"/>
        <v>24.625205281452061</v>
      </c>
      <c r="AA75" s="5">
        <f t="shared" si="22"/>
        <v>7.2592781187285738</v>
      </c>
      <c r="AB75" s="5">
        <f t="shared" si="22"/>
        <v>100</v>
      </c>
      <c r="AC75" s="5">
        <v>0</v>
      </c>
      <c r="AD75" s="5">
        <f t="shared" si="9"/>
        <v>50</v>
      </c>
      <c r="AE75" s="5">
        <f t="shared" si="9"/>
        <v>49.98127822389187</v>
      </c>
      <c r="AF75" s="5"/>
      <c r="AG75" s="5"/>
      <c r="AH75" s="5"/>
      <c r="AI75" s="5"/>
      <c r="AJ75" s="5"/>
    </row>
    <row r="76" spans="2:36" x14ac:dyDescent="0.25">
      <c r="B76" s="6">
        <v>14</v>
      </c>
      <c r="C76" s="4">
        <f t="shared" si="6"/>
        <v>559.63201447924189</v>
      </c>
      <c r="D76" s="4">
        <f t="shared" si="7"/>
        <v>11.2376708984375</v>
      </c>
      <c r="E76" s="4">
        <f t="shared" si="7"/>
        <v>4.67999267578125</v>
      </c>
      <c r="F76" s="4">
        <f t="shared" si="20"/>
        <v>6.489990234375</v>
      </c>
      <c r="G76" s="4">
        <f t="shared" ref="G76:AB76" si="23">MAX(G$60-G47,0)</f>
        <v>3.92999267578125</v>
      </c>
      <c r="H76" s="4">
        <f t="shared" si="23"/>
        <v>1.4499969482421875</v>
      </c>
      <c r="I76" s="4">
        <f t="shared" si="23"/>
        <v>20.688583374023438</v>
      </c>
      <c r="J76" s="4">
        <f t="shared" si="23"/>
        <v>0.3201904296875</v>
      </c>
      <c r="K76" s="4">
        <f t="shared" si="23"/>
        <v>23.401687622070313</v>
      </c>
      <c r="L76" s="4">
        <f t="shared" si="23"/>
        <v>25.625717163085938</v>
      </c>
      <c r="M76" s="4">
        <f t="shared" si="23"/>
        <v>14.184005737304688</v>
      </c>
      <c r="N76" s="4">
        <f t="shared" si="23"/>
        <v>4.5691986083984375</v>
      </c>
      <c r="O76" s="4">
        <f t="shared" si="23"/>
        <v>16.022529602050781</v>
      </c>
      <c r="P76" s="4">
        <f t="shared" si="23"/>
        <v>17.021249771118164</v>
      </c>
      <c r="Q76" s="4">
        <f t="shared" si="23"/>
        <v>31.394550323486328</v>
      </c>
      <c r="R76" s="4">
        <f t="shared" si="23"/>
        <v>29.99999951757502</v>
      </c>
      <c r="S76" s="4">
        <f t="shared" si="23"/>
        <v>0</v>
      </c>
      <c r="T76" s="4">
        <f t="shared" si="23"/>
        <v>30.024425508454442</v>
      </c>
      <c r="U76" s="4">
        <f t="shared" si="23"/>
        <v>29.99999951757502</v>
      </c>
      <c r="V76" s="4">
        <f t="shared" si="23"/>
        <v>27.435108025151131</v>
      </c>
      <c r="W76" s="4">
        <f t="shared" si="23"/>
        <v>2.3448944091796875E-2</v>
      </c>
      <c r="X76" s="4">
        <f t="shared" si="23"/>
        <v>26</v>
      </c>
      <c r="Y76" s="4">
        <f t="shared" si="23"/>
        <v>1.4830665088589736</v>
      </c>
      <c r="Z76" s="4">
        <f t="shared" si="23"/>
        <v>25.560817169553765</v>
      </c>
      <c r="AA76" s="4">
        <f t="shared" si="23"/>
        <v>8.0897932241389015</v>
      </c>
      <c r="AB76" s="4">
        <f t="shared" si="23"/>
        <v>100</v>
      </c>
      <c r="AC76" s="4">
        <v>0</v>
      </c>
      <c r="AD76" s="4">
        <f t="shared" si="9"/>
        <v>50</v>
      </c>
      <c r="AE76" s="4">
        <f t="shared" si="9"/>
        <v>50</v>
      </c>
      <c r="AF76" s="4"/>
      <c r="AG76" s="4"/>
      <c r="AH76" s="4"/>
      <c r="AI76" s="4"/>
      <c r="AJ76" s="4"/>
    </row>
    <row r="77" spans="2:36" x14ac:dyDescent="0.25">
      <c r="B77" s="1">
        <v>15</v>
      </c>
      <c r="C77" s="5">
        <f t="shared" si="6"/>
        <v>570.97364203504333</v>
      </c>
      <c r="D77" s="5">
        <f t="shared" si="7"/>
        <v>11.8033447265625</v>
      </c>
      <c r="E77" s="5">
        <f t="shared" si="7"/>
        <v>3.6699981689453125</v>
      </c>
      <c r="F77" s="5">
        <f t="shared" si="20"/>
        <v>5.4799957275390625</v>
      </c>
      <c r="G77" s="5">
        <f t="shared" ref="G77:AB77" si="24">MAX(G$60-G48,0)</f>
        <v>3.3600006103515625</v>
      </c>
      <c r="H77" s="5">
        <f t="shared" si="24"/>
        <v>1.1999969482421875</v>
      </c>
      <c r="I77" s="5">
        <f t="shared" si="24"/>
        <v>29.385955810546875</v>
      </c>
      <c r="J77" s="5">
        <f t="shared" si="24"/>
        <v>6.2774658203125E-2</v>
      </c>
      <c r="K77" s="5">
        <f t="shared" si="24"/>
        <v>28.125297546386719</v>
      </c>
      <c r="L77" s="5">
        <f t="shared" si="24"/>
        <v>26.105720520019531</v>
      </c>
      <c r="M77" s="5">
        <f t="shared" si="24"/>
        <v>25.344001770019531</v>
      </c>
      <c r="N77" s="5">
        <f t="shared" si="24"/>
        <v>13.079002380371094</v>
      </c>
      <c r="O77" s="5">
        <f t="shared" si="24"/>
        <v>5.0050735473632813</v>
      </c>
      <c r="P77" s="5">
        <f t="shared" si="24"/>
        <v>5.4182777404785156</v>
      </c>
      <c r="Q77" s="5">
        <f t="shared" si="24"/>
        <v>35.707284927368164</v>
      </c>
      <c r="R77" s="5">
        <f t="shared" si="24"/>
        <v>29.99999951757502</v>
      </c>
      <c r="S77" s="5">
        <f t="shared" si="24"/>
        <v>0</v>
      </c>
      <c r="T77" s="5">
        <f t="shared" si="24"/>
        <v>30.024425508454442</v>
      </c>
      <c r="U77" s="5">
        <f t="shared" si="24"/>
        <v>29.99999951757502</v>
      </c>
      <c r="V77" s="5">
        <f t="shared" si="24"/>
        <v>27.432568227177253</v>
      </c>
      <c r="W77" s="5">
        <f t="shared" si="24"/>
        <v>3.374018423423561E-2</v>
      </c>
      <c r="X77" s="5">
        <f t="shared" si="24"/>
        <v>26</v>
      </c>
      <c r="Y77" s="5">
        <f t="shared" si="24"/>
        <v>1.4278548191905625</v>
      </c>
      <c r="Z77" s="5">
        <f t="shared" si="24"/>
        <v>24.393702258713489</v>
      </c>
      <c r="AA77" s="5">
        <f t="shared" si="24"/>
        <v>7.914626919725805</v>
      </c>
      <c r="AB77" s="5">
        <f t="shared" si="24"/>
        <v>100</v>
      </c>
      <c r="AC77" s="5">
        <v>0</v>
      </c>
      <c r="AD77" s="5">
        <f t="shared" si="9"/>
        <v>50</v>
      </c>
      <c r="AE77" s="5">
        <f t="shared" si="9"/>
        <v>50</v>
      </c>
      <c r="AF77" s="5"/>
      <c r="AG77" s="5"/>
      <c r="AH77" s="5"/>
      <c r="AI77" s="5"/>
      <c r="AJ77" s="5"/>
    </row>
    <row r="78" spans="2:36" x14ac:dyDescent="0.25">
      <c r="B78" s="6">
        <v>16</v>
      </c>
      <c r="C78" s="4">
        <f t="shared" si="6"/>
        <v>571.05447623359919</v>
      </c>
      <c r="D78" s="4">
        <f t="shared" si="7"/>
        <v>12.180877685546875</v>
      </c>
      <c r="E78" s="4">
        <f t="shared" si="7"/>
        <v>4.2700042724609375</v>
      </c>
      <c r="F78" s="4">
        <f t="shared" si="20"/>
        <v>5.2899932861328125</v>
      </c>
      <c r="G78" s="4">
        <f t="shared" ref="G78:AB78" si="25">MAX(G$60-G49,0)</f>
        <v>7.5399932861328125</v>
      </c>
      <c r="H78" s="4">
        <f t="shared" si="25"/>
        <v>0.9799957275390625</v>
      </c>
      <c r="I78" s="4">
        <f t="shared" si="25"/>
        <v>35.150108337402344</v>
      </c>
      <c r="J78" s="4">
        <f t="shared" si="25"/>
        <v>0.1770782470703125</v>
      </c>
      <c r="K78" s="4">
        <f t="shared" si="25"/>
        <v>29.758171081542969</v>
      </c>
      <c r="L78" s="4">
        <f t="shared" si="25"/>
        <v>26.393714904785156</v>
      </c>
      <c r="M78" s="4">
        <f t="shared" si="25"/>
        <v>28.224006652832031</v>
      </c>
      <c r="N78" s="4">
        <f t="shared" si="25"/>
        <v>16.672393798828125</v>
      </c>
      <c r="O78" s="4">
        <f t="shared" si="25"/>
        <v>2.5968513488769531</v>
      </c>
      <c r="P78" s="4">
        <f t="shared" si="25"/>
        <v>3.2202720642089844</v>
      </c>
      <c r="Q78" s="4">
        <f t="shared" si="25"/>
        <v>35.548025131225586</v>
      </c>
      <c r="R78" s="4">
        <f t="shared" si="25"/>
        <v>29.99999951757502</v>
      </c>
      <c r="S78" s="4">
        <f t="shared" si="25"/>
        <v>0</v>
      </c>
      <c r="T78" s="4">
        <f t="shared" si="25"/>
        <v>30.024425508454442</v>
      </c>
      <c r="U78" s="4">
        <f t="shared" si="25"/>
        <v>29.99999951757502</v>
      </c>
      <c r="V78" s="4">
        <f t="shared" si="25"/>
        <v>27.445530027151108</v>
      </c>
      <c r="W78" s="4">
        <f t="shared" si="25"/>
        <v>4.6897891908884048E-2</v>
      </c>
      <c r="X78" s="4">
        <f t="shared" si="25"/>
        <v>26</v>
      </c>
      <c r="Y78" s="4">
        <f t="shared" si="25"/>
        <v>1.4926868047303614</v>
      </c>
      <c r="Z78" s="4">
        <f t="shared" si="25"/>
        <v>23.045283126488169</v>
      </c>
      <c r="AA78" s="4">
        <f t="shared" si="25"/>
        <v>2.6659907111666143</v>
      </c>
      <c r="AB78" s="4">
        <f t="shared" si="25"/>
        <v>100</v>
      </c>
      <c r="AC78" s="4">
        <v>0</v>
      </c>
      <c r="AD78" s="4">
        <f t="shared" si="9"/>
        <v>42.415038972198822</v>
      </c>
      <c r="AE78" s="4">
        <f t="shared" si="9"/>
        <v>49.917138331765813</v>
      </c>
      <c r="AF78" s="4"/>
      <c r="AG78" s="4"/>
      <c r="AH78" s="4"/>
      <c r="AI78" s="4"/>
      <c r="AJ78" s="4"/>
    </row>
    <row r="79" spans="2:36" x14ac:dyDescent="0.25">
      <c r="B79" s="1">
        <v>17</v>
      </c>
      <c r="C79" s="5">
        <f t="shared" si="6"/>
        <v>500.12964716059133</v>
      </c>
      <c r="D79" s="5">
        <f t="shared" si="7"/>
        <v>12.180877685546875</v>
      </c>
      <c r="E79" s="5">
        <f t="shared" si="7"/>
        <v>3.279998779296875</v>
      </c>
      <c r="F79" s="5">
        <f t="shared" si="20"/>
        <v>5.2899932861328125</v>
      </c>
      <c r="G79" s="5">
        <f t="shared" ref="G79:AB79" si="26">MAX(G$60-G50,0)</f>
        <v>1.4799957275390625</v>
      </c>
      <c r="H79" s="5">
        <f t="shared" si="26"/>
        <v>0.779998779296875</v>
      </c>
      <c r="I79" s="5">
        <f t="shared" si="26"/>
        <v>34.033256530761719</v>
      </c>
      <c r="J79" s="5">
        <f t="shared" si="26"/>
        <v>0.3359375</v>
      </c>
      <c r="K79" s="5">
        <f t="shared" si="26"/>
        <v>18.224700927734375</v>
      </c>
      <c r="L79" s="5">
        <f t="shared" si="26"/>
        <v>25.817718505859375</v>
      </c>
      <c r="M79" s="5">
        <f t="shared" si="26"/>
        <v>18.791999816894531</v>
      </c>
      <c r="N79" s="5">
        <f t="shared" si="26"/>
        <v>5.1200027465820313</v>
      </c>
      <c r="O79" s="5">
        <f t="shared" si="26"/>
        <v>3.9717521667480469</v>
      </c>
      <c r="P79" s="5">
        <f t="shared" si="26"/>
        <v>6.4456100463867188</v>
      </c>
      <c r="Q79" s="5">
        <f t="shared" si="26"/>
        <v>26.529247283935547</v>
      </c>
      <c r="R79" s="5">
        <f t="shared" si="26"/>
        <v>29.99999951757502</v>
      </c>
      <c r="S79" s="5">
        <f t="shared" si="26"/>
        <v>0</v>
      </c>
      <c r="T79" s="5">
        <f t="shared" si="26"/>
        <v>30.024425508454442</v>
      </c>
      <c r="U79" s="5">
        <f t="shared" si="26"/>
        <v>29.99999951757502</v>
      </c>
      <c r="V79" s="5">
        <f t="shared" si="26"/>
        <v>27.431923311898586</v>
      </c>
      <c r="W79" s="5">
        <f t="shared" si="26"/>
        <v>4.3178924142940507E-2</v>
      </c>
      <c r="X79" s="5">
        <f t="shared" si="26"/>
        <v>26</v>
      </c>
      <c r="Y79" s="5">
        <f t="shared" si="26"/>
        <v>1.5268979683923209</v>
      </c>
      <c r="Z79" s="5">
        <f t="shared" si="26"/>
        <v>24.74986676164275</v>
      </c>
      <c r="AA79" s="5">
        <f t="shared" si="26"/>
        <v>0.60455771746993037</v>
      </c>
      <c r="AB79" s="5">
        <f t="shared" si="26"/>
        <v>67.658432104775443</v>
      </c>
      <c r="AC79" s="5">
        <v>0</v>
      </c>
      <c r="AD79" s="5">
        <f t="shared" si="9"/>
        <v>50</v>
      </c>
      <c r="AE79" s="5">
        <f t="shared" si="9"/>
        <v>49.80927604595005</v>
      </c>
      <c r="AF79" s="5"/>
      <c r="AG79" s="5"/>
      <c r="AH79" s="5"/>
      <c r="AI79" s="5"/>
      <c r="AJ79" s="5"/>
    </row>
    <row r="80" spans="2:36" x14ac:dyDescent="0.25">
      <c r="B80" s="6">
        <v>18</v>
      </c>
      <c r="C80" s="4">
        <f t="shared" si="6"/>
        <v>315.43578843003138</v>
      </c>
      <c r="D80" s="4">
        <f t="shared" si="7"/>
        <v>12.140151977539063</v>
      </c>
      <c r="E80" s="4">
        <f t="shared" si="7"/>
        <v>3.67999267578125</v>
      </c>
      <c r="F80" s="4">
        <f t="shared" si="20"/>
        <v>6.67999267578125</v>
      </c>
      <c r="G80" s="4">
        <f t="shared" ref="G80:AB80" si="27">MAX(G$60-G51,0)</f>
        <v>0.2899932861328125</v>
      </c>
      <c r="H80" s="4">
        <f t="shared" si="27"/>
        <v>2.17999267578125</v>
      </c>
      <c r="I80" s="4">
        <f t="shared" si="27"/>
        <v>39.823623657226563</v>
      </c>
      <c r="J80" s="4">
        <f t="shared" si="27"/>
        <v>0.132537841796875</v>
      </c>
      <c r="K80" s="4">
        <f t="shared" si="27"/>
        <v>2.8328704833984375</v>
      </c>
      <c r="L80" s="4">
        <f t="shared" si="27"/>
        <v>3.5520477294921875</v>
      </c>
      <c r="M80" s="4">
        <f t="shared" si="27"/>
        <v>10.008003234863281</v>
      </c>
      <c r="N80" s="4">
        <f t="shared" si="27"/>
        <v>9.918975830078125E-2</v>
      </c>
      <c r="O80" s="4">
        <f t="shared" si="27"/>
        <v>8.148193359375E-3</v>
      </c>
      <c r="P80" s="4">
        <f t="shared" si="27"/>
        <v>2.088165283203125E-2</v>
      </c>
      <c r="Q80" s="4">
        <f t="shared" si="27"/>
        <v>24.541053771972656</v>
      </c>
      <c r="R80" s="4">
        <f t="shared" si="27"/>
        <v>14.483023189069918</v>
      </c>
      <c r="S80" s="4">
        <f t="shared" si="27"/>
        <v>0</v>
      </c>
      <c r="T80" s="4">
        <f t="shared" si="27"/>
        <v>14.720468062420494</v>
      </c>
      <c r="U80" s="4">
        <f t="shared" si="27"/>
        <v>29.99999951757502</v>
      </c>
      <c r="V80" s="4">
        <f t="shared" si="27"/>
        <v>25.333274697127045</v>
      </c>
      <c r="W80" s="4">
        <f t="shared" si="27"/>
        <v>2.3448944091796875E-2</v>
      </c>
      <c r="X80" s="4">
        <f t="shared" si="27"/>
        <v>26</v>
      </c>
      <c r="Y80" s="4">
        <f t="shared" si="27"/>
        <v>1.5648503940645178</v>
      </c>
      <c r="Z80" s="4">
        <f t="shared" si="27"/>
        <v>22.023162266709758</v>
      </c>
      <c r="AA80" s="4">
        <f t="shared" si="27"/>
        <v>0.17680563708873365</v>
      </c>
      <c r="AB80" s="4">
        <f t="shared" si="27"/>
        <v>21.89767121548735</v>
      </c>
      <c r="AC80" s="4">
        <v>0</v>
      </c>
      <c r="AD80" s="4">
        <f t="shared" si="9"/>
        <v>26.816934292021333</v>
      </c>
      <c r="AE80" s="4">
        <f t="shared" si="9"/>
        <v>26.407670600117587</v>
      </c>
      <c r="AF80" s="4"/>
      <c r="AG80" s="4"/>
      <c r="AH80" s="4"/>
      <c r="AI80" s="4"/>
      <c r="AJ80" s="4"/>
    </row>
    <row r="81" spans="2:36" x14ac:dyDescent="0.25">
      <c r="B81" s="1">
        <v>19</v>
      </c>
      <c r="C81" s="5">
        <f t="shared" si="6"/>
        <v>309.53804625944713</v>
      </c>
      <c r="D81" s="5">
        <f t="shared" si="7"/>
        <v>12.037673950195313</v>
      </c>
      <c r="E81" s="5">
        <f t="shared" si="7"/>
        <v>1.1500091552734375</v>
      </c>
      <c r="F81" s="5">
        <f t="shared" si="20"/>
        <v>6.8599853515625</v>
      </c>
      <c r="G81" s="5">
        <f t="shared" ref="G81:AB81" si="28">MAX(G$60-G52,0)</f>
        <v>2.989990234375</v>
      </c>
      <c r="H81" s="5">
        <f t="shared" si="28"/>
        <v>1</v>
      </c>
      <c r="I81" s="5">
        <f t="shared" si="28"/>
        <v>38.660018920898438</v>
      </c>
      <c r="J81" s="5">
        <f t="shared" si="28"/>
        <v>1.6985321044921875</v>
      </c>
      <c r="K81" s="5">
        <f t="shared" si="28"/>
        <v>0.812835693359375</v>
      </c>
      <c r="L81" s="5">
        <f t="shared" si="28"/>
        <v>1.1392364501953125</v>
      </c>
      <c r="M81" s="5">
        <f t="shared" si="28"/>
        <v>8.2080001831054688</v>
      </c>
      <c r="N81" s="5">
        <f t="shared" si="28"/>
        <v>0</v>
      </c>
      <c r="O81" s="5">
        <f t="shared" si="28"/>
        <v>2.9247283935546875E-2</v>
      </c>
      <c r="P81" s="5">
        <f t="shared" si="28"/>
        <v>2.7805328369140625E-2</v>
      </c>
      <c r="Q81" s="5">
        <f t="shared" si="28"/>
        <v>25.606803894042969</v>
      </c>
      <c r="R81" s="5">
        <f t="shared" si="28"/>
        <v>11.56590960619301</v>
      </c>
      <c r="S81" s="5">
        <f t="shared" si="28"/>
        <v>0</v>
      </c>
      <c r="T81" s="5">
        <f t="shared" si="28"/>
        <v>11.286312440201325</v>
      </c>
      <c r="U81" s="5">
        <f t="shared" si="28"/>
        <v>29.99999951757502</v>
      </c>
      <c r="V81" s="5">
        <f t="shared" si="28"/>
        <v>5.6457460272492597</v>
      </c>
      <c r="W81" s="5">
        <f t="shared" si="28"/>
        <v>2.3448944091796875E-2</v>
      </c>
      <c r="X81" s="5">
        <f t="shared" si="28"/>
        <v>26</v>
      </c>
      <c r="Y81" s="5">
        <f t="shared" si="28"/>
        <v>1.6445994591660043</v>
      </c>
      <c r="Z81" s="5">
        <f t="shared" si="28"/>
        <v>22.872190551107302</v>
      </c>
      <c r="AA81" s="5">
        <f t="shared" si="28"/>
        <v>1.2787957281986451E-2</v>
      </c>
      <c r="AB81" s="5">
        <f t="shared" si="28"/>
        <v>50.215822067886634</v>
      </c>
      <c r="AC81" s="5">
        <v>0</v>
      </c>
      <c r="AD81" s="5">
        <f t="shared" si="9"/>
        <v>25.048136752090524</v>
      </c>
      <c r="AE81" s="5">
        <f t="shared" si="9"/>
        <v>25.002954386799622</v>
      </c>
      <c r="AF81" s="5"/>
      <c r="AG81" s="5"/>
      <c r="AH81" s="5"/>
      <c r="AI81" s="5"/>
      <c r="AJ81" s="5"/>
    </row>
    <row r="82" spans="2:36" x14ac:dyDescent="0.25">
      <c r="B82" s="6">
        <v>20</v>
      </c>
      <c r="C82" s="4">
        <f t="shared" si="6"/>
        <v>353.4653494344164</v>
      </c>
      <c r="D82" s="4">
        <f t="shared" si="7"/>
        <v>12.16827392578125</v>
      </c>
      <c r="E82" s="4">
        <f t="shared" si="7"/>
        <v>0.9499969482421875</v>
      </c>
      <c r="F82" s="4">
        <f t="shared" si="20"/>
        <v>7.6699981689453125</v>
      </c>
      <c r="G82" s="4">
        <f t="shared" ref="G82:AB82" si="29">MAX(G$60-G53,0)</f>
        <v>6.660003662109375</v>
      </c>
      <c r="H82" s="4">
        <f t="shared" si="29"/>
        <v>1.209991455078125</v>
      </c>
      <c r="I82" s="4">
        <f t="shared" si="29"/>
        <v>29.771171569824219</v>
      </c>
      <c r="J82" s="4">
        <f t="shared" si="29"/>
        <v>1.748931884765625</v>
      </c>
      <c r="K82" s="4">
        <f t="shared" si="29"/>
        <v>0.750640869140625</v>
      </c>
      <c r="L82" s="4">
        <f t="shared" si="29"/>
        <v>0.75524139404296875</v>
      </c>
      <c r="M82" s="4">
        <f t="shared" si="29"/>
        <v>6.9120025634765625</v>
      </c>
      <c r="N82" s="4">
        <f t="shared" si="29"/>
        <v>0</v>
      </c>
      <c r="O82" s="4">
        <f t="shared" si="29"/>
        <v>2.346038818359375E-2</v>
      </c>
      <c r="P82" s="4">
        <f t="shared" si="29"/>
        <v>3.176116943359375E-2</v>
      </c>
      <c r="Q82" s="4">
        <f t="shared" si="29"/>
        <v>22.360218048095703</v>
      </c>
      <c r="R82" s="4">
        <f t="shared" si="29"/>
        <v>13.072719448245934</v>
      </c>
      <c r="S82" s="4">
        <f t="shared" si="29"/>
        <v>0</v>
      </c>
      <c r="T82" s="4">
        <f t="shared" si="29"/>
        <v>24.362158167389413</v>
      </c>
      <c r="U82" s="4">
        <f t="shared" si="29"/>
        <v>29.99999951757502</v>
      </c>
      <c r="V82" s="4">
        <f t="shared" si="29"/>
        <v>22.349021834736845</v>
      </c>
      <c r="W82" s="4">
        <f t="shared" si="29"/>
        <v>5.5104544885176777E-2</v>
      </c>
      <c r="X82" s="4">
        <f t="shared" si="29"/>
        <v>26</v>
      </c>
      <c r="Y82" s="4">
        <f t="shared" si="29"/>
        <v>1.641095754443473</v>
      </c>
      <c r="Z82" s="4">
        <f t="shared" si="29"/>
        <v>25.126010608347414</v>
      </c>
      <c r="AA82" s="4">
        <f t="shared" si="29"/>
        <v>1.3961896805429319</v>
      </c>
      <c r="AB82" s="4">
        <f t="shared" si="29"/>
        <v>68.426619028902209</v>
      </c>
      <c r="AC82" s="4">
        <v>0</v>
      </c>
      <c r="AD82" s="4">
        <f t="shared" si="9"/>
        <v>24.971603086540487</v>
      </c>
      <c r="AE82" s="4">
        <f t="shared" si="9"/>
        <v>25.053135715688327</v>
      </c>
      <c r="AF82" s="4"/>
      <c r="AG82" s="4"/>
      <c r="AH82" s="4"/>
      <c r="AI82" s="4"/>
      <c r="AJ82" s="4"/>
    </row>
    <row r="83" spans="2:36" x14ac:dyDescent="0.25">
      <c r="B83" s="1">
        <v>21</v>
      </c>
      <c r="C83" s="5">
        <f t="shared" si="6"/>
        <v>356.40873073791732</v>
      </c>
      <c r="D83" s="5">
        <f t="shared" si="7"/>
        <v>12.258132934570313</v>
      </c>
      <c r="E83" s="5">
        <f t="shared" si="7"/>
        <v>0.339996337890625</v>
      </c>
      <c r="F83" s="5">
        <f t="shared" si="20"/>
        <v>10.060005187988281</v>
      </c>
      <c r="G83" s="5">
        <f t="shared" ref="G83:AB83" si="30">MAX(G$60-G54,0)</f>
        <v>12.899993896484375</v>
      </c>
      <c r="H83" s="5">
        <f t="shared" si="30"/>
        <v>2.80999755859375</v>
      </c>
      <c r="I83" s="5">
        <f t="shared" si="30"/>
        <v>22.407981872558594</v>
      </c>
      <c r="J83" s="5">
        <f t="shared" si="30"/>
        <v>1.5329437255859375</v>
      </c>
      <c r="K83" s="5">
        <f t="shared" si="30"/>
        <v>0.69964599609375</v>
      </c>
      <c r="L83" s="5">
        <f t="shared" si="30"/>
        <v>0.82350921630859375</v>
      </c>
      <c r="M83" s="5">
        <f t="shared" si="30"/>
        <v>4.0320053100585938</v>
      </c>
      <c r="N83" s="5">
        <f t="shared" si="30"/>
        <v>0</v>
      </c>
      <c r="O83" s="5">
        <f t="shared" si="30"/>
        <v>2.948760986328125E-2</v>
      </c>
      <c r="P83" s="5">
        <f t="shared" si="30"/>
        <v>3.2711029052734375E-2</v>
      </c>
      <c r="Q83" s="5">
        <f t="shared" si="30"/>
        <v>21.765768051147461</v>
      </c>
      <c r="R83" s="5">
        <f t="shared" si="30"/>
        <v>13.223004289307976</v>
      </c>
      <c r="S83" s="5">
        <f t="shared" si="30"/>
        <v>0</v>
      </c>
      <c r="T83" s="5">
        <f t="shared" si="30"/>
        <v>30.024425508454442</v>
      </c>
      <c r="U83" s="5">
        <f t="shared" si="30"/>
        <v>29.99999951757502</v>
      </c>
      <c r="V83" s="5">
        <f t="shared" si="30"/>
        <v>27.06409338991331</v>
      </c>
      <c r="W83" s="5">
        <f t="shared" si="30"/>
        <v>2.9441853419071323E-2</v>
      </c>
      <c r="X83" s="5">
        <f t="shared" si="30"/>
        <v>26</v>
      </c>
      <c r="Y83" s="5">
        <f t="shared" si="30"/>
        <v>1.6563525907685204</v>
      </c>
      <c r="Z83" s="5">
        <f t="shared" si="30"/>
        <v>24.846078071979402</v>
      </c>
      <c r="AA83" s="5">
        <f t="shared" si="30"/>
        <v>8.9984768821624499</v>
      </c>
      <c r="AB83" s="5">
        <f t="shared" si="30"/>
        <v>23.881400011281741</v>
      </c>
      <c r="AC83" s="5">
        <v>0</v>
      </c>
      <c r="AD83" s="5">
        <f t="shared" si="9"/>
        <v>40.459043274443729</v>
      </c>
      <c r="AE83" s="5">
        <f t="shared" si="9"/>
        <v>40.534236622415342</v>
      </c>
      <c r="AF83" s="5"/>
      <c r="AG83" s="5"/>
      <c r="AH83" s="5"/>
      <c r="AI83" s="5"/>
      <c r="AJ83" s="5"/>
    </row>
    <row r="84" spans="2:36" x14ac:dyDescent="0.25">
      <c r="B84" s="6">
        <v>22</v>
      </c>
      <c r="C84" s="4">
        <f t="shared" si="6"/>
        <v>359.29237111775689</v>
      </c>
      <c r="D84" s="4">
        <f t="shared" si="7"/>
        <v>11.987274169921875</v>
      </c>
      <c r="E84" s="4">
        <f t="shared" si="7"/>
        <v>0.989990234375</v>
      </c>
      <c r="F84" s="4">
        <f t="shared" si="20"/>
        <v>8.8699951171875</v>
      </c>
      <c r="G84" s="4">
        <f t="shared" ref="G84:AB84" si="31">MAX(G$60-G55,0)</f>
        <v>11.209991455078125</v>
      </c>
      <c r="H84" s="4">
        <f t="shared" si="31"/>
        <v>4.9499969482421875</v>
      </c>
      <c r="I84" s="4">
        <f t="shared" si="31"/>
        <v>21.67657470703125</v>
      </c>
      <c r="J84" s="4">
        <f t="shared" si="31"/>
        <v>1.5963897705078125</v>
      </c>
      <c r="K84" s="4">
        <f t="shared" si="31"/>
        <v>0.5142059326171875</v>
      </c>
      <c r="L84" s="4">
        <f t="shared" si="31"/>
        <v>0.8512420654296875</v>
      </c>
      <c r="M84" s="4">
        <f t="shared" si="31"/>
        <v>3.1680068969726563</v>
      </c>
      <c r="N84" s="4">
        <f t="shared" si="31"/>
        <v>0</v>
      </c>
      <c r="O84" s="4">
        <f t="shared" si="31"/>
        <v>3.57666015625E-2</v>
      </c>
      <c r="P84" s="4">
        <f t="shared" si="31"/>
        <v>2.465057373046875E-2</v>
      </c>
      <c r="Q84" s="4">
        <f t="shared" si="31"/>
        <v>21.890748977661133</v>
      </c>
      <c r="R84" s="4">
        <f t="shared" si="31"/>
        <v>6.2247936713182668</v>
      </c>
      <c r="S84" s="4">
        <f t="shared" si="31"/>
        <v>0</v>
      </c>
      <c r="T84" s="4">
        <f t="shared" si="31"/>
        <v>30.024425508454442</v>
      </c>
      <c r="U84" s="4">
        <f t="shared" si="31"/>
        <v>29.99999951757502</v>
      </c>
      <c r="V84" s="4">
        <f t="shared" si="31"/>
        <v>27.050937144336409</v>
      </c>
      <c r="W84" s="4">
        <f t="shared" si="31"/>
        <v>3.7778807448833066E-2</v>
      </c>
      <c r="X84" s="4">
        <f t="shared" si="31"/>
        <v>26</v>
      </c>
      <c r="Y84" s="4">
        <f t="shared" si="31"/>
        <v>1.5912658046594252</v>
      </c>
      <c r="Z84" s="4">
        <f t="shared" si="31"/>
        <v>23.699174620873919</v>
      </c>
      <c r="AA84" s="4">
        <f t="shared" si="31"/>
        <v>10.910651824848827</v>
      </c>
      <c r="AB84" s="4">
        <f t="shared" si="31"/>
        <v>16.002520852842551</v>
      </c>
      <c r="AC84" s="4">
        <v>0</v>
      </c>
      <c r="AD84" s="4">
        <f t="shared" si="9"/>
        <v>50</v>
      </c>
      <c r="AE84" s="4">
        <f t="shared" si="9"/>
        <v>49.985989915081824</v>
      </c>
      <c r="AF84" s="4"/>
      <c r="AG84" s="4"/>
      <c r="AH84" s="4"/>
      <c r="AI84" s="4"/>
      <c r="AJ84" s="4"/>
    </row>
    <row r="85" spans="2:36" x14ac:dyDescent="0.25">
      <c r="B85" s="1">
        <v>23</v>
      </c>
      <c r="C85" s="5">
        <f t="shared" si="6"/>
        <v>422.34029328680202</v>
      </c>
      <c r="D85" s="5">
        <f t="shared" si="7"/>
        <v>12.183807373046875</v>
      </c>
      <c r="E85" s="5">
        <f t="shared" si="7"/>
        <v>1.7599945068359375</v>
      </c>
      <c r="F85" s="5">
        <f t="shared" si="20"/>
        <v>10.849990844726563</v>
      </c>
      <c r="G85" s="5">
        <f t="shared" ref="G85:AB85" si="32">MAX(G$60-G56,0)</f>
        <v>9.510009765625</v>
      </c>
      <c r="H85" s="5">
        <f t="shared" si="32"/>
        <v>6.1199951171875</v>
      </c>
      <c r="I85" s="5">
        <f t="shared" si="32"/>
        <v>21.653465270996094</v>
      </c>
      <c r="J85" s="5">
        <f t="shared" si="32"/>
        <v>0.5069427490234375</v>
      </c>
      <c r="K85" s="5">
        <f t="shared" si="32"/>
        <v>0.39154052734375</v>
      </c>
      <c r="L85" s="4">
        <f t="shared" si="32"/>
        <v>19.703559875488281</v>
      </c>
      <c r="M85" s="5">
        <f t="shared" si="32"/>
        <v>3.2400054931640625</v>
      </c>
      <c r="N85" s="5">
        <f t="shared" si="32"/>
        <v>0</v>
      </c>
      <c r="O85" s="5">
        <f t="shared" si="32"/>
        <v>3.730255126953125</v>
      </c>
      <c r="P85" s="5">
        <f t="shared" si="32"/>
        <v>1.4518470764160156</v>
      </c>
      <c r="Q85" s="5">
        <f t="shared" si="32"/>
        <v>23.023046493530273</v>
      </c>
      <c r="R85" s="5">
        <f t="shared" si="32"/>
        <v>30.612745888709266</v>
      </c>
      <c r="S85" s="5">
        <f t="shared" si="32"/>
        <v>0</v>
      </c>
      <c r="T85" s="5">
        <f t="shared" si="32"/>
        <v>30.024425508454442</v>
      </c>
      <c r="U85" s="5">
        <f t="shared" si="32"/>
        <v>29.99999951757502</v>
      </c>
      <c r="V85" s="5">
        <f t="shared" si="32"/>
        <v>27.014199399489168</v>
      </c>
      <c r="W85" s="5">
        <f t="shared" si="32"/>
        <v>2.3579235802643789E-2</v>
      </c>
      <c r="X85" s="5">
        <f t="shared" si="32"/>
        <v>26</v>
      </c>
      <c r="Y85" s="5">
        <f t="shared" si="32"/>
        <v>5.3178996571614832</v>
      </c>
      <c r="Z85" s="5">
        <f t="shared" si="32"/>
        <v>24.649997971955131</v>
      </c>
      <c r="AA85" s="5">
        <f t="shared" si="32"/>
        <v>14.634484895771465</v>
      </c>
      <c r="AB85" s="5">
        <f t="shared" si="32"/>
        <v>19.940045728065002</v>
      </c>
      <c r="AC85" s="5">
        <v>0</v>
      </c>
      <c r="AD85" s="5">
        <f t="shared" si="9"/>
        <v>50</v>
      </c>
      <c r="AE85" s="5">
        <f t="shared" si="9"/>
        <v>49.998455263481517</v>
      </c>
      <c r="AF85" s="5"/>
      <c r="AG85" s="5"/>
      <c r="AH85" s="5"/>
      <c r="AI85" s="5"/>
      <c r="AJ85" s="5"/>
    </row>
    <row r="86" spans="2:36" ht="15.75" thickBot="1" x14ac:dyDescent="0.3">
      <c r="B86" s="7">
        <v>24</v>
      </c>
      <c r="C86" s="8">
        <f t="shared" si="6"/>
        <v>534.63860925952281</v>
      </c>
      <c r="D86" s="8">
        <f t="shared" si="7"/>
        <v>12.303085327148438</v>
      </c>
      <c r="E86" s="8">
        <f t="shared" si="7"/>
        <v>1.350006103515625</v>
      </c>
      <c r="F86" s="8">
        <f t="shared" si="20"/>
        <v>11.050003051757813</v>
      </c>
      <c r="G86" s="8">
        <f t="shared" ref="G86:AB86" si="33">MAX(G$60-G57,0)</f>
        <v>7.29998779296875</v>
      </c>
      <c r="H86" s="8">
        <f t="shared" si="33"/>
        <v>6.1100006103515625</v>
      </c>
      <c r="I86" s="8">
        <f t="shared" si="33"/>
        <v>23.096809387207031</v>
      </c>
      <c r="J86" s="8">
        <f t="shared" si="33"/>
        <v>0.135223388671875</v>
      </c>
      <c r="K86" s="8">
        <f t="shared" si="33"/>
        <v>0.2579803466796875</v>
      </c>
      <c r="L86" s="8">
        <f t="shared" si="33"/>
        <v>28.821449279785156</v>
      </c>
      <c r="M86" s="8">
        <f t="shared" si="33"/>
        <v>3.3120040893554688</v>
      </c>
      <c r="N86" s="8">
        <f t="shared" si="33"/>
        <v>0</v>
      </c>
      <c r="O86" s="8">
        <f t="shared" si="33"/>
        <v>11.386711120605469</v>
      </c>
      <c r="P86" s="8">
        <f t="shared" si="33"/>
        <v>10.197978973388672</v>
      </c>
      <c r="Q86" s="8">
        <f t="shared" si="33"/>
        <v>26.492313385009766</v>
      </c>
      <c r="R86" s="8">
        <f t="shared" si="33"/>
        <v>29.99999951757502</v>
      </c>
      <c r="S86" s="8">
        <f t="shared" si="33"/>
        <v>0</v>
      </c>
      <c r="T86" s="8">
        <f t="shared" si="33"/>
        <v>30.024425508454442</v>
      </c>
      <c r="U86" s="8">
        <f t="shared" si="33"/>
        <v>29.99999951757502</v>
      </c>
      <c r="V86" s="8">
        <f t="shared" si="33"/>
        <v>27.023448944091797</v>
      </c>
      <c r="W86" s="8">
        <f t="shared" si="33"/>
        <v>2.3448944091796875E-2</v>
      </c>
      <c r="X86" s="8">
        <f t="shared" si="33"/>
        <v>26</v>
      </c>
      <c r="Y86" s="8">
        <f t="shared" si="33"/>
        <v>12.490056392175486</v>
      </c>
      <c r="Z86" s="8">
        <f t="shared" si="33"/>
        <v>25.331199584767038</v>
      </c>
      <c r="AA86" s="8">
        <f t="shared" si="33"/>
        <v>17.437248192671298</v>
      </c>
      <c r="AB86" s="8">
        <f t="shared" si="33"/>
        <v>94.495229801675691</v>
      </c>
      <c r="AC86" s="8">
        <v>0</v>
      </c>
      <c r="AD86" s="8">
        <f t="shared" si="9"/>
        <v>50</v>
      </c>
      <c r="AE86" s="8">
        <f t="shared" si="9"/>
        <v>50</v>
      </c>
      <c r="AF86" s="8"/>
      <c r="AG86" s="8"/>
      <c r="AH86" s="8"/>
      <c r="AI86" s="8"/>
      <c r="AJ86" s="8"/>
    </row>
  </sheetData>
  <pageMargins left="0.7" right="0.7" top="0.75" bottom="0.75" header="0.3" footer="0.3"/>
  <pageSetup paperSize="17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66F8-B961-4E75-B7A5-3ACFC5A13BB6}">
  <sheetPr>
    <pageSetUpPr fitToPage="1"/>
  </sheetPr>
  <dimension ref="A1:AQ86"/>
  <sheetViews>
    <sheetView tabSelected="1" topLeftCell="A44" workbookViewId="0">
      <selection activeCell="B62" sqref="B62"/>
    </sheetView>
  </sheetViews>
  <sheetFormatPr defaultRowHeight="15" x14ac:dyDescent="0.25"/>
  <cols>
    <col min="1" max="1" width="3.7109375" customWidth="1"/>
    <col min="2" max="2" width="6.85546875" customWidth="1"/>
    <col min="3" max="3" width="13.5703125" customWidth="1"/>
    <col min="4" max="24" width="6.5703125" customWidth="1"/>
    <col min="25" max="25" width="7" customWidth="1"/>
    <col min="26" max="26" width="6.42578125" customWidth="1"/>
    <col min="28" max="29" width="6.42578125" customWidth="1"/>
    <col min="31" max="31" width="6.5703125" customWidth="1"/>
    <col min="39" max="39" width="7.85546875" customWidth="1"/>
    <col min="42" max="42" width="11.7109375" customWidth="1"/>
    <col min="43" max="43" width="12.28515625" customWidth="1"/>
  </cols>
  <sheetData>
    <row r="1" spans="1:4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pans="1:4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</row>
    <row r="8" spans="1:43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43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1:43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</row>
    <row r="13" spans="1:43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</row>
    <row r="14" spans="1:43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</row>
    <row r="17" spans="1:43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</row>
    <row r="18" spans="1:43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19" spans="1:43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1:43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1:43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</row>
    <row r="22" spans="1:43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</row>
    <row r="23" spans="1:4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</row>
    <row r="24" spans="1:4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</row>
    <row r="25" spans="1:4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</row>
    <row r="26" spans="1:43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</row>
    <row r="27" spans="1:43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1:43" ht="16.5" thickBot="1" x14ac:dyDescent="0.3">
      <c r="A32" s="9"/>
      <c r="B32" s="18" t="s">
        <v>33</v>
      </c>
      <c r="C32" s="11"/>
      <c r="D32" s="10"/>
      <c r="E32" s="10"/>
      <c r="F32" s="9"/>
      <c r="G32" s="9"/>
      <c r="H32" s="9"/>
      <c r="I32" s="10"/>
      <c r="J32" s="10"/>
      <c r="K32" s="10"/>
      <c r="L32" s="10"/>
      <c r="M32" s="9"/>
      <c r="N32" s="9"/>
      <c r="O32" s="10"/>
      <c r="P32" s="10"/>
      <c r="Q32" s="10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17" t="s">
        <v>43</v>
      </c>
      <c r="AM32" s="9"/>
      <c r="AN32" s="9"/>
      <c r="AO32" s="9"/>
      <c r="AP32" s="9"/>
      <c r="AQ32" s="9"/>
    </row>
    <row r="33" spans="2:43" ht="45.75" thickBot="1" x14ac:dyDescent="0.3">
      <c r="B33" s="19" t="s">
        <v>15</v>
      </c>
      <c r="C33" s="20" t="s">
        <v>35</v>
      </c>
      <c r="D33" s="21" t="s">
        <v>16</v>
      </c>
      <c r="E33" s="22" t="s">
        <v>0</v>
      </c>
      <c r="F33" s="22" t="s">
        <v>1</v>
      </c>
      <c r="G33" s="22" t="s">
        <v>2</v>
      </c>
      <c r="H33" s="22" t="s">
        <v>3</v>
      </c>
      <c r="I33" s="22" t="s">
        <v>4</v>
      </c>
      <c r="J33" s="22" t="s">
        <v>5</v>
      </c>
      <c r="K33" s="22" t="s">
        <v>6</v>
      </c>
      <c r="L33" s="22" t="s">
        <v>7</v>
      </c>
      <c r="M33" s="22" t="s">
        <v>8</v>
      </c>
      <c r="N33" s="22" t="s">
        <v>9</v>
      </c>
      <c r="O33" s="22" t="s">
        <v>17</v>
      </c>
      <c r="P33" s="22" t="s">
        <v>18</v>
      </c>
      <c r="Q33" s="22" t="s">
        <v>10</v>
      </c>
      <c r="R33" s="22" t="s">
        <v>19</v>
      </c>
      <c r="S33" s="22" t="s">
        <v>20</v>
      </c>
      <c r="T33" s="22" t="s">
        <v>21</v>
      </c>
      <c r="U33" s="22" t="s">
        <v>22</v>
      </c>
      <c r="V33" s="22" t="s">
        <v>23</v>
      </c>
      <c r="W33" s="22" t="s">
        <v>24</v>
      </c>
      <c r="X33" s="22" t="s">
        <v>25</v>
      </c>
      <c r="Y33" s="22" t="s">
        <v>11</v>
      </c>
      <c r="Z33" s="22" t="s">
        <v>34</v>
      </c>
      <c r="AA33" s="22" t="s">
        <v>26</v>
      </c>
      <c r="AB33" s="22" t="s">
        <v>29</v>
      </c>
      <c r="AC33" s="22" t="s">
        <v>30</v>
      </c>
      <c r="AD33" s="22" t="s">
        <v>27</v>
      </c>
      <c r="AE33" s="22" t="s">
        <v>28</v>
      </c>
      <c r="AF33" s="22" t="s">
        <v>12</v>
      </c>
      <c r="AG33" s="22" t="s">
        <v>13</v>
      </c>
      <c r="AH33" s="22" t="s">
        <v>14</v>
      </c>
      <c r="AI33" s="22" t="s">
        <v>31</v>
      </c>
      <c r="AJ33" s="22" t="s">
        <v>32</v>
      </c>
      <c r="AL33" s="26" t="s">
        <v>37</v>
      </c>
      <c r="AM33" s="26" t="s">
        <v>40</v>
      </c>
      <c r="AN33" s="26" t="s">
        <v>41</v>
      </c>
      <c r="AO33" s="26" t="s">
        <v>38</v>
      </c>
      <c r="AP33" s="26" t="s">
        <v>39</v>
      </c>
      <c r="AQ33" s="26" t="s">
        <v>42</v>
      </c>
    </row>
    <row r="34" spans="2:43" x14ac:dyDescent="0.25">
      <c r="B34" s="1">
        <v>1</v>
      </c>
      <c r="C34" s="2">
        <v>2171.7424108286768</v>
      </c>
      <c r="D34" s="3">
        <v>155.53872680664063</v>
      </c>
      <c r="E34" s="3">
        <v>149.06001281738281</v>
      </c>
      <c r="F34" s="3">
        <v>122.62000274658203</v>
      </c>
      <c r="G34" s="3">
        <v>146.88999938964844</v>
      </c>
      <c r="H34" s="4">
        <v>141.66000366210938</v>
      </c>
      <c r="I34" s="3">
        <v>115.78310394287109</v>
      </c>
      <c r="J34" s="3">
        <v>149.31765747070313</v>
      </c>
      <c r="K34" s="3">
        <v>153.78997802734375</v>
      </c>
      <c r="L34" s="3">
        <v>46.822822570800781</v>
      </c>
      <c r="M34" s="3">
        <v>94.607994079589844</v>
      </c>
      <c r="N34" s="3">
        <v>127.53780364990234</v>
      </c>
      <c r="O34" s="3">
        <v>37.429637908935547</v>
      </c>
      <c r="P34" s="3">
        <v>37.821556091308594</v>
      </c>
      <c r="Q34" s="3">
        <v>19.443292617797852</v>
      </c>
      <c r="R34" s="3">
        <v>4.8242497996398015E-7</v>
      </c>
      <c r="S34" s="3">
        <v>4.8242497996398015E-7</v>
      </c>
      <c r="T34" s="3">
        <v>-2.4425508454442024E-2</v>
      </c>
      <c r="U34" s="3">
        <v>4.8242497996398015E-7</v>
      </c>
      <c r="V34" s="3">
        <v>-4.6441716221012432E-2</v>
      </c>
      <c r="W34" s="3">
        <v>-6.8783119942357709E-2</v>
      </c>
      <c r="X34" s="3">
        <v>0</v>
      </c>
      <c r="Y34" s="3">
        <v>23.25970456857279</v>
      </c>
      <c r="Z34" s="3">
        <v>14.95240618398576</v>
      </c>
      <c r="AA34" s="3">
        <v>52.371542793024922</v>
      </c>
      <c r="AB34" s="3">
        <v>0</v>
      </c>
      <c r="AC34" s="3">
        <v>0</v>
      </c>
      <c r="AD34" s="3">
        <v>-46.537711588473478</v>
      </c>
      <c r="AE34" s="3">
        <v>-38.856146687865063</v>
      </c>
      <c r="AF34" s="3">
        <v>421.00310652578497</v>
      </c>
      <c r="AG34" s="3">
        <v>0</v>
      </c>
      <c r="AH34" s="3">
        <v>199</v>
      </c>
      <c r="AI34" s="3">
        <v>0</v>
      </c>
      <c r="AJ34" s="3">
        <v>0</v>
      </c>
      <c r="AL34" s="3">
        <f>SUM(D34:K34,Y34,Z34)</f>
        <v>1172.8715956158396</v>
      </c>
      <c r="AM34" s="3">
        <f>SUM(L34:X34)</f>
        <v>363.52345802099211</v>
      </c>
      <c r="AN34" s="3">
        <f>Z34+AA34</f>
        <v>67.323948977010687</v>
      </c>
      <c r="AO34" s="3">
        <f>AF34</f>
        <v>421.00310652578497</v>
      </c>
      <c r="AP34" s="3">
        <f>SUM(AG34:AJ34)</f>
        <v>199</v>
      </c>
      <c r="AQ34" s="3">
        <f>MAX(AD34+AE34,0)</f>
        <v>0</v>
      </c>
    </row>
    <row r="35" spans="2:43" x14ac:dyDescent="0.25">
      <c r="B35" s="6">
        <v>2</v>
      </c>
      <c r="C35" s="6">
        <v>2140.2368954199678</v>
      </c>
      <c r="D35" s="4">
        <v>152.30471801757813</v>
      </c>
      <c r="E35" s="4">
        <v>147.25</v>
      </c>
      <c r="F35" s="4">
        <v>121.43000793457031</v>
      </c>
      <c r="G35" s="4">
        <v>146.30999755859375</v>
      </c>
      <c r="H35" s="4">
        <v>137.73001098632813</v>
      </c>
      <c r="I35" s="4">
        <v>115.68417358398438</v>
      </c>
      <c r="J35" s="4">
        <v>146.97946166992188</v>
      </c>
      <c r="K35" s="4">
        <v>153.37649536132813</v>
      </c>
      <c r="L35" s="4">
        <v>47.014820098876953</v>
      </c>
      <c r="M35" s="4">
        <v>93.239997863769531</v>
      </c>
      <c r="N35" s="4">
        <v>123.77340698242188</v>
      </c>
      <c r="O35" s="4">
        <v>36.968620300292969</v>
      </c>
      <c r="P35" s="4">
        <v>36.473258972167969</v>
      </c>
      <c r="Q35" s="4">
        <v>19.219184875488281</v>
      </c>
      <c r="R35" s="4">
        <v>4.8242497996398015E-7</v>
      </c>
      <c r="S35" s="4">
        <v>4.8242497996398015E-7</v>
      </c>
      <c r="T35" s="4">
        <v>-2.4425508454442024E-2</v>
      </c>
      <c r="U35" s="4">
        <v>4.8242497996398015E-7</v>
      </c>
      <c r="V35" s="4">
        <v>-4.5660517568193185E-2</v>
      </c>
      <c r="W35" s="4">
        <v>-6.8914100721279237E-2</v>
      </c>
      <c r="X35" s="4">
        <v>0</v>
      </c>
      <c r="Y35" s="4">
        <v>24.207721531100887</v>
      </c>
      <c r="Z35" s="4">
        <v>15.865777202294735</v>
      </c>
      <c r="AA35" s="4">
        <v>49.876476522724829</v>
      </c>
      <c r="AB35" s="4">
        <v>0</v>
      </c>
      <c r="AC35" s="4">
        <v>0</v>
      </c>
      <c r="AD35" s="4">
        <v>-50.003490425306111</v>
      </c>
      <c r="AE35" s="4">
        <v>-17.451382794102138</v>
      </c>
      <c r="AF35" s="4">
        <v>408.15288230482105</v>
      </c>
      <c r="AG35" s="4">
        <v>0</v>
      </c>
      <c r="AH35" s="4">
        <v>199</v>
      </c>
      <c r="AI35" s="4">
        <v>0</v>
      </c>
      <c r="AJ35" s="4">
        <v>0</v>
      </c>
      <c r="AL35" s="4">
        <f t="shared" ref="AL35:AL57" si="0">SUM(D35:K35,Y35,Z35)</f>
        <v>1161.1383638457003</v>
      </c>
      <c r="AM35" s="4">
        <f t="shared" ref="AM35:AM57" si="1">SUM(L35:X35)</f>
        <v>356.55029041354862</v>
      </c>
      <c r="AN35" s="4">
        <f t="shared" ref="AN35:AN57" si="2">Z35+AA35</f>
        <v>65.742253725019566</v>
      </c>
      <c r="AO35" s="4">
        <f t="shared" ref="AO35:AO57" si="3">AF35</f>
        <v>408.15288230482105</v>
      </c>
      <c r="AP35" s="4">
        <f t="shared" ref="AP35:AP57" si="4">SUM(AG35:AJ35)</f>
        <v>199</v>
      </c>
      <c r="AQ35" s="4">
        <f t="shared" ref="AQ35:AQ57" si="5">MAX(AD35+AE35,0)</f>
        <v>0</v>
      </c>
    </row>
    <row r="36" spans="2:43" x14ac:dyDescent="0.25">
      <c r="B36" s="1">
        <v>3</v>
      </c>
      <c r="C36" s="1">
        <v>2098.6774437437884</v>
      </c>
      <c r="D36" s="5">
        <v>164.3953857421875</v>
      </c>
      <c r="E36" s="5">
        <v>140.02999877929688</v>
      </c>
      <c r="F36" s="5">
        <v>122.45000457763672</v>
      </c>
      <c r="G36" s="5">
        <v>146.33000183105469</v>
      </c>
      <c r="H36" s="4">
        <v>140.5</v>
      </c>
      <c r="I36" s="5">
        <v>112.99241638183594</v>
      </c>
      <c r="J36" s="5">
        <v>145.5340576171875</v>
      </c>
      <c r="K36" s="5">
        <v>142.11834716796875</v>
      </c>
      <c r="L36" s="5">
        <v>46.822822570800781</v>
      </c>
      <c r="M36" s="5">
        <v>85.103996276855469</v>
      </c>
      <c r="N36" s="5">
        <v>111.97920227050781</v>
      </c>
      <c r="O36" s="5">
        <v>36.933662414550781</v>
      </c>
      <c r="P36" s="5">
        <v>35.979717254638672</v>
      </c>
      <c r="Q36" s="5">
        <v>19.060016632080078</v>
      </c>
      <c r="R36" s="5">
        <v>4.8242497996398015E-7</v>
      </c>
      <c r="S36" s="5">
        <v>4.8242497996398015E-7</v>
      </c>
      <c r="T36" s="5">
        <v>-2.4425508454442024E-2</v>
      </c>
      <c r="U36" s="5">
        <v>4.8242497996398015E-7</v>
      </c>
      <c r="V36" s="5">
        <v>-2.3448944091796875E-2</v>
      </c>
      <c r="W36" s="5">
        <v>-4.6897891908884048E-2</v>
      </c>
      <c r="X36" s="5">
        <v>0</v>
      </c>
      <c r="Y36" s="5">
        <v>24.133790621821337</v>
      </c>
      <c r="Z36" s="5">
        <v>17.732299773194249</v>
      </c>
      <c r="AA36" s="5">
        <v>45.087446347767738</v>
      </c>
      <c r="AB36" s="5">
        <v>0</v>
      </c>
      <c r="AC36" s="5">
        <v>0</v>
      </c>
      <c r="AD36" s="5">
        <v>-4.7274727679888677</v>
      </c>
      <c r="AE36" s="5">
        <v>-28.849808253248565</v>
      </c>
      <c r="AF36" s="5">
        <v>396.02546545109362</v>
      </c>
      <c r="AG36" s="5">
        <v>0</v>
      </c>
      <c r="AH36" s="5">
        <v>199</v>
      </c>
      <c r="AI36" s="5">
        <v>0</v>
      </c>
      <c r="AJ36" s="5">
        <v>0</v>
      </c>
      <c r="AL36" s="5">
        <f t="shared" si="0"/>
        <v>1156.2163024921836</v>
      </c>
      <c r="AM36" s="5">
        <f t="shared" si="1"/>
        <v>335.78464652225341</v>
      </c>
      <c r="AN36" s="5">
        <f t="shared" si="2"/>
        <v>62.819746120961987</v>
      </c>
      <c r="AO36" s="5">
        <f t="shared" si="3"/>
        <v>396.02546545109362</v>
      </c>
      <c r="AP36" s="5">
        <f t="shared" si="4"/>
        <v>199</v>
      </c>
      <c r="AQ36" s="5">
        <f t="shared" si="5"/>
        <v>0</v>
      </c>
    </row>
    <row r="37" spans="2:43" x14ac:dyDescent="0.25">
      <c r="B37" s="6">
        <v>4</v>
      </c>
      <c r="C37" s="6">
        <v>2066.3784528716965</v>
      </c>
      <c r="D37" s="4">
        <v>166.42793273925781</v>
      </c>
      <c r="E37" s="4">
        <v>121.06999969482422</v>
      </c>
      <c r="F37" s="4">
        <v>121.23001098632813</v>
      </c>
      <c r="G37" s="4">
        <v>145.12001037597656</v>
      </c>
      <c r="H37" s="4">
        <v>141.72001647949219</v>
      </c>
      <c r="I37" s="4">
        <v>119.34670257568359</v>
      </c>
      <c r="J37" s="4">
        <v>145.16911315917969</v>
      </c>
      <c r="K37" s="4">
        <v>129.4010009765625</v>
      </c>
      <c r="L37" s="4">
        <v>46.150821685791016</v>
      </c>
      <c r="M37" s="4">
        <v>88.415992736816406</v>
      </c>
      <c r="N37" s="4">
        <v>113.57760620117188</v>
      </c>
      <c r="O37" s="4">
        <v>35.967330932617188</v>
      </c>
      <c r="P37" s="4">
        <v>35.979850769042969</v>
      </c>
      <c r="Q37" s="4">
        <v>18.842714309692383</v>
      </c>
      <c r="R37" s="4">
        <v>4.8242497996398015E-7</v>
      </c>
      <c r="S37" s="4">
        <v>4.8242497996398015E-7</v>
      </c>
      <c r="T37" s="4">
        <v>-2.4425508454442024E-2</v>
      </c>
      <c r="U37" s="4">
        <v>4.8242497996398015E-7</v>
      </c>
      <c r="V37" s="4">
        <v>-2.3448944091796875E-2</v>
      </c>
      <c r="W37" s="4">
        <v>-4.6897891908884048E-2</v>
      </c>
      <c r="X37" s="4">
        <v>0</v>
      </c>
      <c r="Y37" s="4">
        <v>24.27177715924574</v>
      </c>
      <c r="Z37" s="4">
        <v>16.787303662104875</v>
      </c>
      <c r="AA37" s="4">
        <v>45.457362421436521</v>
      </c>
      <c r="AB37" s="4">
        <v>0</v>
      </c>
      <c r="AC37" s="4">
        <v>0</v>
      </c>
      <c r="AD37" s="4">
        <v>-1.8910696205426023E-3</v>
      </c>
      <c r="AE37" s="4">
        <v>-9.1154981871627034E-3</v>
      </c>
      <c r="AF37" s="4">
        <v>388.66521194833717</v>
      </c>
      <c r="AG37" s="4">
        <v>0</v>
      </c>
      <c r="AH37" s="4">
        <v>199</v>
      </c>
      <c r="AI37" s="4">
        <v>0</v>
      </c>
      <c r="AJ37" s="4">
        <v>0</v>
      </c>
      <c r="AL37" s="4">
        <f t="shared" si="0"/>
        <v>1130.5438678086552</v>
      </c>
      <c r="AM37" s="4">
        <f t="shared" si="1"/>
        <v>338.83954573795165</v>
      </c>
      <c r="AN37" s="4">
        <f t="shared" si="2"/>
        <v>62.244666083541397</v>
      </c>
      <c r="AO37" s="4">
        <f t="shared" si="3"/>
        <v>388.66521194833717</v>
      </c>
      <c r="AP37" s="4">
        <f t="shared" si="4"/>
        <v>199</v>
      </c>
      <c r="AQ37" s="4">
        <f t="shared" si="5"/>
        <v>0</v>
      </c>
    </row>
    <row r="38" spans="2:43" x14ac:dyDescent="0.25">
      <c r="B38" s="1">
        <v>5</v>
      </c>
      <c r="C38" s="1">
        <v>2075.9953827176296</v>
      </c>
      <c r="D38" s="5">
        <v>154.27386474609375</v>
      </c>
      <c r="E38" s="5">
        <v>119.46000671386719</v>
      </c>
      <c r="F38" s="5">
        <v>122.60000610351563</v>
      </c>
      <c r="G38" s="5">
        <v>148.68000793457031</v>
      </c>
      <c r="H38" s="5">
        <v>139.55999755859375</v>
      </c>
      <c r="I38" s="5">
        <v>128.64524841308594</v>
      </c>
      <c r="J38" s="5">
        <v>144.44190979003906</v>
      </c>
      <c r="K38" s="5">
        <v>132.43527221679688</v>
      </c>
      <c r="L38" s="5">
        <v>46.534820556640625</v>
      </c>
      <c r="M38" s="5">
        <v>84.959999084472656</v>
      </c>
      <c r="N38" s="5">
        <v>110.32620239257813</v>
      </c>
      <c r="O38" s="5">
        <v>35.981357574462891</v>
      </c>
      <c r="P38" s="5">
        <v>35.976325988769531</v>
      </c>
      <c r="Q38" s="5">
        <v>18.819005966186523</v>
      </c>
      <c r="R38" s="5">
        <v>4.8242497996398015E-7</v>
      </c>
      <c r="S38" s="5">
        <v>4.8242497996398015E-7</v>
      </c>
      <c r="T38" s="5">
        <v>-2.4425508454442024E-2</v>
      </c>
      <c r="U38" s="5">
        <v>4.8242497996398015E-7</v>
      </c>
      <c r="V38" s="5">
        <v>-2.2472147032440798E-2</v>
      </c>
      <c r="W38" s="5">
        <v>-4.7679256442940354E-2</v>
      </c>
      <c r="X38" s="5">
        <v>0</v>
      </c>
      <c r="Y38" s="5">
        <v>24.090341954300683</v>
      </c>
      <c r="Z38" s="5">
        <v>16.184771047342949</v>
      </c>
      <c r="AA38" s="5">
        <v>47.596430408314774</v>
      </c>
      <c r="AB38" s="5">
        <v>0</v>
      </c>
      <c r="AC38" s="5">
        <v>0</v>
      </c>
      <c r="AD38" s="5">
        <v>-0.6267449389470432</v>
      </c>
      <c r="AE38" s="5">
        <v>-5.4787602955052882E-2</v>
      </c>
      <c r="AF38" s="5">
        <v>403.29979270834218</v>
      </c>
      <c r="AG38" s="5">
        <v>0</v>
      </c>
      <c r="AH38" s="5">
        <v>199</v>
      </c>
      <c r="AI38" s="5">
        <v>0</v>
      </c>
      <c r="AJ38" s="5">
        <v>0</v>
      </c>
      <c r="AL38" s="5">
        <f t="shared" si="0"/>
        <v>1130.3714264782061</v>
      </c>
      <c r="AM38" s="5">
        <f t="shared" si="1"/>
        <v>332.50313609845546</v>
      </c>
      <c r="AN38" s="5">
        <f t="shared" si="2"/>
        <v>63.781201455657722</v>
      </c>
      <c r="AO38" s="5">
        <f t="shared" si="3"/>
        <v>403.29979270834218</v>
      </c>
      <c r="AP38" s="5">
        <f t="shared" si="4"/>
        <v>199</v>
      </c>
      <c r="AQ38" s="5">
        <f t="shared" si="5"/>
        <v>0</v>
      </c>
    </row>
    <row r="39" spans="2:43" x14ac:dyDescent="0.25">
      <c r="B39" s="6">
        <v>6</v>
      </c>
      <c r="C39" s="6">
        <v>2113.613224880623</v>
      </c>
      <c r="D39" s="4">
        <v>161.16265869140625</v>
      </c>
      <c r="E39" s="4">
        <v>132.16999816894531</v>
      </c>
      <c r="F39" s="4">
        <v>125.20001220703125</v>
      </c>
      <c r="G39" s="4">
        <v>149.87001037597656</v>
      </c>
      <c r="H39" s="4">
        <v>139.93000793457031</v>
      </c>
      <c r="I39" s="4">
        <v>127.69835662841797</v>
      </c>
      <c r="J39" s="4">
        <v>145.59886169433594</v>
      </c>
      <c r="K39" s="4">
        <v>139.03274536132813</v>
      </c>
      <c r="L39" s="4">
        <v>46.630821228027344</v>
      </c>
      <c r="M39" s="4">
        <v>85.247993469238281</v>
      </c>
      <c r="N39" s="4">
        <v>115.28400421142578</v>
      </c>
      <c r="O39" s="4">
        <v>36.198375701904297</v>
      </c>
      <c r="P39" s="4">
        <v>36.220924377441406</v>
      </c>
      <c r="Q39" s="4">
        <v>18.849784851074219</v>
      </c>
      <c r="R39" s="4">
        <v>4.8242497996398015E-7</v>
      </c>
      <c r="S39" s="4">
        <v>4.8242497996398015E-7</v>
      </c>
      <c r="T39" s="4">
        <v>-2.4425508454442024E-2</v>
      </c>
      <c r="U39" s="4">
        <v>4.8242497996398015E-7</v>
      </c>
      <c r="V39" s="4">
        <v>-2.038728879483127E-2</v>
      </c>
      <c r="W39" s="4">
        <v>-4.3837000832765323E-2</v>
      </c>
      <c r="X39" s="4">
        <v>0</v>
      </c>
      <c r="Y39" s="4">
        <v>24.243643959858321</v>
      </c>
      <c r="Z39" s="4">
        <v>17.018053161163778</v>
      </c>
      <c r="AA39" s="4">
        <v>52.189318469892136</v>
      </c>
      <c r="AB39" s="4">
        <v>0</v>
      </c>
      <c r="AC39" s="4">
        <v>0</v>
      </c>
      <c r="AD39" s="4">
        <v>-2.8762699450924877E-2</v>
      </c>
      <c r="AE39" s="4">
        <v>-1.4227115940438193</v>
      </c>
      <c r="AF39" s="4">
        <v>383.62596080506336</v>
      </c>
      <c r="AG39" s="4">
        <v>0</v>
      </c>
      <c r="AH39" s="4">
        <v>199</v>
      </c>
      <c r="AI39" s="4">
        <v>0</v>
      </c>
      <c r="AJ39" s="4">
        <v>0</v>
      </c>
      <c r="AL39" s="4">
        <f t="shared" si="0"/>
        <v>1161.9243481830338</v>
      </c>
      <c r="AM39" s="4">
        <f t="shared" si="1"/>
        <v>338.34325548830424</v>
      </c>
      <c r="AN39" s="4">
        <f t="shared" si="2"/>
        <v>69.207371631055906</v>
      </c>
      <c r="AO39" s="4">
        <f t="shared" si="3"/>
        <v>383.62596080506336</v>
      </c>
      <c r="AP39" s="4">
        <f t="shared" si="4"/>
        <v>199</v>
      </c>
      <c r="AQ39" s="4">
        <f t="shared" si="5"/>
        <v>0</v>
      </c>
    </row>
    <row r="40" spans="2:43" x14ac:dyDescent="0.25">
      <c r="B40" s="1">
        <v>7</v>
      </c>
      <c r="C40" s="1">
        <v>2163.7787257657419</v>
      </c>
      <c r="D40" s="5">
        <v>158.34567260742188</v>
      </c>
      <c r="E40" s="5">
        <v>149.02000427246094</v>
      </c>
      <c r="F40" s="5">
        <v>123.79000091552734</v>
      </c>
      <c r="G40" s="5">
        <v>150.05999755859375</v>
      </c>
      <c r="H40" s="5">
        <v>142.68000793457031</v>
      </c>
      <c r="I40" s="5">
        <v>102.68111419677734</v>
      </c>
      <c r="J40" s="5">
        <v>144.50941467285156</v>
      </c>
      <c r="K40" s="5">
        <v>141.005615234375</v>
      </c>
      <c r="L40" s="5">
        <v>68.019683837890625</v>
      </c>
      <c r="M40" s="5">
        <v>90.863998413085938</v>
      </c>
      <c r="N40" s="5">
        <v>126.84900665283203</v>
      </c>
      <c r="O40" s="5">
        <v>47.794174194335938</v>
      </c>
      <c r="P40" s="5">
        <v>47.808193206787109</v>
      </c>
      <c r="Q40" s="5">
        <v>23.21391487121582</v>
      </c>
      <c r="R40" s="5">
        <v>4.8242497996398015E-7</v>
      </c>
      <c r="S40" s="5">
        <v>4.8242497996398015E-7</v>
      </c>
      <c r="T40" s="5">
        <v>-2.4425508454442024E-2</v>
      </c>
      <c r="U40" s="5">
        <v>4.8242497996398015E-7</v>
      </c>
      <c r="V40" s="5">
        <v>-4.6441700815624924E-2</v>
      </c>
      <c r="W40" s="5">
        <v>-4.129624801709697E-2</v>
      </c>
      <c r="X40" s="5">
        <v>0</v>
      </c>
      <c r="Y40" s="5">
        <v>24.301489149713539</v>
      </c>
      <c r="Z40" s="5">
        <v>16.748849961035727</v>
      </c>
      <c r="AA40" s="5">
        <v>57.104011048626177</v>
      </c>
      <c r="AB40" s="5">
        <v>23.641284991508105</v>
      </c>
      <c r="AC40" s="5">
        <v>0</v>
      </c>
      <c r="AD40" s="5">
        <v>-1.1856218630765521E-2</v>
      </c>
      <c r="AE40" s="5">
        <v>0.11234966105489111</v>
      </c>
      <c r="AF40" s="5">
        <v>354.96725857827039</v>
      </c>
      <c r="AG40" s="5">
        <v>0</v>
      </c>
      <c r="AH40" s="5">
        <v>199</v>
      </c>
      <c r="AI40" s="5">
        <v>0</v>
      </c>
      <c r="AJ40" s="5">
        <v>0</v>
      </c>
      <c r="AL40" s="5">
        <f t="shared" si="0"/>
        <v>1153.1421665033274</v>
      </c>
      <c r="AM40" s="5">
        <f t="shared" si="1"/>
        <v>404.43680916613522</v>
      </c>
      <c r="AN40" s="5">
        <f t="shared" si="2"/>
        <v>73.852861009661908</v>
      </c>
      <c r="AO40" s="5">
        <f t="shared" si="3"/>
        <v>354.96725857827039</v>
      </c>
      <c r="AP40" s="5">
        <f t="shared" si="4"/>
        <v>199</v>
      </c>
      <c r="AQ40" s="5">
        <f t="shared" si="5"/>
        <v>0.10049344242412558</v>
      </c>
    </row>
    <row r="41" spans="2:43" x14ac:dyDescent="0.25">
      <c r="B41" s="6">
        <v>8</v>
      </c>
      <c r="C41" s="6">
        <v>2240.7955617058578</v>
      </c>
      <c r="D41" s="4">
        <v>159.06585693359375</v>
      </c>
      <c r="E41" s="4">
        <v>151.3800048828125</v>
      </c>
      <c r="F41" s="4">
        <v>126.39000701904297</v>
      </c>
      <c r="G41" s="4">
        <v>150.47999572753906</v>
      </c>
      <c r="H41" s="4">
        <v>144.27999877929688</v>
      </c>
      <c r="I41" s="4">
        <v>80.593978881835938</v>
      </c>
      <c r="J41" s="4">
        <v>144.34425354003906</v>
      </c>
      <c r="K41" s="4">
        <v>146.29696655273438</v>
      </c>
      <c r="L41" s="4">
        <v>75.561027526855469</v>
      </c>
      <c r="M41" s="4">
        <v>89.423995971679688</v>
      </c>
      <c r="N41" s="4">
        <v>128.19720458984375</v>
      </c>
      <c r="O41" s="4">
        <v>47.979690551757813</v>
      </c>
      <c r="P41" s="4">
        <v>47.964752197265625</v>
      </c>
      <c r="Q41" s="4">
        <v>23.420888900756836</v>
      </c>
      <c r="R41" s="4">
        <v>3.6122208078394138</v>
      </c>
      <c r="S41" s="4">
        <v>4.8242497996398015E-7</v>
      </c>
      <c r="T41" s="4">
        <v>3.5989441039873111</v>
      </c>
      <c r="U41" s="4">
        <v>4.8242497996398015E-7</v>
      </c>
      <c r="V41" s="4">
        <v>-4.6897891908884048E-2</v>
      </c>
      <c r="W41" s="4">
        <v>-2.3448944091796875E-2</v>
      </c>
      <c r="X41" s="4">
        <v>0</v>
      </c>
      <c r="Y41" s="4">
        <v>24.027579405471531</v>
      </c>
      <c r="Z41" s="4">
        <v>17.443630466588356</v>
      </c>
      <c r="AA41" s="4">
        <v>56.389792162167268</v>
      </c>
      <c r="AB41" s="4">
        <v>77.964446871873321</v>
      </c>
      <c r="AC41" s="4">
        <v>0</v>
      </c>
      <c r="AD41" s="4">
        <v>-2.0300002933161321</v>
      </c>
      <c r="AE41" s="4">
        <v>-1.9851931265075964</v>
      </c>
      <c r="AF41" s="4">
        <v>355.43125964509659</v>
      </c>
      <c r="AG41" s="4">
        <v>21</v>
      </c>
      <c r="AH41" s="4">
        <v>154</v>
      </c>
      <c r="AI41" s="4">
        <v>0</v>
      </c>
      <c r="AJ41" s="4">
        <v>0</v>
      </c>
      <c r="AL41" s="4">
        <f t="shared" si="0"/>
        <v>1144.3022721889542</v>
      </c>
      <c r="AM41" s="4">
        <f t="shared" si="1"/>
        <v>419.68837877883522</v>
      </c>
      <c r="AN41" s="4">
        <f t="shared" si="2"/>
        <v>73.833422628755628</v>
      </c>
      <c r="AO41" s="4">
        <f t="shared" si="3"/>
        <v>355.43125964509659</v>
      </c>
      <c r="AP41" s="4">
        <f t="shared" si="4"/>
        <v>175</v>
      </c>
      <c r="AQ41" s="4">
        <f t="shared" si="5"/>
        <v>0</v>
      </c>
    </row>
    <row r="42" spans="2:43" x14ac:dyDescent="0.25">
      <c r="B42" s="1">
        <v>9</v>
      </c>
      <c r="C42" s="1">
        <v>2310.6126624785479</v>
      </c>
      <c r="D42" s="5">
        <v>159.42658996582031</v>
      </c>
      <c r="E42" s="5">
        <v>150.97001647949219</v>
      </c>
      <c r="F42" s="5">
        <v>125.98999786376953</v>
      </c>
      <c r="G42" s="5">
        <v>152.04000854492188</v>
      </c>
      <c r="H42" s="5">
        <v>144.27000427246094</v>
      </c>
      <c r="I42" s="5">
        <v>103.70928955078125</v>
      </c>
      <c r="J42" s="5">
        <v>144.11251831054688</v>
      </c>
      <c r="K42" s="5">
        <v>149.21760559082031</v>
      </c>
      <c r="L42" s="5">
        <v>75.821304321289063</v>
      </c>
      <c r="M42" s="5">
        <v>95.831993103027344</v>
      </c>
      <c r="N42" s="5">
        <v>128.20980834960938</v>
      </c>
      <c r="O42" s="5">
        <v>47.975055694580078</v>
      </c>
      <c r="P42" s="5">
        <v>47.973590850830078</v>
      </c>
      <c r="Q42" s="5">
        <v>27.185476303100586</v>
      </c>
      <c r="R42" s="5">
        <v>20.108937846796692</v>
      </c>
      <c r="S42" s="5">
        <v>4.8242497996398015E-7</v>
      </c>
      <c r="T42" s="5">
        <v>19.018105328764879</v>
      </c>
      <c r="U42" s="5">
        <v>4.8242497996398015E-7</v>
      </c>
      <c r="V42" s="5">
        <v>12.608875800492434</v>
      </c>
      <c r="W42" s="5">
        <v>-2.709631946286559E-2</v>
      </c>
      <c r="X42" s="5">
        <v>-0.1900463317865255</v>
      </c>
      <c r="Y42" s="5">
        <v>24.218200980065841</v>
      </c>
      <c r="Z42" s="5">
        <v>16.204795932036664</v>
      </c>
      <c r="AA42" s="5">
        <v>58.211104603842479</v>
      </c>
      <c r="AB42" s="5">
        <v>74.276010949021241</v>
      </c>
      <c r="AC42" s="5">
        <v>0</v>
      </c>
      <c r="AD42" s="5">
        <v>-1.9798929904858535</v>
      </c>
      <c r="AE42" s="5">
        <v>-2.0099113178055412</v>
      </c>
      <c r="AF42" s="5">
        <v>346.06089376248957</v>
      </c>
      <c r="AG42" s="5">
        <v>21</v>
      </c>
      <c r="AH42" s="5">
        <v>154</v>
      </c>
      <c r="AI42" s="5">
        <v>0</v>
      </c>
      <c r="AJ42" s="5">
        <v>0</v>
      </c>
      <c r="AL42" s="5">
        <f t="shared" si="0"/>
        <v>1170.1590274907157</v>
      </c>
      <c r="AM42" s="5">
        <f t="shared" si="1"/>
        <v>474.51600591209115</v>
      </c>
      <c r="AN42" s="5">
        <f t="shared" si="2"/>
        <v>74.415900535879146</v>
      </c>
      <c r="AO42" s="5">
        <f t="shared" si="3"/>
        <v>346.06089376248957</v>
      </c>
      <c r="AP42" s="5">
        <f t="shared" si="4"/>
        <v>175</v>
      </c>
      <c r="AQ42" s="5">
        <f t="shared" si="5"/>
        <v>0</v>
      </c>
    </row>
    <row r="43" spans="2:43" x14ac:dyDescent="0.25">
      <c r="B43" s="6">
        <v>10</v>
      </c>
      <c r="C43" s="6">
        <v>2335.9203761070521</v>
      </c>
      <c r="D43" s="4">
        <v>156.89726257324219</v>
      </c>
      <c r="E43" s="4">
        <v>151.36000061035156</v>
      </c>
      <c r="F43" s="4">
        <v>125.3800048828125</v>
      </c>
      <c r="G43" s="4">
        <v>150.65000915527344</v>
      </c>
      <c r="H43" s="4">
        <v>144.07000732421875</v>
      </c>
      <c r="I43" s="4">
        <v>122.19506072998047</v>
      </c>
      <c r="J43" s="4">
        <v>143.68411254882813</v>
      </c>
      <c r="K43" s="4">
        <v>148.51679992675781</v>
      </c>
      <c r="L43" s="4">
        <v>75.917304992675781</v>
      </c>
      <c r="M43" s="4">
        <v>84.6719970703125</v>
      </c>
      <c r="N43" s="4">
        <v>115.80600738525391</v>
      </c>
      <c r="O43" s="4">
        <v>45.605403900146484</v>
      </c>
      <c r="P43" s="4">
        <v>45.522632598876953</v>
      </c>
      <c r="Q43" s="4">
        <v>42.205257415771484</v>
      </c>
      <c r="R43" s="4">
        <v>20.478559017530447</v>
      </c>
      <c r="S43" s="4">
        <v>4.8242497996398015E-7</v>
      </c>
      <c r="T43" s="4">
        <v>16.487545013427734</v>
      </c>
      <c r="U43" s="4">
        <v>4.8242497996398015E-7</v>
      </c>
      <c r="V43" s="4">
        <v>20.31747293101769</v>
      </c>
      <c r="W43" s="4">
        <v>-4.676766996953409E-2</v>
      </c>
      <c r="X43" s="4">
        <v>-0.36200001835823059</v>
      </c>
      <c r="Y43" s="4">
        <v>24.436577445794828</v>
      </c>
      <c r="Z43" s="4">
        <v>16.253503408271285</v>
      </c>
      <c r="AA43" s="4">
        <v>59.548328122244257</v>
      </c>
      <c r="AB43" s="4">
        <v>38.862229739286143</v>
      </c>
      <c r="AC43" s="4">
        <v>0</v>
      </c>
      <c r="AD43" s="4">
        <v>-8.7670037384574204</v>
      </c>
      <c r="AE43" s="4">
        <v>-8.8135888240036326</v>
      </c>
      <c r="AF43" s="4">
        <v>357.4702132924229</v>
      </c>
      <c r="AG43" s="4">
        <v>75</v>
      </c>
      <c r="AH43" s="4">
        <v>154</v>
      </c>
      <c r="AI43" s="4">
        <v>0</v>
      </c>
      <c r="AJ43" s="4">
        <v>0</v>
      </c>
      <c r="AL43" s="4">
        <f t="shared" si="0"/>
        <v>1183.4433386055312</v>
      </c>
      <c r="AM43" s="4">
        <f t="shared" si="1"/>
        <v>466.60341360153518</v>
      </c>
      <c r="AN43" s="4">
        <f t="shared" si="2"/>
        <v>75.801831530515543</v>
      </c>
      <c r="AO43" s="4">
        <f t="shared" si="3"/>
        <v>357.4702132924229</v>
      </c>
      <c r="AP43" s="4">
        <f t="shared" si="4"/>
        <v>229</v>
      </c>
      <c r="AQ43" s="4">
        <f t="shared" si="5"/>
        <v>0</v>
      </c>
    </row>
    <row r="44" spans="2:43" x14ac:dyDescent="0.25">
      <c r="B44" s="1">
        <v>11</v>
      </c>
      <c r="C44" s="1">
        <v>2319.8649424958148</v>
      </c>
      <c r="D44" s="5">
        <v>164.03886413574219</v>
      </c>
      <c r="E44" s="5">
        <v>149.38999938964844</v>
      </c>
      <c r="F44" s="5">
        <v>126</v>
      </c>
      <c r="G44" s="5">
        <v>151.47999572753906</v>
      </c>
      <c r="H44" s="5">
        <v>143.67001342773438</v>
      </c>
      <c r="I44" s="5">
        <v>123.10796356201172</v>
      </c>
      <c r="J44" s="5">
        <v>137.7481689453125</v>
      </c>
      <c r="K44" s="5">
        <v>148.39816284179688</v>
      </c>
      <c r="L44" s="5">
        <v>75.821304321289063</v>
      </c>
      <c r="M44" s="5">
        <v>83.736000061035156</v>
      </c>
      <c r="N44" s="5">
        <v>119.69160461425781</v>
      </c>
      <c r="O44" s="5">
        <v>47.980594635009766</v>
      </c>
      <c r="P44" s="5">
        <v>47.967803955078125</v>
      </c>
      <c r="Q44" s="5">
        <v>43.926383972167969</v>
      </c>
      <c r="R44" s="5">
        <v>1.7875173177661516</v>
      </c>
      <c r="S44" s="5">
        <v>4.8242497996398015E-7</v>
      </c>
      <c r="T44" s="5">
        <v>15.335551581984877</v>
      </c>
      <c r="U44" s="5">
        <v>4.8242497996398015E-7</v>
      </c>
      <c r="V44" s="5">
        <v>15.691970463360622</v>
      </c>
      <c r="W44" s="5">
        <v>-5.2694779308753742E-2</v>
      </c>
      <c r="X44" s="5">
        <v>-0.36200001835823059</v>
      </c>
      <c r="Y44" s="5">
        <v>24.360705362475183</v>
      </c>
      <c r="Z44" s="5">
        <v>37.611619055101961</v>
      </c>
      <c r="AA44" s="5">
        <v>59.328621807211981</v>
      </c>
      <c r="AB44" s="5">
        <v>36.994147782404937</v>
      </c>
      <c r="AC44" s="5">
        <v>0</v>
      </c>
      <c r="AD44" s="5">
        <v>-8.1473822237268578</v>
      </c>
      <c r="AE44" s="5">
        <v>-6.096808272776161</v>
      </c>
      <c r="AF44" s="5">
        <v>337.51861022984514</v>
      </c>
      <c r="AG44" s="5">
        <v>75</v>
      </c>
      <c r="AH44" s="5">
        <v>154</v>
      </c>
      <c r="AI44" s="5">
        <v>0</v>
      </c>
      <c r="AJ44" s="5">
        <v>0</v>
      </c>
      <c r="AL44" s="5">
        <f t="shared" si="0"/>
        <v>1205.8054924473622</v>
      </c>
      <c r="AM44" s="5">
        <f t="shared" si="1"/>
        <v>451.52403708913255</v>
      </c>
      <c r="AN44" s="5">
        <f t="shared" si="2"/>
        <v>96.940240862313942</v>
      </c>
      <c r="AO44" s="5">
        <f t="shared" si="3"/>
        <v>337.51861022984514</v>
      </c>
      <c r="AP44" s="5">
        <f t="shared" si="4"/>
        <v>229</v>
      </c>
      <c r="AQ44" s="5">
        <f t="shared" si="5"/>
        <v>0</v>
      </c>
    </row>
    <row r="45" spans="2:43" x14ac:dyDescent="0.25">
      <c r="B45" s="6">
        <v>12</v>
      </c>
      <c r="C45" s="6">
        <v>2293.5165143794534</v>
      </c>
      <c r="D45" s="4">
        <v>170.53498840332031</v>
      </c>
      <c r="E45" s="4">
        <v>149.80000305175781</v>
      </c>
      <c r="F45" s="4">
        <v>125.61000061035156</v>
      </c>
      <c r="G45" s="4">
        <v>150.8800048828125</v>
      </c>
      <c r="H45" s="4">
        <v>143.47000122070313</v>
      </c>
      <c r="I45" s="4">
        <v>114.37989044189453</v>
      </c>
      <c r="J45" s="4">
        <v>141.3126220703125</v>
      </c>
      <c r="K45" s="4">
        <v>151.2425537109375</v>
      </c>
      <c r="L45" s="4">
        <v>69.788215637207031</v>
      </c>
      <c r="M45" s="4">
        <v>77.472000122070313</v>
      </c>
      <c r="N45" s="4">
        <v>123.83580017089844</v>
      </c>
      <c r="O45" s="4">
        <v>46.384021759033203</v>
      </c>
      <c r="P45" s="4">
        <v>46.370132446289063</v>
      </c>
      <c r="Q45" s="4">
        <v>32.700981140136719</v>
      </c>
      <c r="R45" s="4">
        <v>-0.1954074501991272</v>
      </c>
      <c r="S45" s="4">
        <v>4.8242497996398015E-7</v>
      </c>
      <c r="T45" s="4">
        <v>0.24426038563251495</v>
      </c>
      <c r="U45" s="4">
        <v>6.078653771382136</v>
      </c>
      <c r="V45" s="4">
        <v>16.828538681539388</v>
      </c>
      <c r="W45" s="4">
        <v>-4.6833055403580633E-2</v>
      </c>
      <c r="X45" s="4">
        <v>-0.36200001835823059</v>
      </c>
      <c r="Y45" s="4">
        <v>24.327614398741545</v>
      </c>
      <c r="Z45" s="4">
        <v>28.410186119564266</v>
      </c>
      <c r="AA45" s="4">
        <v>60.371614680779388</v>
      </c>
      <c r="AB45" s="4">
        <v>76.228896699253525</v>
      </c>
      <c r="AC45" s="4">
        <v>0</v>
      </c>
      <c r="AD45" s="4">
        <v>6.7969883432297176E-3</v>
      </c>
      <c r="AE45" s="4">
        <v>1.6208587656631945E-3</v>
      </c>
      <c r="AF45" s="4">
        <v>296.70406487465397</v>
      </c>
      <c r="AG45" s="4">
        <v>75</v>
      </c>
      <c r="AH45" s="4">
        <v>154</v>
      </c>
      <c r="AI45" s="4">
        <v>0</v>
      </c>
      <c r="AJ45" s="4">
        <v>0</v>
      </c>
      <c r="AL45" s="4">
        <f t="shared" si="0"/>
        <v>1199.9678649103957</v>
      </c>
      <c r="AM45" s="4">
        <f t="shared" si="1"/>
        <v>419.09836407265288</v>
      </c>
      <c r="AN45" s="4">
        <f t="shared" si="2"/>
        <v>88.78180080034366</v>
      </c>
      <c r="AO45" s="4">
        <f t="shared" si="3"/>
        <v>296.70406487465397</v>
      </c>
      <c r="AP45" s="4">
        <f t="shared" si="4"/>
        <v>229</v>
      </c>
      <c r="AQ45" s="4">
        <f t="shared" si="5"/>
        <v>8.4178471088929112E-3</v>
      </c>
    </row>
    <row r="46" spans="2:43" x14ac:dyDescent="0.25">
      <c r="B46" s="1">
        <v>13</v>
      </c>
      <c r="C46" s="1">
        <v>2262.830018714269</v>
      </c>
      <c r="D46" s="5">
        <v>171.34925842285156</v>
      </c>
      <c r="E46" s="5">
        <v>150.99000549316406</v>
      </c>
      <c r="F46" s="5">
        <v>127.18000793457031</v>
      </c>
      <c r="G46" s="5">
        <v>150.66000366210938</v>
      </c>
      <c r="H46" s="5">
        <v>142.28999328613281</v>
      </c>
      <c r="I46" s="5">
        <v>106.13357543945313</v>
      </c>
      <c r="J46" s="5">
        <v>142.29092407226563</v>
      </c>
      <c r="K46" s="5">
        <v>151.37045288085938</v>
      </c>
      <c r="L46" s="5">
        <v>47.467090606689453</v>
      </c>
      <c r="M46" s="5">
        <v>80.423995971679688</v>
      </c>
      <c r="N46" s="5">
        <v>128.20559692382813</v>
      </c>
      <c r="O46" s="5">
        <v>43.972099304199219</v>
      </c>
      <c r="P46" s="5">
        <v>43.971256256103516</v>
      </c>
      <c r="Q46" s="5">
        <v>21.53175163269043</v>
      </c>
      <c r="R46" s="5">
        <v>-0.1954074501991272</v>
      </c>
      <c r="S46" s="5">
        <v>4.8242497996398015E-7</v>
      </c>
      <c r="T46" s="5">
        <v>22.010900563452523</v>
      </c>
      <c r="U46" s="5">
        <v>20.666640866181396</v>
      </c>
      <c r="V46" s="5">
        <v>20.447484970092773</v>
      </c>
      <c r="W46" s="5">
        <v>-4.6897891908884048E-2</v>
      </c>
      <c r="X46" s="5">
        <v>-0.36200001835823059</v>
      </c>
      <c r="Y46" s="5">
        <v>24.201428864016027</v>
      </c>
      <c r="Z46" s="5">
        <v>14.713250364426841</v>
      </c>
      <c r="AA46" s="5">
        <v>65.451491367831508</v>
      </c>
      <c r="AB46" s="5">
        <v>78.911356168408616</v>
      </c>
      <c r="AC46" s="5">
        <v>0</v>
      </c>
      <c r="AD46" s="5">
        <v>1.632202686871603E-2</v>
      </c>
      <c r="AE46" s="5">
        <v>1.2212937629544987E-2</v>
      </c>
      <c r="AF46" s="5">
        <v>270.99921786938359</v>
      </c>
      <c r="AG46" s="5">
        <v>75</v>
      </c>
      <c r="AH46" s="5">
        <v>154</v>
      </c>
      <c r="AI46" s="5">
        <v>0</v>
      </c>
      <c r="AJ46" s="5">
        <v>0</v>
      </c>
      <c r="AL46" s="5">
        <f t="shared" si="0"/>
        <v>1181.178900419849</v>
      </c>
      <c r="AM46" s="5">
        <f t="shared" si="1"/>
        <v>428.09251221687589</v>
      </c>
      <c r="AN46" s="5">
        <f t="shared" si="2"/>
        <v>80.164741732258349</v>
      </c>
      <c r="AO46" s="5">
        <f t="shared" si="3"/>
        <v>270.99921786938359</v>
      </c>
      <c r="AP46" s="5">
        <f t="shared" si="4"/>
        <v>229</v>
      </c>
      <c r="AQ46" s="5">
        <f t="shared" si="5"/>
        <v>2.8534964498261019E-2</v>
      </c>
    </row>
    <row r="47" spans="2:43" x14ac:dyDescent="0.25">
      <c r="B47" s="6">
        <v>14</v>
      </c>
      <c r="C47" s="6">
        <v>2226.3885048491848</v>
      </c>
      <c r="D47" s="4">
        <v>171.76625061035156</v>
      </c>
      <c r="E47" s="4">
        <v>150.6199951171875</v>
      </c>
      <c r="F47" s="4">
        <v>125.00999450683594</v>
      </c>
      <c r="G47" s="4">
        <v>150.6400146484375</v>
      </c>
      <c r="H47" s="4">
        <v>143.08000183105469</v>
      </c>
      <c r="I47" s="4">
        <v>104.90061187744141</v>
      </c>
      <c r="J47" s="4">
        <v>144.32087707519531</v>
      </c>
      <c r="K47" s="4">
        <v>151.52267456054688</v>
      </c>
      <c r="L47" s="4">
        <v>46.534820556640625</v>
      </c>
      <c r="M47" s="4">
        <v>84.239997863769531</v>
      </c>
      <c r="N47" s="4">
        <v>128.19720458984375</v>
      </c>
      <c r="O47" s="4">
        <v>43.981521606445313</v>
      </c>
      <c r="P47" s="4">
        <v>43.970489501953125</v>
      </c>
      <c r="Q47" s="4">
        <v>21.135904312133789</v>
      </c>
      <c r="R47" s="4">
        <v>-0.1954074501991272</v>
      </c>
      <c r="S47" s="4">
        <v>4.8242497996398015E-7</v>
      </c>
      <c r="T47" s="4">
        <v>23.716438858785676</v>
      </c>
      <c r="U47" s="4">
        <v>23.044156353262931</v>
      </c>
      <c r="V47" s="4">
        <v>20.012712799096029</v>
      </c>
      <c r="W47" s="4">
        <v>-4.5464778006632935E-2</v>
      </c>
      <c r="X47" s="4">
        <v>-0.36200001835823059</v>
      </c>
      <c r="Y47" s="4">
        <v>24.166518503041846</v>
      </c>
      <c r="Z47" s="4">
        <v>14.686467517789275</v>
      </c>
      <c r="AA47" s="4">
        <v>67.573821997959513</v>
      </c>
      <c r="AB47" s="4">
        <v>58.294308538254036</v>
      </c>
      <c r="AC47" s="4">
        <v>0</v>
      </c>
      <c r="AD47" s="4">
        <v>7.3130175992494276E-3</v>
      </c>
      <c r="AE47" s="4">
        <v>-7.4990449469388805E-3</v>
      </c>
      <c r="AF47" s="4">
        <v>244.03981136910883</v>
      </c>
      <c r="AG47" s="4">
        <v>75</v>
      </c>
      <c r="AH47" s="4">
        <v>154</v>
      </c>
      <c r="AI47" s="4">
        <v>0</v>
      </c>
      <c r="AJ47" s="4">
        <v>0</v>
      </c>
      <c r="AL47" s="4">
        <f t="shared" si="0"/>
        <v>1180.7134062478817</v>
      </c>
      <c r="AM47" s="4">
        <f t="shared" si="1"/>
        <v>434.23037467779176</v>
      </c>
      <c r="AN47" s="4">
        <f t="shared" si="2"/>
        <v>82.260289515748781</v>
      </c>
      <c r="AO47" s="4">
        <f t="shared" si="3"/>
        <v>244.03981136910883</v>
      </c>
      <c r="AP47" s="4">
        <f t="shared" si="4"/>
        <v>229</v>
      </c>
      <c r="AQ47" s="4">
        <f t="shared" si="5"/>
        <v>0</v>
      </c>
    </row>
    <row r="48" spans="2:43" x14ac:dyDescent="0.25">
      <c r="B48" s="1">
        <v>15</v>
      </c>
      <c r="C48" s="1">
        <v>2240.8982338322076</v>
      </c>
      <c r="D48" s="5">
        <v>171.61759948730469</v>
      </c>
      <c r="E48" s="5">
        <v>148.6199951171875</v>
      </c>
      <c r="F48" s="5">
        <v>125.20001220703125</v>
      </c>
      <c r="G48" s="5">
        <v>151.25999450683594</v>
      </c>
      <c r="H48" s="5">
        <v>142.8800048828125</v>
      </c>
      <c r="I48" s="5">
        <v>116.66522216796875</v>
      </c>
      <c r="J48" s="5">
        <v>146.37016296386719</v>
      </c>
      <c r="K48" s="5">
        <v>151.613525390625</v>
      </c>
      <c r="L48" s="5">
        <v>46.315093994140625</v>
      </c>
      <c r="M48" s="5">
        <v>96.695999145507813</v>
      </c>
      <c r="N48" s="5">
        <v>128.18460083007813</v>
      </c>
      <c r="O48" s="5">
        <v>43.963180541992188</v>
      </c>
      <c r="P48" s="5">
        <v>43.973087310791016</v>
      </c>
      <c r="Q48" s="5">
        <v>21.113147735595703</v>
      </c>
      <c r="R48" s="5">
        <v>7.7328151127456621</v>
      </c>
      <c r="S48" s="5">
        <v>4.8242497996398015E-7</v>
      </c>
      <c r="T48" s="5">
        <v>24.453610316600802</v>
      </c>
      <c r="U48" s="5">
        <v>24.202813900746445</v>
      </c>
      <c r="V48" s="5">
        <v>19.662782212229214</v>
      </c>
      <c r="W48" s="5">
        <v>-4.2338673937418116E-2</v>
      </c>
      <c r="X48" s="5">
        <v>3.4026757993787742</v>
      </c>
      <c r="Y48" s="5">
        <v>23.763976856306563</v>
      </c>
      <c r="Z48" s="5">
        <v>16.272706735139128</v>
      </c>
      <c r="AA48" s="5">
        <v>64.508515828186049</v>
      </c>
      <c r="AB48" s="5">
        <v>77.199121998668033</v>
      </c>
      <c r="AC48" s="5">
        <v>0</v>
      </c>
      <c r="AD48" s="5">
        <v>2.6158461576110577E-2</v>
      </c>
      <c r="AE48" s="5">
        <v>-3.2244654311032794E-2</v>
      </c>
      <c r="AF48" s="5">
        <v>202.36456900374935</v>
      </c>
      <c r="AG48" s="5">
        <v>75</v>
      </c>
      <c r="AH48" s="5">
        <v>154</v>
      </c>
      <c r="AI48" s="5">
        <v>0</v>
      </c>
      <c r="AJ48" s="5">
        <v>0</v>
      </c>
      <c r="AL48" s="5">
        <f t="shared" si="0"/>
        <v>1194.2632003150784</v>
      </c>
      <c r="AM48" s="5">
        <f t="shared" si="1"/>
        <v>459.65746870829389</v>
      </c>
      <c r="AN48" s="5">
        <f t="shared" si="2"/>
        <v>80.781222563325173</v>
      </c>
      <c r="AO48" s="5">
        <f t="shared" si="3"/>
        <v>202.36456900374935</v>
      </c>
      <c r="AP48" s="5">
        <f t="shared" si="4"/>
        <v>229</v>
      </c>
      <c r="AQ48" s="5">
        <f t="shared" si="5"/>
        <v>0</v>
      </c>
    </row>
    <row r="49" spans="2:43" x14ac:dyDescent="0.25">
      <c r="B49" s="6">
        <v>16</v>
      </c>
      <c r="C49" s="6">
        <v>2300.2578851525741</v>
      </c>
      <c r="D49" s="4">
        <v>171.79605102539063</v>
      </c>
      <c r="E49" s="4">
        <v>148.40000915527344</v>
      </c>
      <c r="F49" s="4">
        <v>124.22000885009766</v>
      </c>
      <c r="G49" s="4">
        <v>151.04000854492188</v>
      </c>
      <c r="H49" s="4">
        <v>142.87001037597656</v>
      </c>
      <c r="I49" s="4">
        <v>120.12579345703125</v>
      </c>
      <c r="J49" s="4">
        <v>148.14271545410156</v>
      </c>
      <c r="K49" s="4">
        <v>148.245849609375</v>
      </c>
      <c r="L49" s="4">
        <v>49.427631378173828</v>
      </c>
      <c r="M49" s="4">
        <v>98.711997985839844</v>
      </c>
      <c r="N49" s="4">
        <v>128.29739379882813</v>
      </c>
      <c r="O49" s="4">
        <v>45.002540588378906</v>
      </c>
      <c r="P49" s="4">
        <v>45.023017883300781</v>
      </c>
      <c r="Q49" s="4">
        <v>23.196550369262695</v>
      </c>
      <c r="R49" s="4">
        <v>26.368638850435421</v>
      </c>
      <c r="S49" s="4">
        <v>4.8242497996398015E-7</v>
      </c>
      <c r="T49" s="4">
        <v>26.609822916253364</v>
      </c>
      <c r="U49" s="4">
        <v>26.645835804660884</v>
      </c>
      <c r="V49" s="4">
        <v>25.6315676541609</v>
      </c>
      <c r="W49" s="4">
        <v>-2.3644359643271554E-2</v>
      </c>
      <c r="X49" s="4">
        <v>25.71995968891893</v>
      </c>
      <c r="Y49" s="4">
        <v>24.433625025041142</v>
      </c>
      <c r="Z49" s="4">
        <v>22.222752686751228</v>
      </c>
      <c r="AA49" s="4">
        <v>71.691800097497008</v>
      </c>
      <c r="AB49" s="4">
        <v>97.95871611016733</v>
      </c>
      <c r="AC49" s="4">
        <v>0</v>
      </c>
      <c r="AD49" s="4">
        <v>1.6090496220563844E-2</v>
      </c>
      <c r="AE49" s="4">
        <v>-2.2858787334841462</v>
      </c>
      <c r="AF49" s="4">
        <v>159.40560315830956</v>
      </c>
      <c r="AG49" s="4">
        <v>75</v>
      </c>
      <c r="AH49" s="4">
        <v>154</v>
      </c>
      <c r="AI49" s="4">
        <v>0</v>
      </c>
      <c r="AJ49" s="4">
        <v>0</v>
      </c>
      <c r="AL49" s="4">
        <f t="shared" si="0"/>
        <v>1201.4968241839604</v>
      </c>
      <c r="AM49" s="4">
        <f t="shared" si="1"/>
        <v>520.61131304099536</v>
      </c>
      <c r="AN49" s="4">
        <f t="shared" si="2"/>
        <v>93.91455278424823</v>
      </c>
      <c r="AO49" s="4">
        <f t="shared" si="3"/>
        <v>159.40560315830956</v>
      </c>
      <c r="AP49" s="4">
        <f t="shared" si="4"/>
        <v>229</v>
      </c>
      <c r="AQ49" s="4">
        <f t="shared" si="5"/>
        <v>0</v>
      </c>
    </row>
    <row r="50" spans="2:43" x14ac:dyDescent="0.25">
      <c r="B50" s="1">
        <v>17</v>
      </c>
      <c r="C50" s="1">
        <v>2386.6304191057275</v>
      </c>
      <c r="D50" s="5">
        <v>172.17779541015625</v>
      </c>
      <c r="E50" s="5">
        <v>146.83000183105469</v>
      </c>
      <c r="F50" s="5">
        <v>124.21000671386719</v>
      </c>
      <c r="G50" s="5">
        <v>150.8800048828125</v>
      </c>
      <c r="H50" s="5">
        <v>141.10000610351563</v>
      </c>
      <c r="I50" s="5">
        <v>134.94650268554688</v>
      </c>
      <c r="J50" s="5">
        <v>150.09031677246094</v>
      </c>
      <c r="K50" s="5">
        <v>148.48007202148438</v>
      </c>
      <c r="L50" s="5">
        <v>74.436759948730469</v>
      </c>
      <c r="M50" s="5">
        <v>98.78399658203125</v>
      </c>
      <c r="N50" s="5">
        <v>128.27639770507813</v>
      </c>
      <c r="O50" s="5">
        <v>47.958881378173828</v>
      </c>
      <c r="P50" s="5">
        <v>47.969722747802734</v>
      </c>
      <c r="Q50" s="5">
        <v>42.776569366455078</v>
      </c>
      <c r="R50" s="5">
        <v>29.845171582896786</v>
      </c>
      <c r="S50" s="5">
        <v>4.8242497996398015E-7</v>
      </c>
      <c r="T50" s="5">
        <v>29.675401945590881</v>
      </c>
      <c r="U50" s="5">
        <v>29.72728552543682</v>
      </c>
      <c r="V50" s="5">
        <v>26.882785364420705</v>
      </c>
      <c r="W50" s="5">
        <v>-4.279405937860558E-2</v>
      </c>
      <c r="X50" s="5">
        <v>5.3947292702051994</v>
      </c>
      <c r="Y50" s="5">
        <v>23.839835202714426</v>
      </c>
      <c r="Z50" s="5">
        <v>41.452053151295971</v>
      </c>
      <c r="AA50" s="5">
        <v>79.029179980994641</v>
      </c>
      <c r="AB50" s="5">
        <v>99.995682144641663</v>
      </c>
      <c r="AC50" s="5">
        <v>0</v>
      </c>
      <c r="AD50" s="5">
        <v>11.841854720489982</v>
      </c>
      <c r="AE50" s="5">
        <v>16.314324210600045</v>
      </c>
      <c r="AF50" s="5">
        <v>120.44625029241034</v>
      </c>
      <c r="AG50" s="5">
        <v>70</v>
      </c>
      <c r="AH50" s="5">
        <v>154</v>
      </c>
      <c r="AI50" s="5">
        <v>0</v>
      </c>
      <c r="AJ50" s="5">
        <v>100</v>
      </c>
      <c r="AL50" s="5">
        <f t="shared" si="0"/>
        <v>1234.0065947749088</v>
      </c>
      <c r="AM50" s="5">
        <f t="shared" si="1"/>
        <v>561.68490783986817</v>
      </c>
      <c r="AN50" s="5">
        <f t="shared" si="2"/>
        <v>120.48123313229061</v>
      </c>
      <c r="AO50" s="5">
        <f t="shared" si="3"/>
        <v>120.44625029241034</v>
      </c>
      <c r="AP50" s="5">
        <f t="shared" si="4"/>
        <v>324</v>
      </c>
      <c r="AQ50" s="5">
        <f t="shared" si="5"/>
        <v>28.156178931090025</v>
      </c>
    </row>
    <row r="51" spans="2:43" x14ac:dyDescent="0.25">
      <c r="B51" s="6">
        <v>18</v>
      </c>
      <c r="C51" s="6">
        <v>2459.0055128163885</v>
      </c>
      <c r="D51" s="4">
        <v>172.59605407714844</v>
      </c>
      <c r="E51" s="4">
        <v>147.64999389648438</v>
      </c>
      <c r="F51" s="4">
        <v>124.98999786376953</v>
      </c>
      <c r="G51" s="4">
        <v>150.47000122070313</v>
      </c>
      <c r="H51" s="4">
        <v>144.62001037597656</v>
      </c>
      <c r="I51" s="4">
        <v>137.10748291015625</v>
      </c>
      <c r="J51" s="4">
        <v>152.00282287597656</v>
      </c>
      <c r="K51" s="4">
        <v>150.55595397949219</v>
      </c>
      <c r="L51" s="4">
        <v>75.629302978515625</v>
      </c>
      <c r="M51" s="4">
        <v>98.711997985839844</v>
      </c>
      <c r="N51" s="4">
        <v>128.29739379882813</v>
      </c>
      <c r="O51" s="4">
        <v>47.969997406005859</v>
      </c>
      <c r="P51" s="4">
        <v>47.963077545166016</v>
      </c>
      <c r="Q51" s="4">
        <v>44.888072967529297</v>
      </c>
      <c r="R51" s="4">
        <v>29.360860309109015</v>
      </c>
      <c r="S51" s="4">
        <v>4.8242497996398015E-7</v>
      </c>
      <c r="T51" s="4">
        <v>29.791834197941522</v>
      </c>
      <c r="U51" s="4">
        <v>30.11847958792929</v>
      </c>
      <c r="V51" s="4">
        <v>27.249041157484463</v>
      </c>
      <c r="W51" s="4">
        <v>-2.3905157448325678E-2</v>
      </c>
      <c r="X51" s="4">
        <v>23.494265166850745</v>
      </c>
      <c r="Y51" s="4">
        <v>24.244861145272129</v>
      </c>
      <c r="Z51" s="4">
        <v>41.342644888137727</v>
      </c>
      <c r="AA51" s="4">
        <v>77.055830981367578</v>
      </c>
      <c r="AB51" s="4">
        <v>93.533909506912536</v>
      </c>
      <c r="AC51" s="4">
        <v>0</v>
      </c>
      <c r="AD51" s="4">
        <v>14.76877405326978</v>
      </c>
      <c r="AE51" s="4">
        <v>14.961901003953557</v>
      </c>
      <c r="AF51" s="4">
        <v>92.186476341313252</v>
      </c>
      <c r="AG51" s="4">
        <v>54</v>
      </c>
      <c r="AH51" s="4">
        <v>154</v>
      </c>
      <c r="AI51" s="4">
        <v>28</v>
      </c>
      <c r="AJ51" s="4">
        <v>100</v>
      </c>
      <c r="AL51" s="4">
        <f t="shared" si="0"/>
        <v>1245.5798232331169</v>
      </c>
      <c r="AM51" s="4">
        <f t="shared" si="1"/>
        <v>583.45041842617638</v>
      </c>
      <c r="AN51" s="4">
        <f t="shared" si="2"/>
        <v>118.3984758695053</v>
      </c>
      <c r="AO51" s="4">
        <f t="shared" si="3"/>
        <v>92.186476341313252</v>
      </c>
      <c r="AP51" s="4">
        <f t="shared" si="4"/>
        <v>336</v>
      </c>
      <c r="AQ51" s="4">
        <f t="shared" si="5"/>
        <v>29.730675057223337</v>
      </c>
    </row>
    <row r="52" spans="2:43" x14ac:dyDescent="0.25">
      <c r="B52" s="1">
        <v>19</v>
      </c>
      <c r="C52" s="1">
        <v>2430.896519893166</v>
      </c>
      <c r="D52" s="5">
        <v>172.80519104003906</v>
      </c>
      <c r="E52" s="5">
        <v>149.20001220703125</v>
      </c>
      <c r="F52" s="5">
        <v>126.79000091552734</v>
      </c>
      <c r="G52" s="5">
        <v>152.44000244140625</v>
      </c>
      <c r="H52" s="5">
        <v>145.99000549316406</v>
      </c>
      <c r="I52" s="5">
        <v>124.56305694580078</v>
      </c>
      <c r="J52" s="5">
        <v>152.80021667480469</v>
      </c>
      <c r="K52" s="5">
        <v>150.89521789550781</v>
      </c>
      <c r="L52" s="5">
        <v>75.725303649902344</v>
      </c>
      <c r="M52" s="5">
        <v>98.78399658203125</v>
      </c>
      <c r="N52" s="5">
        <v>128.38079833984375</v>
      </c>
      <c r="O52" s="5">
        <v>47.991481781005859</v>
      </c>
      <c r="P52" s="5">
        <v>47.970317840576172</v>
      </c>
      <c r="Q52" s="5">
        <v>45.456993103027344</v>
      </c>
      <c r="R52" s="5">
        <v>25.773014060281866</v>
      </c>
      <c r="S52" s="5">
        <v>4.8242497996398015E-7</v>
      </c>
      <c r="T52" s="5">
        <v>25.848719829094311</v>
      </c>
      <c r="U52" s="5">
        <v>26.318438008950423</v>
      </c>
      <c r="V52" s="5">
        <v>27.308273204015858</v>
      </c>
      <c r="W52" s="5">
        <v>-2.3448944091796875E-2</v>
      </c>
      <c r="X52" s="5">
        <v>25.900622185864364</v>
      </c>
      <c r="Y52" s="5">
        <v>24.383944319200026</v>
      </c>
      <c r="Z52" s="5">
        <v>28.372693529675981</v>
      </c>
      <c r="AA52" s="5">
        <v>77.080406690465111</v>
      </c>
      <c r="AB52" s="5">
        <v>61.294986546834899</v>
      </c>
      <c r="AC52" s="5">
        <v>0</v>
      </c>
      <c r="AD52" s="5">
        <v>22.870503377284564</v>
      </c>
      <c r="AE52" s="5">
        <v>22.859882804770166</v>
      </c>
      <c r="AF52" s="5">
        <v>84.438547661492436</v>
      </c>
      <c r="AG52" s="5">
        <v>72</v>
      </c>
      <c r="AH52" s="5">
        <v>154</v>
      </c>
      <c r="AI52" s="5">
        <v>30</v>
      </c>
      <c r="AJ52" s="5">
        <v>100</v>
      </c>
      <c r="AL52" s="5">
        <f t="shared" si="0"/>
        <v>1228.2403414621572</v>
      </c>
      <c r="AM52" s="5">
        <f t="shared" si="1"/>
        <v>575.43451012292678</v>
      </c>
      <c r="AN52" s="5">
        <f t="shared" si="2"/>
        <v>105.4531002201411</v>
      </c>
      <c r="AO52" s="5">
        <f t="shared" si="3"/>
        <v>84.438547661492436</v>
      </c>
      <c r="AP52" s="5">
        <f t="shared" si="4"/>
        <v>356</v>
      </c>
      <c r="AQ52" s="5">
        <f t="shared" si="5"/>
        <v>45.73038618205473</v>
      </c>
    </row>
    <row r="53" spans="2:43" x14ac:dyDescent="0.25">
      <c r="B53" s="6">
        <v>20</v>
      </c>
      <c r="C53" s="6">
        <v>2383.9267269585653</v>
      </c>
      <c r="D53" s="4">
        <v>169.89413452148438</v>
      </c>
      <c r="E53" s="4">
        <v>149.00001525878906</v>
      </c>
      <c r="F53" s="4">
        <v>126.21000671386719</v>
      </c>
      <c r="G53" s="4">
        <v>151.86000061035156</v>
      </c>
      <c r="H53" s="4">
        <v>144.02999877929688</v>
      </c>
      <c r="I53" s="4">
        <v>124.28078460693359</v>
      </c>
      <c r="J53" s="4">
        <v>152.64767456054688</v>
      </c>
      <c r="K53" s="4">
        <v>151.54634094238281</v>
      </c>
      <c r="L53" s="4">
        <v>75.849029541015625</v>
      </c>
      <c r="M53" s="4">
        <v>98.711997985839844</v>
      </c>
      <c r="N53" s="4">
        <v>128.20140075683594</v>
      </c>
      <c r="O53" s="4">
        <v>47.976818084716797</v>
      </c>
      <c r="P53" s="4">
        <v>47.952903747558594</v>
      </c>
      <c r="Q53" s="4">
        <v>37.190467834472656</v>
      </c>
      <c r="R53" s="4">
        <v>23.560726799242222</v>
      </c>
      <c r="S53" s="4">
        <v>4.8242497996398015E-7</v>
      </c>
      <c r="T53" s="4">
        <v>23.572700690733594</v>
      </c>
      <c r="U53" s="4">
        <v>23.80317809240815</v>
      </c>
      <c r="V53" s="4">
        <v>26.85666293558841</v>
      </c>
      <c r="W53" s="4">
        <v>-2.3448944091796875E-2</v>
      </c>
      <c r="X53" s="4">
        <v>24.152399658109669</v>
      </c>
      <c r="Y53" s="4">
        <v>24.362327838548214</v>
      </c>
      <c r="Z53" s="4">
        <v>14.040674527391756</v>
      </c>
      <c r="AA53" s="4">
        <v>76.185001670586601</v>
      </c>
      <c r="AB53" s="4">
        <v>70.0986992954534</v>
      </c>
      <c r="AC53" s="4">
        <v>0</v>
      </c>
      <c r="AD53" s="4">
        <v>27.958744839325298</v>
      </c>
      <c r="AE53" s="4">
        <v>27.89463227696713</v>
      </c>
      <c r="AF53" s="4">
        <v>71.196092419048568</v>
      </c>
      <c r="AG53" s="4">
        <v>47</v>
      </c>
      <c r="AH53" s="4">
        <v>154</v>
      </c>
      <c r="AI53" s="4">
        <v>30</v>
      </c>
      <c r="AJ53" s="4">
        <v>100</v>
      </c>
      <c r="AL53" s="4">
        <f t="shared" si="0"/>
        <v>1207.8719583595923</v>
      </c>
      <c r="AM53" s="4">
        <f t="shared" si="1"/>
        <v>557.80483766485463</v>
      </c>
      <c r="AN53" s="4">
        <f t="shared" si="2"/>
        <v>90.225676197978359</v>
      </c>
      <c r="AO53" s="4">
        <f t="shared" si="3"/>
        <v>71.196092419048568</v>
      </c>
      <c r="AP53" s="4">
        <f t="shared" si="4"/>
        <v>331</v>
      </c>
      <c r="AQ53" s="4">
        <f t="shared" si="5"/>
        <v>55.853377116292428</v>
      </c>
    </row>
    <row r="54" spans="2:43" x14ac:dyDescent="0.25">
      <c r="B54" s="1">
        <v>21</v>
      </c>
      <c r="C54" s="1">
        <v>2323.5156523428541</v>
      </c>
      <c r="D54" s="5">
        <v>168.971923828125</v>
      </c>
      <c r="E54" s="5">
        <v>150.00001525878906</v>
      </c>
      <c r="F54" s="5">
        <v>125.22000885009766</v>
      </c>
      <c r="G54" s="5">
        <v>150.87001037597656</v>
      </c>
      <c r="H54" s="5">
        <v>136.95001220703125</v>
      </c>
      <c r="I54" s="5">
        <v>136.19705200195313</v>
      </c>
      <c r="J54" s="5">
        <v>153.15301513671875</v>
      </c>
      <c r="K54" s="5">
        <v>151.69374084472656</v>
      </c>
      <c r="L54" s="5">
        <v>75.629302978515625</v>
      </c>
      <c r="M54" s="5">
        <v>98.78399658203125</v>
      </c>
      <c r="N54" s="5">
        <v>128.1719970703125</v>
      </c>
      <c r="O54" s="5">
        <v>47.967601776123047</v>
      </c>
      <c r="P54" s="5">
        <v>47.960273742675781</v>
      </c>
      <c r="Q54" s="5">
        <v>33.180515289306641</v>
      </c>
      <c r="R54" s="5">
        <v>16.421505173970857</v>
      </c>
      <c r="S54" s="5">
        <v>4.8242497996398015E-7</v>
      </c>
      <c r="T54" s="5">
        <v>17.523420159983189</v>
      </c>
      <c r="U54" s="5">
        <v>16.386467099315865</v>
      </c>
      <c r="V54" s="5">
        <v>27.134009365527017</v>
      </c>
      <c r="W54" s="5">
        <v>-2.3448982147666393E-2</v>
      </c>
      <c r="X54" s="5">
        <v>17.378375329038519</v>
      </c>
      <c r="Y54" s="5">
        <v>24.486966849208031</v>
      </c>
      <c r="Z54" s="5">
        <v>15.320183160355628</v>
      </c>
      <c r="AA54" s="5">
        <v>74.847891307016994</v>
      </c>
      <c r="AB54" s="5">
        <v>48.488243894844182</v>
      </c>
      <c r="AC54" s="5">
        <v>0</v>
      </c>
      <c r="AD54" s="5">
        <v>20.163599494043655</v>
      </c>
      <c r="AE54" s="5">
        <v>20.128740620618871</v>
      </c>
      <c r="AF54" s="5">
        <v>74.353259244494268</v>
      </c>
      <c r="AG54" s="5">
        <v>59</v>
      </c>
      <c r="AH54" s="5">
        <v>154</v>
      </c>
      <c r="AI54" s="5">
        <v>30</v>
      </c>
      <c r="AJ54" s="5">
        <v>100</v>
      </c>
      <c r="AL54" s="5">
        <f t="shared" si="0"/>
        <v>1212.8629285129816</v>
      </c>
      <c r="AM54" s="5">
        <f t="shared" si="1"/>
        <v>526.51401606707759</v>
      </c>
      <c r="AN54" s="5">
        <f t="shared" si="2"/>
        <v>90.16807446737262</v>
      </c>
      <c r="AO54" s="5">
        <f t="shared" si="3"/>
        <v>74.353259244494268</v>
      </c>
      <c r="AP54" s="5">
        <f t="shared" si="4"/>
        <v>343</v>
      </c>
      <c r="AQ54" s="5">
        <f t="shared" si="5"/>
        <v>40.292340114662522</v>
      </c>
    </row>
    <row r="55" spans="2:43" x14ac:dyDescent="0.25">
      <c r="B55" s="6">
        <v>22</v>
      </c>
      <c r="C55" s="6">
        <v>2236.5959335790408</v>
      </c>
      <c r="D55" s="4">
        <v>168.86106872558594</v>
      </c>
      <c r="E55" s="4">
        <v>149.40000915527344</v>
      </c>
      <c r="F55" s="4">
        <v>128.95999145507813</v>
      </c>
      <c r="G55" s="4">
        <v>152.65000915527344</v>
      </c>
      <c r="H55" s="4">
        <v>134.19000244140625</v>
      </c>
      <c r="I55" s="4">
        <v>136.01969909667969</v>
      </c>
      <c r="J55" s="4">
        <v>153.93466186523438</v>
      </c>
      <c r="K55" s="4">
        <v>151.92837524414063</v>
      </c>
      <c r="L55" s="4">
        <v>75.657028198242188</v>
      </c>
      <c r="M55" s="4">
        <v>98.711997985839844</v>
      </c>
      <c r="N55" s="4">
        <v>128.17620849609375</v>
      </c>
      <c r="O55" s="4">
        <v>46.568374633789063</v>
      </c>
      <c r="P55" s="4">
        <v>46.573577880859375</v>
      </c>
      <c r="Q55" s="4">
        <v>25.541715621948242</v>
      </c>
      <c r="R55" s="4">
        <v>16.615669662404322</v>
      </c>
      <c r="S55" s="4">
        <v>4.8242497996398015E-7</v>
      </c>
      <c r="T55" s="4">
        <v>17.675873982405093</v>
      </c>
      <c r="U55" s="4">
        <v>16.463117599487305</v>
      </c>
      <c r="V55" s="4">
        <v>27.413909748575243</v>
      </c>
      <c r="W55" s="4">
        <v>-4.2924185307605035E-2</v>
      </c>
      <c r="X55" s="4">
        <v>17.028416750076996</v>
      </c>
      <c r="Y55" s="4">
        <v>23.874916895101467</v>
      </c>
      <c r="Z55" s="4">
        <v>15.000089860096482</v>
      </c>
      <c r="AA55" s="4">
        <v>76.475709527666368</v>
      </c>
      <c r="AB55" s="4">
        <v>49.273146696755035</v>
      </c>
      <c r="AC55" s="4">
        <v>0</v>
      </c>
      <c r="AD55" s="4">
        <v>13.896857668601566</v>
      </c>
      <c r="AE55" s="4">
        <v>13.730636607117596</v>
      </c>
      <c r="AF55" s="4">
        <v>69.096451115048481</v>
      </c>
      <c r="AG55" s="4">
        <v>60</v>
      </c>
      <c r="AH55" s="4">
        <v>154</v>
      </c>
      <c r="AI55" s="4">
        <v>0</v>
      </c>
      <c r="AJ55" s="4">
        <v>63</v>
      </c>
      <c r="AL55" s="4">
        <f t="shared" si="0"/>
        <v>1214.8188238938699</v>
      </c>
      <c r="AM55" s="4">
        <f t="shared" si="1"/>
        <v>516.38296685683883</v>
      </c>
      <c r="AN55" s="4">
        <f t="shared" si="2"/>
        <v>91.475799387762848</v>
      </c>
      <c r="AO55" s="4">
        <f t="shared" si="3"/>
        <v>69.096451115048481</v>
      </c>
      <c r="AP55" s="4">
        <f t="shared" si="4"/>
        <v>277</v>
      </c>
      <c r="AQ55" s="4">
        <f t="shared" si="5"/>
        <v>27.627494275719162</v>
      </c>
    </row>
    <row r="56" spans="2:43" x14ac:dyDescent="0.25">
      <c r="B56" s="1">
        <v>23</v>
      </c>
      <c r="C56" s="1">
        <v>2128.9292428278959</v>
      </c>
      <c r="D56" s="5">
        <v>168.80351257324219</v>
      </c>
      <c r="E56" s="5">
        <v>148.83000183105469</v>
      </c>
      <c r="F56" s="5">
        <v>131.1400146484375</v>
      </c>
      <c r="G56" s="5">
        <v>152.65000915527344</v>
      </c>
      <c r="H56" s="5">
        <v>137.55999755859375</v>
      </c>
      <c r="I56" s="5">
        <v>126.24766540527344</v>
      </c>
      <c r="J56" s="5">
        <v>154.52236938476563</v>
      </c>
      <c r="K56" s="5">
        <v>152.04905700683594</v>
      </c>
      <c r="L56" s="4">
        <v>64.126335144042969</v>
      </c>
      <c r="M56" s="5">
        <v>98.78399658203125</v>
      </c>
      <c r="N56" s="5">
        <v>128.18879699707031</v>
      </c>
      <c r="O56" s="5">
        <v>33.989021301269531</v>
      </c>
      <c r="P56" s="5">
        <v>33.980003356933594</v>
      </c>
      <c r="Q56" s="5">
        <v>17.531641006469727</v>
      </c>
      <c r="R56" s="5">
        <v>20.328001641278792</v>
      </c>
      <c r="S56" s="5">
        <v>4.8242497996398015E-7</v>
      </c>
      <c r="T56" s="5">
        <v>20.784272154991562</v>
      </c>
      <c r="U56" s="5">
        <v>22.645612244970682</v>
      </c>
      <c r="V56" s="5">
        <v>2.945909995030676</v>
      </c>
      <c r="W56" s="5">
        <v>-5.8426878804832855E-2</v>
      </c>
      <c r="X56" s="5">
        <v>21.775010087328983</v>
      </c>
      <c r="Y56" s="5">
        <v>24.231645281884649</v>
      </c>
      <c r="Z56" s="5">
        <v>15.157030078047439</v>
      </c>
      <c r="AA56" s="5">
        <v>78.137781948832952</v>
      </c>
      <c r="AB56" s="5">
        <v>84.727383874222141</v>
      </c>
      <c r="AC56" s="5">
        <v>0</v>
      </c>
      <c r="AD56" s="5">
        <v>7.8634169892213585E-2</v>
      </c>
      <c r="AE56" s="5">
        <v>3.0549155747591799E-2</v>
      </c>
      <c r="AF56" s="5">
        <v>58.096604088724668</v>
      </c>
      <c r="AG56" s="5">
        <v>64</v>
      </c>
      <c r="AH56" s="5">
        <v>154</v>
      </c>
      <c r="AI56" s="5">
        <v>0</v>
      </c>
      <c r="AJ56" s="5">
        <v>0</v>
      </c>
      <c r="AL56" s="5">
        <f t="shared" si="0"/>
        <v>1211.1913029234086</v>
      </c>
      <c r="AM56" s="5">
        <f t="shared" si="1"/>
        <v>465.02017411503823</v>
      </c>
      <c r="AN56" s="5">
        <f t="shared" si="2"/>
        <v>93.294812026880393</v>
      </c>
      <c r="AO56" s="5">
        <f t="shared" si="3"/>
        <v>58.096604088724668</v>
      </c>
      <c r="AP56" s="5">
        <f t="shared" si="4"/>
        <v>218</v>
      </c>
      <c r="AQ56" s="5">
        <f t="shared" si="5"/>
        <v>0.10918332563980539</v>
      </c>
    </row>
    <row r="57" spans="2:43" ht="15.75" thickBot="1" x14ac:dyDescent="0.3">
      <c r="B57" s="7">
        <v>24</v>
      </c>
      <c r="C57" s="7">
        <v>2064.1860675195753</v>
      </c>
      <c r="D57" s="8">
        <v>168.84846496582031</v>
      </c>
      <c r="E57" s="8">
        <v>148.98001098632813</v>
      </c>
      <c r="F57" s="8">
        <v>132.510009765625</v>
      </c>
      <c r="G57" s="8">
        <v>151.84001159667969</v>
      </c>
      <c r="H57" s="8">
        <v>135.41999816894531</v>
      </c>
      <c r="I57" s="8">
        <v>120.65707397460938</v>
      </c>
      <c r="J57" s="8">
        <v>156.53297424316406</v>
      </c>
      <c r="K57" s="8">
        <v>152.09318542480469</v>
      </c>
      <c r="L57" s="8">
        <v>46.357742309570313</v>
      </c>
      <c r="M57" s="8">
        <v>98.711997985839844</v>
      </c>
      <c r="N57" s="8">
        <v>128.20140075683594</v>
      </c>
      <c r="O57" s="8">
        <v>30.956172943115234</v>
      </c>
      <c r="P57" s="8">
        <v>30.976306915283203</v>
      </c>
      <c r="Q57" s="8">
        <v>16.814680099487305</v>
      </c>
      <c r="R57" s="8">
        <v>17.826016136926317</v>
      </c>
      <c r="S57" s="8">
        <v>4.8242497996398015E-7</v>
      </c>
      <c r="T57" s="8">
        <v>18.610910571981293</v>
      </c>
      <c r="U57" s="8">
        <v>21.006341968593997</v>
      </c>
      <c r="V57" s="8">
        <v>-2.3579158179368689E-2</v>
      </c>
      <c r="W57" s="8">
        <v>-4.0905597107486612E-2</v>
      </c>
      <c r="X57" s="8">
        <v>1.5774644950397488E-3</v>
      </c>
      <c r="Y57" s="8">
        <v>24.293729214065017</v>
      </c>
      <c r="Z57" s="8">
        <v>13.879653844404004</v>
      </c>
      <c r="AA57" s="8">
        <v>61.239368481155672</v>
      </c>
      <c r="AB57" s="8">
        <v>64.791010175167244</v>
      </c>
      <c r="AC57" s="8">
        <v>0</v>
      </c>
      <c r="AD57" s="8">
        <v>-1.4790169151760893E-2</v>
      </c>
      <c r="AE57" s="8">
        <v>-1.9666252740529966E-2</v>
      </c>
      <c r="AF57" s="8">
        <v>53.96118849236121</v>
      </c>
      <c r="AG57" s="8">
        <v>66</v>
      </c>
      <c r="AH57" s="8">
        <v>199</v>
      </c>
      <c r="AI57" s="8">
        <v>0</v>
      </c>
      <c r="AJ57" s="8">
        <v>0</v>
      </c>
      <c r="AL57" s="8">
        <f t="shared" si="0"/>
        <v>1205.0551121844455</v>
      </c>
      <c r="AM57" s="8">
        <f t="shared" si="1"/>
        <v>409.39866287926662</v>
      </c>
      <c r="AN57" s="8">
        <f t="shared" si="2"/>
        <v>75.119022325559683</v>
      </c>
      <c r="AO57" s="8">
        <f t="shared" si="3"/>
        <v>53.96118849236121</v>
      </c>
      <c r="AP57" s="8">
        <f t="shared" si="4"/>
        <v>265</v>
      </c>
      <c r="AQ57" s="8">
        <f t="shared" si="5"/>
        <v>0</v>
      </c>
    </row>
    <row r="60" spans="2:43" x14ac:dyDescent="0.25">
      <c r="C60" s="25" t="s">
        <v>45</v>
      </c>
      <c r="D60" s="23">
        <f>MAX(D34:D57)</f>
        <v>172.80519104003906</v>
      </c>
      <c r="E60" s="23">
        <f t="shared" ref="E60:AB60" si="6">MAX(E34:E57)</f>
        <v>151.3800048828125</v>
      </c>
      <c r="F60" s="23">
        <f t="shared" si="6"/>
        <v>132.510009765625</v>
      </c>
      <c r="G60" s="23">
        <v>154.71000671386719</v>
      </c>
      <c r="H60" s="23">
        <v>147.6300048828125</v>
      </c>
      <c r="I60" s="23">
        <f t="shared" si="6"/>
        <v>137.10748291015625</v>
      </c>
      <c r="J60" s="23">
        <f t="shared" si="6"/>
        <v>156.53297424316406</v>
      </c>
      <c r="K60" s="23">
        <f t="shared" si="6"/>
        <v>153.78997802734375</v>
      </c>
      <c r="L60" s="23">
        <f t="shared" si="6"/>
        <v>75.917304992675781</v>
      </c>
      <c r="M60" s="23">
        <f t="shared" si="6"/>
        <v>98.78399658203125</v>
      </c>
      <c r="N60" s="23">
        <f t="shared" si="6"/>
        <v>128.38079833984375</v>
      </c>
      <c r="O60" s="23">
        <f t="shared" si="6"/>
        <v>47.991481781005859</v>
      </c>
      <c r="P60" s="23">
        <f t="shared" si="6"/>
        <v>47.973590850830078</v>
      </c>
      <c r="Q60" s="23">
        <f t="shared" si="6"/>
        <v>45.456993103027344</v>
      </c>
      <c r="R60" s="23">
        <f t="shared" si="6"/>
        <v>29.845171582896786</v>
      </c>
      <c r="S60" s="23">
        <f t="shared" si="6"/>
        <v>4.8242497996398015E-7</v>
      </c>
      <c r="T60" s="23">
        <f t="shared" si="6"/>
        <v>29.791834197941522</v>
      </c>
      <c r="U60" s="23">
        <f t="shared" si="6"/>
        <v>30.11847958792929</v>
      </c>
      <c r="V60" s="23">
        <f t="shared" si="6"/>
        <v>27.413909748575243</v>
      </c>
      <c r="W60" s="23">
        <f t="shared" si="6"/>
        <v>-2.3448944091796875E-2</v>
      </c>
      <c r="X60" s="23">
        <f t="shared" si="6"/>
        <v>25.900622185864364</v>
      </c>
      <c r="Y60" s="23">
        <f t="shared" si="6"/>
        <v>24.486966849208031</v>
      </c>
      <c r="Z60" s="23">
        <f t="shared" si="6"/>
        <v>41.452053151295971</v>
      </c>
      <c r="AA60" s="23">
        <f t="shared" si="6"/>
        <v>79.029179980994641</v>
      </c>
      <c r="AB60" s="23">
        <f t="shared" si="6"/>
        <v>99.995682144641663</v>
      </c>
      <c r="AC60" s="24"/>
      <c r="AD60" s="24">
        <v>50</v>
      </c>
      <c r="AE60" s="24">
        <v>50</v>
      </c>
    </row>
    <row r="61" spans="2:43" ht="16.5" thickBot="1" x14ac:dyDescent="0.3">
      <c r="B61" s="27" t="s">
        <v>46</v>
      </c>
    </row>
    <row r="62" spans="2:43" ht="45.75" thickBot="1" x14ac:dyDescent="0.3">
      <c r="B62" s="13" t="s">
        <v>15</v>
      </c>
      <c r="C62" s="14" t="s">
        <v>36</v>
      </c>
      <c r="D62" s="15" t="s">
        <v>16</v>
      </c>
      <c r="E62" s="16" t="s">
        <v>0</v>
      </c>
      <c r="F62" s="16" t="s">
        <v>1</v>
      </c>
      <c r="G62" s="16" t="s">
        <v>2</v>
      </c>
      <c r="H62" s="16" t="s">
        <v>3</v>
      </c>
      <c r="I62" s="16" t="s">
        <v>4</v>
      </c>
      <c r="J62" s="16" t="s">
        <v>5</v>
      </c>
      <c r="K62" s="16" t="s">
        <v>6</v>
      </c>
      <c r="L62" s="16" t="s">
        <v>7</v>
      </c>
      <c r="M62" s="16" t="s">
        <v>8</v>
      </c>
      <c r="N62" s="16" t="s">
        <v>9</v>
      </c>
      <c r="O62" s="16" t="s">
        <v>17</v>
      </c>
      <c r="P62" s="16" t="s">
        <v>18</v>
      </c>
      <c r="Q62" s="16" t="s">
        <v>10</v>
      </c>
      <c r="R62" s="16" t="s">
        <v>19</v>
      </c>
      <c r="S62" s="16" t="s">
        <v>20</v>
      </c>
      <c r="T62" s="16" t="s">
        <v>21</v>
      </c>
      <c r="U62" s="16" t="s">
        <v>22</v>
      </c>
      <c r="V62" s="16" t="s">
        <v>23</v>
      </c>
      <c r="W62" s="16" t="s">
        <v>24</v>
      </c>
      <c r="X62" s="16" t="s">
        <v>25</v>
      </c>
      <c r="Y62" s="16" t="s">
        <v>11</v>
      </c>
      <c r="Z62" s="16" t="s">
        <v>34</v>
      </c>
      <c r="AA62" s="16" t="s">
        <v>26</v>
      </c>
      <c r="AB62" s="16" t="s">
        <v>29</v>
      </c>
      <c r="AC62" s="16" t="s">
        <v>30</v>
      </c>
      <c r="AD62" s="16" t="s">
        <v>27</v>
      </c>
      <c r="AE62" s="16" t="s">
        <v>28</v>
      </c>
      <c r="AF62" s="16" t="s">
        <v>12</v>
      </c>
      <c r="AG62" s="16" t="s">
        <v>13</v>
      </c>
      <c r="AH62" s="16" t="s">
        <v>14</v>
      </c>
      <c r="AI62" s="16" t="s">
        <v>31</v>
      </c>
      <c r="AJ62" s="16" t="s">
        <v>32</v>
      </c>
    </row>
    <row r="63" spans="2:43" x14ac:dyDescent="0.25">
      <c r="B63" s="1">
        <v>1</v>
      </c>
      <c r="C63" s="3">
        <f t="shared" ref="C63:C86" si="7">SUM(D63:AE63)</f>
        <v>550.21367265305821</v>
      </c>
      <c r="D63" s="3">
        <f t="shared" ref="D63:D86" si="8">MAX(D$60-D34,0)</f>
        <v>17.266464233398438</v>
      </c>
      <c r="E63" s="3">
        <f t="shared" ref="E63:Q63" si="9">MAX(E$60-E34,0)</f>
        <v>2.3199920654296875</v>
      </c>
      <c r="F63" s="3">
        <f t="shared" si="9"/>
        <v>9.8900070190429688</v>
      </c>
      <c r="G63" s="3">
        <f t="shared" si="9"/>
        <v>7.82000732421875</v>
      </c>
      <c r="H63" s="4">
        <f t="shared" si="9"/>
        <v>5.970001220703125</v>
      </c>
      <c r="I63" s="3">
        <f t="shared" si="9"/>
        <v>21.324378967285156</v>
      </c>
      <c r="J63" s="3">
        <f t="shared" si="9"/>
        <v>7.2153167724609375</v>
      </c>
      <c r="K63" s="3">
        <f t="shared" si="9"/>
        <v>0</v>
      </c>
      <c r="L63" s="3">
        <f t="shared" si="9"/>
        <v>29.094482421875</v>
      </c>
      <c r="M63" s="3">
        <f t="shared" si="9"/>
        <v>4.1760025024414063</v>
      </c>
      <c r="N63" s="3">
        <f t="shared" si="9"/>
        <v>0.84299468994140625</v>
      </c>
      <c r="O63" s="3">
        <f t="shared" si="9"/>
        <v>10.561843872070313</v>
      </c>
      <c r="P63" s="3">
        <f t="shared" si="9"/>
        <v>10.152034759521484</v>
      </c>
      <c r="Q63" s="3">
        <f t="shared" si="9"/>
        <v>26.013700485229492</v>
      </c>
      <c r="R63" s="3">
        <f t="shared" ref="R63:Z63" si="10">MAX(R$60-R34,0)</f>
        <v>29.845171100471806</v>
      </c>
      <c r="S63" s="3">
        <f t="shared" si="10"/>
        <v>0</v>
      </c>
      <c r="T63" s="3">
        <f t="shared" si="10"/>
        <v>29.816259706395964</v>
      </c>
      <c r="U63" s="3">
        <f t="shared" si="10"/>
        <v>30.11847910550431</v>
      </c>
      <c r="V63" s="3">
        <f t="shared" si="10"/>
        <v>27.460351464796254</v>
      </c>
      <c r="W63" s="3">
        <f t="shared" si="10"/>
        <v>4.5334175850560834E-2</v>
      </c>
      <c r="X63" s="3">
        <f t="shared" si="10"/>
        <v>25.900622185864364</v>
      </c>
      <c r="Y63" s="3">
        <f t="shared" si="10"/>
        <v>1.2272622806352409</v>
      </c>
      <c r="Z63" s="3">
        <f t="shared" si="10"/>
        <v>26.499646967310213</v>
      </c>
      <c r="AA63" s="3">
        <f t="shared" ref="AA63:AB63" si="11">MAX(AA$60-AA34,0)</f>
        <v>26.657637187969719</v>
      </c>
      <c r="AB63" s="3">
        <f t="shared" si="11"/>
        <v>99.995682144641663</v>
      </c>
      <c r="AC63" s="3">
        <v>0</v>
      </c>
      <c r="AD63" s="3">
        <f t="shared" ref="AD63:AE86" si="12">AD$60-MAX(AD34,0)</f>
        <v>50</v>
      </c>
      <c r="AE63" s="3">
        <f t="shared" si="12"/>
        <v>50</v>
      </c>
      <c r="AF63" s="3"/>
      <c r="AG63" s="3"/>
      <c r="AH63" s="3"/>
      <c r="AI63" s="3"/>
      <c r="AJ63" s="3"/>
    </row>
    <row r="64" spans="2:43" x14ac:dyDescent="0.25">
      <c r="B64" s="6">
        <v>2</v>
      </c>
      <c r="C64" s="4">
        <f t="shared" si="7"/>
        <v>571.41513830094129</v>
      </c>
      <c r="D64" s="4">
        <f t="shared" si="8"/>
        <v>20.500473022460938</v>
      </c>
      <c r="E64" s="4">
        <f t="shared" ref="E64:Q64" si="13">MAX(E$60-E35,0)</f>
        <v>4.1300048828125</v>
      </c>
      <c r="F64" s="4">
        <f t="shared" si="13"/>
        <v>11.080001831054688</v>
      </c>
      <c r="G64" s="4">
        <f t="shared" si="13"/>
        <v>8.4000091552734375</v>
      </c>
      <c r="H64" s="4">
        <f t="shared" si="13"/>
        <v>9.899993896484375</v>
      </c>
      <c r="I64" s="4">
        <f t="shared" si="13"/>
        <v>21.423309326171875</v>
      </c>
      <c r="J64" s="4">
        <f t="shared" si="13"/>
        <v>9.5535125732421875</v>
      </c>
      <c r="K64" s="4">
        <f t="shared" si="13"/>
        <v>0.413482666015625</v>
      </c>
      <c r="L64" s="4">
        <f t="shared" si="13"/>
        <v>28.902484893798828</v>
      </c>
      <c r="M64" s="4">
        <f t="shared" si="13"/>
        <v>5.5439987182617188</v>
      </c>
      <c r="N64" s="4">
        <f t="shared" si="13"/>
        <v>4.607391357421875</v>
      </c>
      <c r="O64" s="4">
        <f t="shared" si="13"/>
        <v>11.022861480712891</v>
      </c>
      <c r="P64" s="4">
        <f t="shared" si="13"/>
        <v>11.500331878662109</v>
      </c>
      <c r="Q64" s="4">
        <f t="shared" si="13"/>
        <v>26.237808227539063</v>
      </c>
      <c r="R64" s="4">
        <f t="shared" ref="R64:Z64" si="14">MAX(R$60-R35,0)</f>
        <v>29.845171100471806</v>
      </c>
      <c r="S64" s="4">
        <f t="shared" si="14"/>
        <v>0</v>
      </c>
      <c r="T64" s="4">
        <f t="shared" si="14"/>
        <v>29.816259706395964</v>
      </c>
      <c r="U64" s="4">
        <f t="shared" si="14"/>
        <v>30.11847910550431</v>
      </c>
      <c r="V64" s="4">
        <f t="shared" si="14"/>
        <v>27.459570266143437</v>
      </c>
      <c r="W64" s="4">
        <f t="shared" si="14"/>
        <v>4.5465156629482362E-2</v>
      </c>
      <c r="X64" s="4">
        <f t="shared" si="14"/>
        <v>25.900622185864364</v>
      </c>
      <c r="Y64" s="4">
        <f t="shared" si="14"/>
        <v>0.2792453181071437</v>
      </c>
      <c r="Z64" s="4">
        <f t="shared" si="14"/>
        <v>25.586275949001234</v>
      </c>
      <c r="AA64" s="4">
        <f t="shared" ref="AA64:AB64" si="15">MAX(AA$60-AA35,0)</f>
        <v>29.152703458269812</v>
      </c>
      <c r="AB64" s="4">
        <f t="shared" si="15"/>
        <v>99.995682144641663</v>
      </c>
      <c r="AC64" s="4">
        <v>0</v>
      </c>
      <c r="AD64" s="4">
        <f t="shared" si="12"/>
        <v>50</v>
      </c>
      <c r="AE64" s="4">
        <f t="shared" si="12"/>
        <v>50</v>
      </c>
      <c r="AF64" s="4"/>
      <c r="AG64" s="4"/>
      <c r="AH64" s="4"/>
      <c r="AI64" s="4"/>
      <c r="AJ64" s="4"/>
    </row>
    <row r="65" spans="2:36" x14ac:dyDescent="0.25">
      <c r="B65" s="1">
        <v>3</v>
      </c>
      <c r="C65" s="5">
        <f t="shared" si="7"/>
        <v>601.89187372071046</v>
      </c>
      <c r="D65" s="5">
        <f t="shared" si="8"/>
        <v>8.4098052978515625</v>
      </c>
      <c r="E65" s="5">
        <f t="shared" ref="E65:Q65" si="16">MAX(E$60-E36,0)</f>
        <v>11.350006103515625</v>
      </c>
      <c r="F65" s="5">
        <f t="shared" si="16"/>
        <v>10.060005187988281</v>
      </c>
      <c r="G65" s="5">
        <f t="shared" si="16"/>
        <v>8.3800048828125</v>
      </c>
      <c r="H65" s="4">
        <f t="shared" si="16"/>
        <v>7.1300048828125</v>
      </c>
      <c r="I65" s="5">
        <f t="shared" si="16"/>
        <v>24.115066528320313</v>
      </c>
      <c r="J65" s="5">
        <f t="shared" si="16"/>
        <v>10.998916625976563</v>
      </c>
      <c r="K65" s="5">
        <f t="shared" si="16"/>
        <v>11.671630859375</v>
      </c>
      <c r="L65" s="5">
        <f t="shared" si="16"/>
        <v>29.094482421875</v>
      </c>
      <c r="M65" s="5">
        <f t="shared" si="16"/>
        <v>13.680000305175781</v>
      </c>
      <c r="N65" s="5">
        <f t="shared" si="16"/>
        <v>16.401596069335938</v>
      </c>
      <c r="O65" s="5">
        <f t="shared" si="16"/>
        <v>11.057819366455078</v>
      </c>
      <c r="P65" s="5">
        <f t="shared" si="16"/>
        <v>11.993873596191406</v>
      </c>
      <c r="Q65" s="5">
        <f t="shared" si="16"/>
        <v>26.396976470947266</v>
      </c>
      <c r="R65" s="5">
        <f t="shared" ref="R65:Z65" si="17">MAX(R$60-R36,0)</f>
        <v>29.845171100471806</v>
      </c>
      <c r="S65" s="5">
        <f t="shared" si="17"/>
        <v>0</v>
      </c>
      <c r="T65" s="5">
        <f t="shared" si="17"/>
        <v>29.816259706395964</v>
      </c>
      <c r="U65" s="5">
        <f t="shared" si="17"/>
        <v>30.11847910550431</v>
      </c>
      <c r="V65" s="5">
        <f t="shared" si="17"/>
        <v>27.43735869266704</v>
      </c>
      <c r="W65" s="5">
        <f t="shared" si="17"/>
        <v>2.3448947817087173E-2</v>
      </c>
      <c r="X65" s="5">
        <f t="shared" si="17"/>
        <v>25.900622185864364</v>
      </c>
      <c r="Y65" s="5">
        <f t="shared" si="17"/>
        <v>0.35317622738669385</v>
      </c>
      <c r="Z65" s="5">
        <f t="shared" si="17"/>
        <v>23.719753378101721</v>
      </c>
      <c r="AA65" s="5">
        <f t="shared" ref="AA65:AB65" si="18">MAX(AA$60-AA36,0)</f>
        <v>33.941733633226903</v>
      </c>
      <c r="AB65" s="5">
        <f t="shared" si="18"/>
        <v>99.995682144641663</v>
      </c>
      <c r="AC65" s="5">
        <v>0</v>
      </c>
      <c r="AD65" s="5">
        <f t="shared" si="12"/>
        <v>50</v>
      </c>
      <c r="AE65" s="5">
        <f t="shared" si="12"/>
        <v>50</v>
      </c>
      <c r="AF65" s="5"/>
      <c r="AG65" s="5"/>
      <c r="AH65" s="5"/>
      <c r="AI65" s="5"/>
      <c r="AJ65" s="5"/>
    </row>
    <row r="66" spans="2:36" x14ac:dyDescent="0.25">
      <c r="B66" s="6">
        <v>4</v>
      </c>
      <c r="C66" s="4">
        <f t="shared" si="7"/>
        <v>624.13949311487158</v>
      </c>
      <c r="D66" s="4">
        <f t="shared" si="8"/>
        <v>6.37725830078125</v>
      </c>
      <c r="E66" s="4">
        <f t="shared" ref="E66:Q66" si="19">MAX(E$60-E37,0)</f>
        <v>30.310005187988281</v>
      </c>
      <c r="F66" s="4">
        <f t="shared" si="19"/>
        <v>11.279998779296875</v>
      </c>
      <c r="G66" s="4">
        <f t="shared" si="19"/>
        <v>9.589996337890625</v>
      </c>
      <c r="H66" s="4">
        <f t="shared" si="19"/>
        <v>5.9099884033203125</v>
      </c>
      <c r="I66" s="4">
        <f t="shared" si="19"/>
        <v>17.760780334472656</v>
      </c>
      <c r="J66" s="4">
        <f t="shared" si="19"/>
        <v>11.363861083984375</v>
      </c>
      <c r="K66" s="4">
        <f t="shared" si="19"/>
        <v>24.38897705078125</v>
      </c>
      <c r="L66" s="4">
        <f t="shared" si="19"/>
        <v>29.766483306884766</v>
      </c>
      <c r="M66" s="4">
        <f t="shared" si="19"/>
        <v>10.368003845214844</v>
      </c>
      <c r="N66" s="4">
        <f t="shared" si="19"/>
        <v>14.803192138671875</v>
      </c>
      <c r="O66" s="4">
        <f t="shared" si="19"/>
        <v>12.024150848388672</v>
      </c>
      <c r="P66" s="4">
        <f t="shared" si="19"/>
        <v>11.993740081787109</v>
      </c>
      <c r="Q66" s="4">
        <f t="shared" si="19"/>
        <v>26.614278793334961</v>
      </c>
      <c r="R66" s="4">
        <f t="shared" ref="R66:Z66" si="20">MAX(R$60-R37,0)</f>
        <v>29.845171100471806</v>
      </c>
      <c r="S66" s="4">
        <f t="shared" si="20"/>
        <v>0</v>
      </c>
      <c r="T66" s="4">
        <f t="shared" si="20"/>
        <v>29.816259706395964</v>
      </c>
      <c r="U66" s="4">
        <f t="shared" si="20"/>
        <v>30.11847910550431</v>
      </c>
      <c r="V66" s="4">
        <f t="shared" si="20"/>
        <v>27.43735869266704</v>
      </c>
      <c r="W66" s="4">
        <f t="shared" si="20"/>
        <v>2.3448947817087173E-2</v>
      </c>
      <c r="X66" s="4">
        <f t="shared" si="20"/>
        <v>25.900622185864364</v>
      </c>
      <c r="Y66" s="4">
        <f t="shared" si="20"/>
        <v>0.21518968996229049</v>
      </c>
      <c r="Z66" s="4">
        <f t="shared" si="20"/>
        <v>24.664749489191095</v>
      </c>
      <c r="AA66" s="4">
        <f t="shared" ref="AA66:AB66" si="21">MAX(AA$60-AA37,0)</f>
        <v>33.57181755955812</v>
      </c>
      <c r="AB66" s="4">
        <f t="shared" si="21"/>
        <v>99.995682144641663</v>
      </c>
      <c r="AC66" s="4">
        <v>0</v>
      </c>
      <c r="AD66" s="4">
        <f t="shared" si="12"/>
        <v>50</v>
      </c>
      <c r="AE66" s="4">
        <f t="shared" si="12"/>
        <v>50</v>
      </c>
      <c r="AF66" s="4"/>
      <c r="AG66" s="4"/>
      <c r="AH66" s="4"/>
      <c r="AI66" s="4"/>
      <c r="AJ66" s="4"/>
    </row>
    <row r="67" spans="2:36" x14ac:dyDescent="0.25">
      <c r="B67" s="1">
        <v>5</v>
      </c>
      <c r="C67" s="5">
        <f t="shared" si="7"/>
        <v>628.50927609793882</v>
      </c>
      <c r="D67" s="5">
        <f t="shared" si="8"/>
        <v>18.531326293945313</v>
      </c>
      <c r="E67" s="5">
        <f t="shared" ref="E67:Q67" si="22">MAX(E$60-E38,0)</f>
        <v>31.919998168945313</v>
      </c>
      <c r="F67" s="5">
        <f t="shared" si="22"/>
        <v>9.910003662109375</v>
      </c>
      <c r="G67" s="5">
        <f t="shared" si="22"/>
        <v>6.029998779296875</v>
      </c>
      <c r="H67" s="5">
        <f t="shared" si="22"/>
        <v>8.07000732421875</v>
      </c>
      <c r="I67" s="5">
        <f t="shared" si="22"/>
        <v>8.4622344970703125</v>
      </c>
      <c r="J67" s="5">
        <f t="shared" si="22"/>
        <v>12.091064453125</v>
      </c>
      <c r="K67" s="5">
        <f t="shared" si="22"/>
        <v>21.354705810546875</v>
      </c>
      <c r="L67" s="5">
        <f t="shared" si="22"/>
        <v>29.382484436035156</v>
      </c>
      <c r="M67" s="5">
        <f t="shared" si="22"/>
        <v>13.823997497558594</v>
      </c>
      <c r="N67" s="5">
        <f t="shared" si="22"/>
        <v>18.054595947265625</v>
      </c>
      <c r="O67" s="5">
        <f t="shared" si="22"/>
        <v>12.010124206542969</v>
      </c>
      <c r="P67" s="5">
        <f t="shared" si="22"/>
        <v>11.997264862060547</v>
      </c>
      <c r="Q67" s="5">
        <f t="shared" si="22"/>
        <v>26.63798713684082</v>
      </c>
      <c r="R67" s="5">
        <f t="shared" ref="R67:Z67" si="23">MAX(R$60-R38,0)</f>
        <v>29.845171100471806</v>
      </c>
      <c r="S67" s="5">
        <f t="shared" si="23"/>
        <v>0</v>
      </c>
      <c r="T67" s="5">
        <f t="shared" si="23"/>
        <v>29.816259706395964</v>
      </c>
      <c r="U67" s="5">
        <f t="shared" si="23"/>
        <v>30.11847910550431</v>
      </c>
      <c r="V67" s="5">
        <f t="shared" si="23"/>
        <v>27.436381895607685</v>
      </c>
      <c r="W67" s="5">
        <f t="shared" si="23"/>
        <v>2.4230312351143479E-2</v>
      </c>
      <c r="X67" s="5">
        <f t="shared" si="23"/>
        <v>25.900622185864364</v>
      </c>
      <c r="Y67" s="5">
        <f t="shared" si="23"/>
        <v>0.39662489490734743</v>
      </c>
      <c r="Z67" s="5">
        <f t="shared" si="23"/>
        <v>25.267282103953022</v>
      </c>
      <c r="AA67" s="5">
        <f t="shared" ref="AA67:AB67" si="24">MAX(AA$60-AA38,0)</f>
        <v>31.432749572679867</v>
      </c>
      <c r="AB67" s="5">
        <f t="shared" si="24"/>
        <v>99.995682144641663</v>
      </c>
      <c r="AC67" s="5">
        <v>0</v>
      </c>
      <c r="AD67" s="5">
        <f t="shared" si="12"/>
        <v>50</v>
      </c>
      <c r="AE67" s="5">
        <f t="shared" si="12"/>
        <v>50</v>
      </c>
      <c r="AF67" s="5"/>
      <c r="AG67" s="5"/>
      <c r="AH67" s="5"/>
      <c r="AI67" s="5"/>
      <c r="AJ67" s="5"/>
    </row>
    <row r="68" spans="2:36" x14ac:dyDescent="0.25">
      <c r="B68" s="6">
        <v>6</v>
      </c>
      <c r="C68" s="4">
        <f t="shared" si="7"/>
        <v>586.52334694168485</v>
      </c>
      <c r="D68" s="4">
        <f t="shared" si="8"/>
        <v>11.642532348632813</v>
      </c>
      <c r="E68" s="4">
        <f t="shared" ref="E68:Q68" si="25">MAX(E$60-E39,0)</f>
        <v>19.210006713867188</v>
      </c>
      <c r="F68" s="4">
        <f t="shared" si="25"/>
        <v>7.30999755859375</v>
      </c>
      <c r="G68" s="4">
        <f t="shared" si="25"/>
        <v>4.839996337890625</v>
      </c>
      <c r="H68" s="4">
        <f t="shared" si="25"/>
        <v>7.6999969482421875</v>
      </c>
      <c r="I68" s="4">
        <f t="shared" si="25"/>
        <v>9.4091262817382813</v>
      </c>
      <c r="J68" s="4">
        <f t="shared" si="25"/>
        <v>10.934112548828125</v>
      </c>
      <c r="K68" s="4">
        <f t="shared" si="25"/>
        <v>14.757232666015625</v>
      </c>
      <c r="L68" s="4">
        <f t="shared" si="25"/>
        <v>29.286483764648438</v>
      </c>
      <c r="M68" s="4">
        <f t="shared" si="25"/>
        <v>13.536003112792969</v>
      </c>
      <c r="N68" s="4">
        <f t="shared" si="25"/>
        <v>13.096794128417969</v>
      </c>
      <c r="O68" s="4">
        <f t="shared" si="25"/>
        <v>11.793106079101563</v>
      </c>
      <c r="P68" s="4">
        <f t="shared" si="25"/>
        <v>11.752666473388672</v>
      </c>
      <c r="Q68" s="4">
        <f t="shared" si="25"/>
        <v>26.607208251953125</v>
      </c>
      <c r="R68" s="4">
        <f t="shared" ref="R68:Z68" si="26">MAX(R$60-R39,0)</f>
        <v>29.845171100471806</v>
      </c>
      <c r="S68" s="4">
        <f t="shared" si="26"/>
        <v>0</v>
      </c>
      <c r="T68" s="4">
        <f t="shared" si="26"/>
        <v>29.816259706395964</v>
      </c>
      <c r="U68" s="4">
        <f t="shared" si="26"/>
        <v>30.11847910550431</v>
      </c>
      <c r="V68" s="4">
        <f t="shared" si="26"/>
        <v>27.434297037370076</v>
      </c>
      <c r="W68" s="4">
        <f t="shared" si="26"/>
        <v>2.0388056740968448E-2</v>
      </c>
      <c r="X68" s="4">
        <f t="shared" si="26"/>
        <v>25.900622185864364</v>
      </c>
      <c r="Y68" s="4">
        <f t="shared" si="26"/>
        <v>0.24332288934970947</v>
      </c>
      <c r="Z68" s="4">
        <f t="shared" si="26"/>
        <v>24.433999990132193</v>
      </c>
      <c r="AA68" s="4">
        <f t="shared" ref="AA68:AB68" si="27">MAX(AA$60-AA39,0)</f>
        <v>26.839861511102505</v>
      </c>
      <c r="AB68" s="4">
        <f t="shared" si="27"/>
        <v>99.995682144641663</v>
      </c>
      <c r="AC68" s="4">
        <v>0</v>
      </c>
      <c r="AD68" s="4">
        <f t="shared" si="12"/>
        <v>50</v>
      </c>
      <c r="AE68" s="4">
        <f t="shared" si="12"/>
        <v>50</v>
      </c>
      <c r="AF68" s="4"/>
      <c r="AG68" s="4"/>
      <c r="AH68" s="4"/>
      <c r="AI68" s="4"/>
      <c r="AJ68" s="4"/>
    </row>
    <row r="69" spans="2:36" x14ac:dyDescent="0.25">
      <c r="B69" s="1">
        <v>7</v>
      </c>
      <c r="C69" s="5">
        <f t="shared" si="7"/>
        <v>500.54364771226324</v>
      </c>
      <c r="D69" s="5">
        <f t="shared" si="8"/>
        <v>14.459518432617188</v>
      </c>
      <c r="E69" s="5">
        <f t="shared" ref="E69:Q69" si="28">MAX(E$60-E40,0)</f>
        <v>2.3600006103515625</v>
      </c>
      <c r="F69" s="5">
        <f t="shared" si="28"/>
        <v>8.7200088500976563</v>
      </c>
      <c r="G69" s="5">
        <f t="shared" si="28"/>
        <v>4.6500091552734375</v>
      </c>
      <c r="H69" s="5">
        <f t="shared" si="28"/>
        <v>4.9499969482421875</v>
      </c>
      <c r="I69" s="5">
        <f t="shared" si="28"/>
        <v>34.426368713378906</v>
      </c>
      <c r="J69" s="5">
        <f t="shared" si="28"/>
        <v>12.0235595703125</v>
      </c>
      <c r="K69" s="5">
        <f t="shared" si="28"/>
        <v>12.78436279296875</v>
      </c>
      <c r="L69" s="5">
        <f t="shared" si="28"/>
        <v>7.8976211547851563</v>
      </c>
      <c r="M69" s="5">
        <f t="shared" si="28"/>
        <v>7.9199981689453125</v>
      </c>
      <c r="N69" s="5">
        <f t="shared" si="28"/>
        <v>1.5317916870117188</v>
      </c>
      <c r="O69" s="5">
        <f t="shared" si="28"/>
        <v>0.19730758666992188</v>
      </c>
      <c r="P69" s="5">
        <f t="shared" si="28"/>
        <v>0.16539764404296875</v>
      </c>
      <c r="Q69" s="5">
        <f t="shared" si="28"/>
        <v>22.243078231811523</v>
      </c>
      <c r="R69" s="5">
        <f t="shared" ref="R69:Z69" si="29">MAX(R$60-R40,0)</f>
        <v>29.845171100471806</v>
      </c>
      <c r="S69" s="5">
        <f t="shared" si="29"/>
        <v>0</v>
      </c>
      <c r="T69" s="5">
        <f t="shared" si="29"/>
        <v>29.816259706395964</v>
      </c>
      <c r="U69" s="5">
        <f t="shared" si="29"/>
        <v>30.11847910550431</v>
      </c>
      <c r="V69" s="5">
        <f t="shared" si="29"/>
        <v>27.460351449390867</v>
      </c>
      <c r="W69" s="5">
        <f t="shared" si="29"/>
        <v>1.7847303925300095E-2</v>
      </c>
      <c r="X69" s="5">
        <f t="shared" si="29"/>
        <v>25.900622185864364</v>
      </c>
      <c r="Y69" s="5">
        <f t="shared" si="29"/>
        <v>0.18547769949449133</v>
      </c>
      <c r="Z69" s="5">
        <f t="shared" si="29"/>
        <v>24.703203190260243</v>
      </c>
      <c r="AA69" s="5">
        <f t="shared" ref="AA69:AB69" si="30">MAX(AA$60-AA40,0)</f>
        <v>21.925168932368464</v>
      </c>
      <c r="AB69" s="5">
        <f t="shared" si="30"/>
        <v>76.354397153133561</v>
      </c>
      <c r="AC69" s="5">
        <v>0</v>
      </c>
      <c r="AD69" s="5">
        <f t="shared" si="12"/>
        <v>50</v>
      </c>
      <c r="AE69" s="5">
        <f t="shared" si="12"/>
        <v>49.887650338945107</v>
      </c>
      <c r="AF69" s="5"/>
      <c r="AG69" s="5"/>
      <c r="AH69" s="5"/>
      <c r="AI69" s="5"/>
      <c r="AJ69" s="5"/>
    </row>
    <row r="70" spans="2:36" x14ac:dyDescent="0.25">
      <c r="B70" s="6">
        <v>8</v>
      </c>
      <c r="C70" s="4">
        <f t="shared" si="7"/>
        <v>440.63537908108486</v>
      </c>
      <c r="D70" s="4">
        <f t="shared" si="8"/>
        <v>13.739334106445313</v>
      </c>
      <c r="E70" s="4">
        <f t="shared" ref="E70:Q70" si="31">MAX(E$60-E41,0)</f>
        <v>0</v>
      </c>
      <c r="F70" s="4">
        <f t="shared" si="31"/>
        <v>6.1200027465820313</v>
      </c>
      <c r="G70" s="4">
        <f t="shared" si="31"/>
        <v>4.230010986328125</v>
      </c>
      <c r="H70" s="4">
        <f t="shared" si="31"/>
        <v>3.350006103515625</v>
      </c>
      <c r="I70" s="4">
        <f t="shared" si="31"/>
        <v>56.513504028320313</v>
      </c>
      <c r="J70" s="4">
        <f t="shared" si="31"/>
        <v>12.188720703125</v>
      </c>
      <c r="K70" s="4">
        <f t="shared" si="31"/>
        <v>7.493011474609375</v>
      </c>
      <c r="L70" s="4">
        <f t="shared" si="31"/>
        <v>0.3562774658203125</v>
      </c>
      <c r="M70" s="4">
        <f t="shared" si="31"/>
        <v>9.3600006103515625</v>
      </c>
      <c r="N70" s="4">
        <f t="shared" si="31"/>
        <v>0.18359375</v>
      </c>
      <c r="O70" s="4">
        <f t="shared" si="31"/>
        <v>1.1791229248046875E-2</v>
      </c>
      <c r="P70" s="4">
        <f t="shared" si="31"/>
        <v>8.838653564453125E-3</v>
      </c>
      <c r="Q70" s="4">
        <f t="shared" si="31"/>
        <v>22.036104202270508</v>
      </c>
      <c r="R70" s="4">
        <f t="shared" ref="R70:Z70" si="32">MAX(R$60-R41,0)</f>
        <v>26.232950775057372</v>
      </c>
      <c r="S70" s="4">
        <f t="shared" si="32"/>
        <v>0</v>
      </c>
      <c r="T70" s="4">
        <f t="shared" si="32"/>
        <v>26.192890093954212</v>
      </c>
      <c r="U70" s="4">
        <f t="shared" si="32"/>
        <v>30.11847910550431</v>
      </c>
      <c r="V70" s="4">
        <f t="shared" si="32"/>
        <v>27.460807640484127</v>
      </c>
      <c r="W70" s="4">
        <f t="shared" si="32"/>
        <v>0</v>
      </c>
      <c r="X70" s="4">
        <f t="shared" si="32"/>
        <v>25.900622185864364</v>
      </c>
      <c r="Y70" s="4">
        <f t="shared" si="32"/>
        <v>0.45938744373649953</v>
      </c>
      <c r="Z70" s="4">
        <f t="shared" si="32"/>
        <v>24.008422684707615</v>
      </c>
      <c r="AA70" s="4">
        <f t="shared" ref="AA70:AB70" si="33">MAX(AA$60-AA41,0)</f>
        <v>22.639387818827373</v>
      </c>
      <c r="AB70" s="4">
        <f t="shared" si="33"/>
        <v>22.031235272768342</v>
      </c>
      <c r="AC70" s="4">
        <v>0</v>
      </c>
      <c r="AD70" s="4">
        <f t="shared" si="12"/>
        <v>50</v>
      </c>
      <c r="AE70" s="4">
        <f t="shared" si="12"/>
        <v>50</v>
      </c>
      <c r="AF70" s="4"/>
      <c r="AG70" s="4"/>
      <c r="AH70" s="4"/>
      <c r="AI70" s="4"/>
      <c r="AJ70" s="4"/>
    </row>
    <row r="71" spans="2:36" x14ac:dyDescent="0.25">
      <c r="B71" s="1">
        <v>9</v>
      </c>
      <c r="C71" s="5">
        <f t="shared" si="7"/>
        <v>361.81812012724447</v>
      </c>
      <c r="D71" s="5">
        <f t="shared" si="8"/>
        <v>13.37860107421875</v>
      </c>
      <c r="E71" s="5">
        <f t="shared" ref="E71:Q71" si="34">MAX(E$60-E42,0)</f>
        <v>0.4099884033203125</v>
      </c>
      <c r="F71" s="5">
        <f t="shared" si="34"/>
        <v>6.5200119018554688</v>
      </c>
      <c r="G71" s="5">
        <f t="shared" si="34"/>
        <v>2.6699981689453125</v>
      </c>
      <c r="H71" s="5">
        <f t="shared" si="34"/>
        <v>3.3600006103515625</v>
      </c>
      <c r="I71" s="5">
        <f t="shared" si="34"/>
        <v>33.398193359375</v>
      </c>
      <c r="J71" s="5">
        <f t="shared" si="34"/>
        <v>12.420455932617188</v>
      </c>
      <c r="K71" s="5">
        <f t="shared" si="34"/>
        <v>4.5723724365234375</v>
      </c>
      <c r="L71" s="5">
        <f t="shared" si="34"/>
        <v>9.600067138671875E-2</v>
      </c>
      <c r="M71" s="5">
        <f t="shared" si="34"/>
        <v>2.9520034790039063</v>
      </c>
      <c r="N71" s="5">
        <f t="shared" si="34"/>
        <v>0.170989990234375</v>
      </c>
      <c r="O71" s="5">
        <f t="shared" si="34"/>
        <v>1.642608642578125E-2</v>
      </c>
      <c r="P71" s="5">
        <f t="shared" si="34"/>
        <v>0</v>
      </c>
      <c r="Q71" s="5">
        <f t="shared" si="34"/>
        <v>18.271516799926758</v>
      </c>
      <c r="R71" s="5">
        <f t="shared" ref="R71:Z71" si="35">MAX(R$60-R42,0)</f>
        <v>9.7362337361000932</v>
      </c>
      <c r="S71" s="5">
        <f t="shared" si="35"/>
        <v>0</v>
      </c>
      <c r="T71" s="5">
        <f t="shared" si="35"/>
        <v>10.773728869176644</v>
      </c>
      <c r="U71" s="5">
        <f t="shared" si="35"/>
        <v>30.11847910550431</v>
      </c>
      <c r="V71" s="5">
        <f t="shared" si="35"/>
        <v>14.805033948082809</v>
      </c>
      <c r="W71" s="5">
        <f t="shared" si="35"/>
        <v>3.6473753710687153E-3</v>
      </c>
      <c r="X71" s="5">
        <f t="shared" si="35"/>
        <v>26.09066851765089</v>
      </c>
      <c r="Y71" s="5">
        <f t="shared" si="35"/>
        <v>0.26876586914218947</v>
      </c>
      <c r="Z71" s="5">
        <f t="shared" si="35"/>
        <v>25.247257219259307</v>
      </c>
      <c r="AA71" s="5">
        <f t="shared" ref="AA71:AB71" si="36">MAX(AA$60-AA42,0)</f>
        <v>20.818075377152162</v>
      </c>
      <c r="AB71" s="5">
        <f t="shared" si="36"/>
        <v>25.719671195620421</v>
      </c>
      <c r="AC71" s="5">
        <v>0</v>
      </c>
      <c r="AD71" s="5">
        <f t="shared" si="12"/>
        <v>50</v>
      </c>
      <c r="AE71" s="5">
        <f t="shared" si="12"/>
        <v>50</v>
      </c>
      <c r="AF71" s="5"/>
      <c r="AG71" s="5"/>
      <c r="AH71" s="5"/>
      <c r="AI71" s="5"/>
      <c r="AJ71" s="5"/>
    </row>
    <row r="72" spans="2:36" x14ac:dyDescent="0.25">
      <c r="B72" s="6">
        <v>10</v>
      </c>
      <c r="C72" s="4">
        <f t="shared" si="7"/>
        <v>390.52295901431853</v>
      </c>
      <c r="D72" s="4">
        <f t="shared" si="8"/>
        <v>15.907928466796875</v>
      </c>
      <c r="E72" s="4">
        <f t="shared" ref="E72:Q72" si="37">MAX(E$60-E43,0)</f>
        <v>2.00042724609375E-2</v>
      </c>
      <c r="F72" s="4">
        <f t="shared" si="37"/>
        <v>7.1300048828125</v>
      </c>
      <c r="G72" s="4">
        <f t="shared" si="37"/>
        <v>4.05999755859375</v>
      </c>
      <c r="H72" s="4">
        <f t="shared" si="37"/>
        <v>3.55999755859375</v>
      </c>
      <c r="I72" s="4">
        <f t="shared" si="37"/>
        <v>14.912422180175781</v>
      </c>
      <c r="J72" s="4">
        <f t="shared" si="37"/>
        <v>12.848861694335938</v>
      </c>
      <c r="K72" s="4">
        <f t="shared" si="37"/>
        <v>5.2731781005859375</v>
      </c>
      <c r="L72" s="4">
        <f t="shared" si="37"/>
        <v>0</v>
      </c>
      <c r="M72" s="4">
        <f t="shared" si="37"/>
        <v>14.11199951171875</v>
      </c>
      <c r="N72" s="4">
        <f t="shared" si="37"/>
        <v>12.574790954589844</v>
      </c>
      <c r="O72" s="4">
        <f t="shared" si="37"/>
        <v>2.386077880859375</v>
      </c>
      <c r="P72" s="4">
        <f t="shared" si="37"/>
        <v>2.450958251953125</v>
      </c>
      <c r="Q72" s="4">
        <f t="shared" si="37"/>
        <v>3.2517356872558594</v>
      </c>
      <c r="R72" s="4">
        <f t="shared" ref="R72:Z72" si="38">MAX(R$60-R43,0)</f>
        <v>9.3666125653663386</v>
      </c>
      <c r="S72" s="4">
        <f t="shared" si="38"/>
        <v>0</v>
      </c>
      <c r="T72" s="4">
        <f t="shared" si="38"/>
        <v>13.304289184513788</v>
      </c>
      <c r="U72" s="4">
        <f t="shared" si="38"/>
        <v>30.11847910550431</v>
      </c>
      <c r="V72" s="4">
        <f t="shared" si="38"/>
        <v>7.096436817557553</v>
      </c>
      <c r="W72" s="4">
        <f t="shared" si="38"/>
        <v>2.3318725877737215E-2</v>
      </c>
      <c r="X72" s="4">
        <f t="shared" si="38"/>
        <v>26.262622204222595</v>
      </c>
      <c r="Y72" s="4">
        <f t="shared" si="38"/>
        <v>5.0389403413202416E-2</v>
      </c>
      <c r="Z72" s="4">
        <f t="shared" si="38"/>
        <v>25.198549743024685</v>
      </c>
      <c r="AA72" s="4">
        <f t="shared" ref="AA72:AB72" si="39">MAX(AA$60-AA43,0)</f>
        <v>19.480851858750384</v>
      </c>
      <c r="AB72" s="4">
        <f t="shared" si="39"/>
        <v>61.13345240535552</v>
      </c>
      <c r="AC72" s="4">
        <v>0</v>
      </c>
      <c r="AD72" s="4">
        <f t="shared" si="12"/>
        <v>50</v>
      </c>
      <c r="AE72" s="4">
        <f t="shared" si="12"/>
        <v>50</v>
      </c>
      <c r="AF72" s="4"/>
      <c r="AG72" s="4"/>
      <c r="AH72" s="4"/>
      <c r="AI72" s="4"/>
      <c r="AJ72" s="4"/>
    </row>
    <row r="73" spans="2:36" x14ac:dyDescent="0.25">
      <c r="B73" s="1">
        <v>11</v>
      </c>
      <c r="C73" s="5">
        <f t="shared" si="7"/>
        <v>385.32796995680337</v>
      </c>
      <c r="D73" s="5">
        <f t="shared" si="8"/>
        <v>8.766326904296875</v>
      </c>
      <c r="E73" s="5">
        <f t="shared" ref="E73:Q73" si="40">MAX(E$60-E44,0)</f>
        <v>1.9900054931640625</v>
      </c>
      <c r="F73" s="5">
        <f t="shared" si="40"/>
        <v>6.510009765625</v>
      </c>
      <c r="G73" s="5">
        <f t="shared" si="40"/>
        <v>3.230010986328125</v>
      </c>
      <c r="H73" s="5">
        <f t="shared" si="40"/>
        <v>3.959991455078125</v>
      </c>
      <c r="I73" s="5">
        <f t="shared" si="40"/>
        <v>13.999519348144531</v>
      </c>
      <c r="J73" s="5">
        <f t="shared" si="40"/>
        <v>18.784805297851563</v>
      </c>
      <c r="K73" s="5">
        <f t="shared" si="40"/>
        <v>5.391815185546875</v>
      </c>
      <c r="L73" s="5">
        <f t="shared" si="40"/>
        <v>9.600067138671875E-2</v>
      </c>
      <c r="M73" s="5">
        <f t="shared" si="40"/>
        <v>15.047996520996094</v>
      </c>
      <c r="N73" s="5">
        <f t="shared" si="40"/>
        <v>8.6891937255859375</v>
      </c>
      <c r="O73" s="5">
        <f t="shared" si="40"/>
        <v>1.088714599609375E-2</v>
      </c>
      <c r="P73" s="5">
        <f t="shared" si="40"/>
        <v>5.786895751953125E-3</v>
      </c>
      <c r="Q73" s="5">
        <f t="shared" si="40"/>
        <v>1.530609130859375</v>
      </c>
      <c r="R73" s="5">
        <f t="shared" ref="R73:Z73" si="41">MAX(R$60-R44,0)</f>
        <v>28.057654265130633</v>
      </c>
      <c r="S73" s="5">
        <f t="shared" si="41"/>
        <v>0</v>
      </c>
      <c r="T73" s="5">
        <f t="shared" si="41"/>
        <v>14.456282615956646</v>
      </c>
      <c r="U73" s="5">
        <f t="shared" si="41"/>
        <v>30.11847910550431</v>
      </c>
      <c r="V73" s="5">
        <f t="shared" si="41"/>
        <v>11.721939285214621</v>
      </c>
      <c r="W73" s="5">
        <f t="shared" si="41"/>
        <v>2.9245835216956867E-2</v>
      </c>
      <c r="X73" s="5">
        <f t="shared" si="41"/>
        <v>26.262622204222595</v>
      </c>
      <c r="Y73" s="5">
        <f t="shared" si="41"/>
        <v>0.12626148673284732</v>
      </c>
      <c r="Z73" s="5">
        <f t="shared" si="41"/>
        <v>3.8404340961940093</v>
      </c>
      <c r="AA73" s="5">
        <f t="shared" ref="AA73:AB73" si="42">MAX(AA$60-AA44,0)</f>
        <v>19.70055817378266</v>
      </c>
      <c r="AB73" s="5">
        <f t="shared" si="42"/>
        <v>63.001534362236725</v>
      </c>
      <c r="AC73" s="5">
        <v>0</v>
      </c>
      <c r="AD73" s="5">
        <f t="shared" si="12"/>
        <v>50</v>
      </c>
      <c r="AE73" s="5">
        <f t="shared" si="12"/>
        <v>50</v>
      </c>
      <c r="AF73" s="5"/>
      <c r="AG73" s="5"/>
      <c r="AH73" s="5"/>
      <c r="AI73" s="5"/>
      <c r="AJ73" s="5"/>
    </row>
    <row r="74" spans="2:36" x14ac:dyDescent="0.25">
      <c r="B74" s="6">
        <v>12</v>
      </c>
      <c r="C74" s="4">
        <f t="shared" si="7"/>
        <v>383.3051108727247</v>
      </c>
      <c r="D74" s="4">
        <f t="shared" si="8"/>
        <v>2.27020263671875</v>
      </c>
      <c r="E74" s="4">
        <f t="shared" ref="E74:Q74" si="43">MAX(E$60-E45,0)</f>
        <v>1.5800018310546875</v>
      </c>
      <c r="F74" s="4">
        <f t="shared" si="43"/>
        <v>6.9000091552734375</v>
      </c>
      <c r="G74" s="4">
        <f t="shared" si="43"/>
        <v>3.8300018310546875</v>
      </c>
      <c r="H74" s="4">
        <f t="shared" si="43"/>
        <v>4.160003662109375</v>
      </c>
      <c r="I74" s="4">
        <f t="shared" si="43"/>
        <v>22.727592468261719</v>
      </c>
      <c r="J74" s="4">
        <f t="shared" si="43"/>
        <v>15.220352172851563</v>
      </c>
      <c r="K74" s="4">
        <f t="shared" si="43"/>
        <v>2.54742431640625</v>
      </c>
      <c r="L74" s="4">
        <f t="shared" si="43"/>
        <v>6.12908935546875</v>
      </c>
      <c r="M74" s="4">
        <f t="shared" si="43"/>
        <v>21.311996459960938</v>
      </c>
      <c r="N74" s="4">
        <f t="shared" si="43"/>
        <v>4.5449981689453125</v>
      </c>
      <c r="O74" s="4">
        <f t="shared" si="43"/>
        <v>1.6074600219726563</v>
      </c>
      <c r="P74" s="4">
        <f t="shared" si="43"/>
        <v>1.6034584045410156</v>
      </c>
      <c r="Q74" s="4">
        <f t="shared" si="43"/>
        <v>12.756011962890625</v>
      </c>
      <c r="R74" s="4">
        <f t="shared" ref="R74:Z74" si="44">MAX(R$60-R45,0)</f>
        <v>30.040579033095913</v>
      </c>
      <c r="S74" s="4">
        <f t="shared" si="44"/>
        <v>0</v>
      </c>
      <c r="T74" s="4">
        <f t="shared" si="44"/>
        <v>29.547573812309007</v>
      </c>
      <c r="U74" s="4">
        <f t="shared" si="44"/>
        <v>24.039825816547154</v>
      </c>
      <c r="V74" s="4">
        <f t="shared" si="44"/>
        <v>10.585371067035855</v>
      </c>
      <c r="W74" s="4">
        <f t="shared" si="44"/>
        <v>2.3384111311783758E-2</v>
      </c>
      <c r="X74" s="4">
        <f t="shared" si="44"/>
        <v>26.262622204222595</v>
      </c>
      <c r="Y74" s="4">
        <f t="shared" si="44"/>
        <v>0.15935245046648561</v>
      </c>
      <c r="Z74" s="4">
        <f t="shared" si="44"/>
        <v>13.041867031731705</v>
      </c>
      <c r="AA74" s="4">
        <f t="shared" ref="AA74:AB74" si="45">MAX(AA$60-AA45,0)</f>
        <v>18.657565300215254</v>
      </c>
      <c r="AB74" s="4">
        <f t="shared" si="45"/>
        <v>23.766785445388138</v>
      </c>
      <c r="AC74" s="4">
        <v>0</v>
      </c>
      <c r="AD74" s="4">
        <f t="shared" si="12"/>
        <v>49.993203011656767</v>
      </c>
      <c r="AE74" s="4">
        <f t="shared" si="12"/>
        <v>49.998379141234338</v>
      </c>
      <c r="AF74" s="4"/>
      <c r="AG74" s="4"/>
      <c r="AH74" s="4"/>
      <c r="AI74" s="4"/>
      <c r="AJ74" s="4"/>
    </row>
    <row r="75" spans="2:36" x14ac:dyDescent="0.25">
      <c r="B75" s="1">
        <v>13</v>
      </c>
      <c r="C75" s="5">
        <f t="shared" si="7"/>
        <v>385.3174739454517</v>
      </c>
      <c r="D75" s="5">
        <f t="shared" si="8"/>
        <v>1.4559326171875</v>
      </c>
      <c r="E75" s="5">
        <f t="shared" ref="E75:Q75" si="46">MAX(E$60-E46,0)</f>
        <v>0.3899993896484375</v>
      </c>
      <c r="F75" s="5">
        <f t="shared" si="46"/>
        <v>5.3300018310546875</v>
      </c>
      <c r="G75" s="5">
        <f t="shared" si="46"/>
        <v>4.0500030517578125</v>
      </c>
      <c r="H75" s="5">
        <f t="shared" si="46"/>
        <v>5.3400115966796875</v>
      </c>
      <c r="I75" s="5">
        <f t="shared" si="46"/>
        <v>30.973907470703125</v>
      </c>
      <c r="J75" s="5">
        <f t="shared" si="46"/>
        <v>14.242050170898438</v>
      </c>
      <c r="K75" s="5">
        <f t="shared" si="46"/>
        <v>2.419525146484375</v>
      </c>
      <c r="L75" s="5">
        <f t="shared" si="46"/>
        <v>28.450214385986328</v>
      </c>
      <c r="M75" s="5">
        <f t="shared" si="46"/>
        <v>18.360000610351563</v>
      </c>
      <c r="N75" s="5">
        <f t="shared" si="46"/>
        <v>0.175201416015625</v>
      </c>
      <c r="O75" s="5">
        <f t="shared" si="46"/>
        <v>4.0193824768066406</v>
      </c>
      <c r="P75" s="5">
        <f t="shared" si="46"/>
        <v>4.0023345947265625</v>
      </c>
      <c r="Q75" s="5">
        <f t="shared" si="46"/>
        <v>23.925241470336914</v>
      </c>
      <c r="R75" s="5">
        <f t="shared" ref="R75:Z75" si="47">MAX(R$60-R46,0)</f>
        <v>30.040579033095913</v>
      </c>
      <c r="S75" s="5">
        <f t="shared" si="47"/>
        <v>0</v>
      </c>
      <c r="T75" s="5">
        <f t="shared" si="47"/>
        <v>7.7809336344889992</v>
      </c>
      <c r="U75" s="5">
        <f t="shared" si="47"/>
        <v>9.4518387217478939</v>
      </c>
      <c r="V75" s="5">
        <f t="shared" si="47"/>
        <v>6.9664247784824695</v>
      </c>
      <c r="W75" s="5">
        <f t="shared" si="47"/>
        <v>2.3448947817087173E-2</v>
      </c>
      <c r="X75" s="5">
        <f t="shared" si="47"/>
        <v>26.262622204222595</v>
      </c>
      <c r="Y75" s="5">
        <f t="shared" si="47"/>
        <v>0.28553798519200413</v>
      </c>
      <c r="Z75" s="5">
        <f t="shared" si="47"/>
        <v>26.73880278686913</v>
      </c>
      <c r="AA75" s="5">
        <f t="shared" ref="AA75:AB75" si="48">MAX(AA$60-AA46,0)</f>
        <v>13.577688613163133</v>
      </c>
      <c r="AB75" s="5">
        <f t="shared" si="48"/>
        <v>21.084325976233046</v>
      </c>
      <c r="AC75" s="5">
        <v>0</v>
      </c>
      <c r="AD75" s="5">
        <f t="shared" si="12"/>
        <v>49.983677973131286</v>
      </c>
      <c r="AE75" s="5">
        <f t="shared" si="12"/>
        <v>49.987787062370458</v>
      </c>
      <c r="AF75" s="5"/>
      <c r="AG75" s="5"/>
      <c r="AH75" s="5"/>
      <c r="AI75" s="5"/>
      <c r="AJ75" s="5"/>
    </row>
    <row r="76" spans="2:36" x14ac:dyDescent="0.25">
      <c r="B76" s="6">
        <v>14</v>
      </c>
      <c r="C76" s="4">
        <f t="shared" si="7"/>
        <v>398.16104460342865</v>
      </c>
      <c r="D76" s="4">
        <f t="shared" si="8"/>
        <v>1.0389404296875</v>
      </c>
      <c r="E76" s="4">
        <f t="shared" ref="E76:Q76" si="49">MAX(E$60-E47,0)</f>
        <v>0.760009765625</v>
      </c>
      <c r="F76" s="4">
        <f t="shared" si="49"/>
        <v>7.5000152587890625</v>
      </c>
      <c r="G76" s="4">
        <f t="shared" si="49"/>
        <v>4.0699920654296875</v>
      </c>
      <c r="H76" s="4">
        <f t="shared" si="49"/>
        <v>4.5500030517578125</v>
      </c>
      <c r="I76" s="4">
        <f t="shared" si="49"/>
        <v>32.206871032714844</v>
      </c>
      <c r="J76" s="4">
        <f t="shared" si="49"/>
        <v>12.21209716796875</v>
      </c>
      <c r="K76" s="4">
        <f t="shared" si="49"/>
        <v>2.267303466796875</v>
      </c>
      <c r="L76" s="4">
        <f t="shared" si="49"/>
        <v>29.382484436035156</v>
      </c>
      <c r="M76" s="4">
        <f t="shared" si="49"/>
        <v>14.543998718261719</v>
      </c>
      <c r="N76" s="4">
        <f t="shared" si="49"/>
        <v>0.18359375</v>
      </c>
      <c r="O76" s="4">
        <f t="shared" si="49"/>
        <v>4.0099601745605469</v>
      </c>
      <c r="P76" s="4">
        <f t="shared" si="49"/>
        <v>4.0031013488769531</v>
      </c>
      <c r="Q76" s="4">
        <f t="shared" si="49"/>
        <v>24.321088790893555</v>
      </c>
      <c r="R76" s="4">
        <f t="shared" ref="R76:Z76" si="50">MAX(R$60-R47,0)</f>
        <v>30.040579033095913</v>
      </c>
      <c r="S76" s="4">
        <f t="shared" si="50"/>
        <v>0</v>
      </c>
      <c r="T76" s="4">
        <f t="shared" si="50"/>
        <v>6.0753953391558468</v>
      </c>
      <c r="U76" s="4">
        <f t="shared" si="50"/>
        <v>7.0743232346663589</v>
      </c>
      <c r="V76" s="4">
        <f t="shared" si="50"/>
        <v>7.401196949479214</v>
      </c>
      <c r="W76" s="4">
        <f t="shared" si="50"/>
        <v>2.201583391483606E-2</v>
      </c>
      <c r="X76" s="4">
        <f t="shared" si="50"/>
        <v>26.262622204222595</v>
      </c>
      <c r="Y76" s="4">
        <f t="shared" si="50"/>
        <v>0.32044834616618445</v>
      </c>
      <c r="Z76" s="4">
        <f t="shared" si="50"/>
        <v>26.765585633506696</v>
      </c>
      <c r="AA76" s="4">
        <f t="shared" ref="AA76:AB76" si="51">MAX(AA$60-AA47,0)</f>
        <v>11.455357983035128</v>
      </c>
      <c r="AB76" s="4">
        <f t="shared" si="51"/>
        <v>41.701373606387627</v>
      </c>
      <c r="AC76" s="4">
        <v>0</v>
      </c>
      <c r="AD76" s="4">
        <f t="shared" si="12"/>
        <v>49.992686982400748</v>
      </c>
      <c r="AE76" s="4">
        <f t="shared" si="12"/>
        <v>50</v>
      </c>
      <c r="AF76" s="4"/>
      <c r="AG76" s="4"/>
      <c r="AH76" s="4"/>
      <c r="AI76" s="4"/>
      <c r="AJ76" s="4"/>
    </row>
    <row r="77" spans="2:36" x14ac:dyDescent="0.25">
      <c r="B77" s="1">
        <v>15</v>
      </c>
      <c r="C77" s="5">
        <f t="shared" si="7"/>
        <v>343.32580377111242</v>
      </c>
      <c r="D77" s="5">
        <f t="shared" si="8"/>
        <v>1.187591552734375</v>
      </c>
      <c r="E77" s="5">
        <f t="shared" ref="E77:Q77" si="52">MAX(E$60-E48,0)</f>
        <v>2.760009765625</v>
      </c>
      <c r="F77" s="5">
        <f t="shared" si="52"/>
        <v>7.30999755859375</v>
      </c>
      <c r="G77" s="5">
        <f t="shared" si="52"/>
        <v>3.45001220703125</v>
      </c>
      <c r="H77" s="5">
        <f t="shared" si="52"/>
        <v>4.75</v>
      </c>
      <c r="I77" s="5">
        <f t="shared" si="52"/>
        <v>20.4422607421875</v>
      </c>
      <c r="J77" s="5">
        <f t="shared" si="52"/>
        <v>10.162811279296875</v>
      </c>
      <c r="K77" s="5">
        <f t="shared" si="52"/>
        <v>2.17645263671875</v>
      </c>
      <c r="L77" s="5">
        <f t="shared" si="52"/>
        <v>29.602210998535156</v>
      </c>
      <c r="M77" s="5">
        <f t="shared" si="52"/>
        <v>2.0879974365234375</v>
      </c>
      <c r="N77" s="5">
        <f t="shared" si="52"/>
        <v>0.196197509765625</v>
      </c>
      <c r="O77" s="5">
        <f t="shared" si="52"/>
        <v>4.0283012390136719</v>
      </c>
      <c r="P77" s="5">
        <f t="shared" si="52"/>
        <v>4.0005035400390625</v>
      </c>
      <c r="Q77" s="5">
        <f t="shared" si="52"/>
        <v>24.343845367431641</v>
      </c>
      <c r="R77" s="5">
        <f t="shared" ref="R77:Z77" si="53">MAX(R$60-R48,0)</f>
        <v>22.112356470151123</v>
      </c>
      <c r="S77" s="5">
        <f t="shared" si="53"/>
        <v>0</v>
      </c>
      <c r="T77" s="5">
        <f t="shared" si="53"/>
        <v>5.3382238813407206</v>
      </c>
      <c r="U77" s="5">
        <f t="shared" si="53"/>
        <v>5.9156656871828446</v>
      </c>
      <c r="V77" s="5">
        <f t="shared" si="53"/>
        <v>7.7511275363460292</v>
      </c>
      <c r="W77" s="5">
        <f t="shared" si="53"/>
        <v>1.8889729845621241E-2</v>
      </c>
      <c r="X77" s="5">
        <f t="shared" si="53"/>
        <v>22.497946386485591</v>
      </c>
      <c r="Y77" s="5">
        <f t="shared" si="53"/>
        <v>0.72298999290146782</v>
      </c>
      <c r="Z77" s="5">
        <f t="shared" si="53"/>
        <v>25.179346416156843</v>
      </c>
      <c r="AA77" s="5">
        <f t="shared" ref="AA77:AB77" si="54">MAX(AA$60-AA48,0)</f>
        <v>14.520664152808592</v>
      </c>
      <c r="AB77" s="5">
        <f t="shared" si="54"/>
        <v>22.796560145973629</v>
      </c>
      <c r="AC77" s="5">
        <v>0</v>
      </c>
      <c r="AD77" s="5">
        <f t="shared" si="12"/>
        <v>49.973841538423891</v>
      </c>
      <c r="AE77" s="5">
        <f t="shared" si="12"/>
        <v>50</v>
      </c>
      <c r="AF77" s="5"/>
      <c r="AG77" s="5"/>
      <c r="AH77" s="5"/>
      <c r="AI77" s="5"/>
      <c r="AJ77" s="5"/>
    </row>
    <row r="78" spans="2:36" x14ac:dyDescent="0.25">
      <c r="B78" s="6">
        <v>16</v>
      </c>
      <c r="C78" s="4">
        <f t="shared" si="7"/>
        <v>247.20552515407445</v>
      </c>
      <c r="D78" s="4">
        <f t="shared" si="8"/>
        <v>1.0091400146484375</v>
      </c>
      <c r="E78" s="4">
        <f t="shared" ref="E78:Q78" si="55">MAX(E$60-E49,0)</f>
        <v>2.9799957275390625</v>
      </c>
      <c r="F78" s="4">
        <f t="shared" si="55"/>
        <v>8.2900009155273438</v>
      </c>
      <c r="G78" s="4">
        <f t="shared" si="55"/>
        <v>3.6699981689453125</v>
      </c>
      <c r="H78" s="4">
        <f t="shared" si="55"/>
        <v>4.7599945068359375</v>
      </c>
      <c r="I78" s="4">
        <f t="shared" si="55"/>
        <v>16.981689453125</v>
      </c>
      <c r="J78" s="4">
        <f t="shared" si="55"/>
        <v>8.3902587890625</v>
      </c>
      <c r="K78" s="4">
        <f t="shared" si="55"/>
        <v>5.54412841796875</v>
      </c>
      <c r="L78" s="4">
        <f t="shared" si="55"/>
        <v>26.489673614501953</v>
      </c>
      <c r="M78" s="4">
        <f t="shared" si="55"/>
        <v>7.199859619140625E-2</v>
      </c>
      <c r="N78" s="4">
        <f t="shared" si="55"/>
        <v>8.3404541015625E-2</v>
      </c>
      <c r="O78" s="4">
        <f t="shared" si="55"/>
        <v>2.9889411926269531</v>
      </c>
      <c r="P78" s="4">
        <f t="shared" si="55"/>
        <v>2.9505729675292969</v>
      </c>
      <c r="Q78" s="4">
        <f t="shared" si="55"/>
        <v>22.260442733764648</v>
      </c>
      <c r="R78" s="4">
        <f t="shared" ref="R78:Z78" si="56">MAX(R$60-R49,0)</f>
        <v>3.4765327324613651</v>
      </c>
      <c r="S78" s="4">
        <f t="shared" si="56"/>
        <v>0</v>
      </c>
      <c r="T78" s="4">
        <f t="shared" si="56"/>
        <v>3.1820112816881583</v>
      </c>
      <c r="U78" s="4">
        <f t="shared" si="56"/>
        <v>3.4726437832684063</v>
      </c>
      <c r="V78" s="4">
        <f t="shared" si="56"/>
        <v>1.7823420944143429</v>
      </c>
      <c r="W78" s="4">
        <f t="shared" si="56"/>
        <v>1.9541555147467929E-4</v>
      </c>
      <c r="X78" s="4">
        <f t="shared" si="56"/>
        <v>0.18066249694543401</v>
      </c>
      <c r="Y78" s="4">
        <f t="shared" si="56"/>
        <v>5.334182416688904E-2</v>
      </c>
      <c r="Z78" s="4">
        <f t="shared" si="56"/>
        <v>19.229300464544743</v>
      </c>
      <c r="AA78" s="4">
        <f t="shared" ref="AA78:AB78" si="57">MAX(AA$60-AA49,0)</f>
        <v>7.3373798834976327</v>
      </c>
      <c r="AB78" s="4">
        <f t="shared" si="57"/>
        <v>2.0369660344743323</v>
      </c>
      <c r="AC78" s="4">
        <v>0</v>
      </c>
      <c r="AD78" s="4">
        <f t="shared" si="12"/>
        <v>49.983909503779437</v>
      </c>
      <c r="AE78" s="4">
        <f t="shared" si="12"/>
        <v>50</v>
      </c>
      <c r="AF78" s="4"/>
      <c r="AG78" s="4"/>
      <c r="AH78" s="4"/>
      <c r="AI78" s="4"/>
      <c r="AJ78" s="4"/>
    </row>
    <row r="79" spans="2:36" x14ac:dyDescent="0.25">
      <c r="B79" s="1">
        <v>17</v>
      </c>
      <c r="C79" s="5">
        <f t="shared" si="7"/>
        <v>136.10772541141165</v>
      </c>
      <c r="D79" s="5">
        <f t="shared" si="8"/>
        <v>0.6273956298828125</v>
      </c>
      <c r="E79" s="5">
        <f t="shared" ref="E79:Q79" si="58">MAX(E$60-E50,0)</f>
        <v>4.5500030517578125</v>
      </c>
      <c r="F79" s="5">
        <f t="shared" si="58"/>
        <v>8.3000030517578125</v>
      </c>
      <c r="G79" s="5">
        <f t="shared" si="58"/>
        <v>3.8300018310546875</v>
      </c>
      <c r="H79" s="5">
        <f t="shared" si="58"/>
        <v>6.529998779296875</v>
      </c>
      <c r="I79" s="5">
        <f t="shared" si="58"/>
        <v>2.160980224609375</v>
      </c>
      <c r="J79" s="5">
        <f t="shared" si="58"/>
        <v>6.442657470703125</v>
      </c>
      <c r="K79" s="5">
        <f t="shared" si="58"/>
        <v>5.309906005859375</v>
      </c>
      <c r="L79" s="5">
        <f t="shared" si="58"/>
        <v>1.4805450439453125</v>
      </c>
      <c r="M79" s="5">
        <f t="shared" si="58"/>
        <v>0</v>
      </c>
      <c r="N79" s="5">
        <f t="shared" si="58"/>
        <v>0.104400634765625</v>
      </c>
      <c r="O79" s="5">
        <f t="shared" si="58"/>
        <v>3.260040283203125E-2</v>
      </c>
      <c r="P79" s="5">
        <f t="shared" si="58"/>
        <v>3.86810302734375E-3</v>
      </c>
      <c r="Q79" s="5">
        <f t="shared" si="58"/>
        <v>2.6804237365722656</v>
      </c>
      <c r="R79" s="5">
        <f t="shared" ref="R79:Z79" si="59">MAX(R$60-R50,0)</f>
        <v>0</v>
      </c>
      <c r="S79" s="5">
        <f t="shared" si="59"/>
        <v>0</v>
      </c>
      <c r="T79" s="5">
        <f t="shared" si="59"/>
        <v>0.11643225235064136</v>
      </c>
      <c r="U79" s="5">
        <f t="shared" si="59"/>
        <v>0.39119406249247035</v>
      </c>
      <c r="V79" s="5">
        <f t="shared" si="59"/>
        <v>0.53112438415453767</v>
      </c>
      <c r="W79" s="5">
        <f t="shared" si="59"/>
        <v>1.9345115286808705E-2</v>
      </c>
      <c r="X79" s="5">
        <f t="shared" si="59"/>
        <v>20.505892915659164</v>
      </c>
      <c r="Y79" s="5">
        <f t="shared" si="59"/>
        <v>0.64713164649360522</v>
      </c>
      <c r="Z79" s="5">
        <f t="shared" si="59"/>
        <v>0</v>
      </c>
      <c r="AA79" s="5">
        <f t="shared" ref="AA79:AB79" si="60">MAX(AA$60-AA50,0)</f>
        <v>0</v>
      </c>
      <c r="AB79" s="5">
        <f t="shared" si="60"/>
        <v>0</v>
      </c>
      <c r="AC79" s="5">
        <v>0</v>
      </c>
      <c r="AD79" s="5">
        <f t="shared" si="12"/>
        <v>38.158145279510016</v>
      </c>
      <c r="AE79" s="5">
        <f t="shared" si="12"/>
        <v>33.685675789399951</v>
      </c>
      <c r="AF79" s="5"/>
      <c r="AG79" s="5"/>
      <c r="AH79" s="5"/>
      <c r="AI79" s="5"/>
      <c r="AJ79" s="5"/>
    </row>
    <row r="80" spans="2:36" x14ac:dyDescent="0.25">
      <c r="B80" s="6">
        <v>18</v>
      </c>
      <c r="C80" s="4">
        <f t="shared" si="7"/>
        <v>109.62961187811828</v>
      </c>
      <c r="D80" s="4">
        <f t="shared" si="8"/>
        <v>0.209136962890625</v>
      </c>
      <c r="E80" s="4">
        <f t="shared" ref="E80:Q80" si="61">MAX(E$60-E51,0)</f>
        <v>3.730010986328125</v>
      </c>
      <c r="F80" s="4">
        <f t="shared" si="61"/>
        <v>7.5200119018554688</v>
      </c>
      <c r="G80" s="4">
        <f t="shared" si="61"/>
        <v>4.2400054931640625</v>
      </c>
      <c r="H80" s="4">
        <f t="shared" si="61"/>
        <v>3.0099945068359375</v>
      </c>
      <c r="I80" s="4">
        <f t="shared" si="61"/>
        <v>0</v>
      </c>
      <c r="J80" s="4">
        <f t="shared" si="61"/>
        <v>4.5301513671875</v>
      </c>
      <c r="K80" s="4">
        <f t="shared" si="61"/>
        <v>3.2340240478515625</v>
      </c>
      <c r="L80" s="4">
        <f t="shared" si="61"/>
        <v>0.28800201416015625</v>
      </c>
      <c r="M80" s="4">
        <f t="shared" si="61"/>
        <v>7.199859619140625E-2</v>
      </c>
      <c r="N80" s="4">
        <f t="shared" si="61"/>
        <v>8.3404541015625E-2</v>
      </c>
      <c r="O80" s="4">
        <f t="shared" si="61"/>
        <v>2.1484375E-2</v>
      </c>
      <c r="P80" s="4">
        <f t="shared" si="61"/>
        <v>1.05133056640625E-2</v>
      </c>
      <c r="Q80" s="4">
        <f t="shared" si="61"/>
        <v>0.56892013549804688</v>
      </c>
      <c r="R80" s="4">
        <f t="shared" ref="R80:Z80" si="62">MAX(R$60-R51,0)</f>
        <v>0.48431127378777106</v>
      </c>
      <c r="S80" s="4">
        <f t="shared" si="62"/>
        <v>0</v>
      </c>
      <c r="T80" s="4">
        <f t="shared" si="62"/>
        <v>0</v>
      </c>
      <c r="U80" s="4">
        <f t="shared" si="62"/>
        <v>0</v>
      </c>
      <c r="V80" s="4">
        <f t="shared" si="62"/>
        <v>0.16486859109078011</v>
      </c>
      <c r="W80" s="4">
        <f t="shared" si="62"/>
        <v>4.5621335652880346E-4</v>
      </c>
      <c r="X80" s="4">
        <f t="shared" si="62"/>
        <v>2.406357019013619</v>
      </c>
      <c r="Y80" s="4">
        <f t="shared" si="62"/>
        <v>0.24210570393590203</v>
      </c>
      <c r="Z80" s="4">
        <f t="shared" si="62"/>
        <v>0.10940826315824381</v>
      </c>
      <c r="AA80" s="4">
        <f t="shared" ref="AA80:AB80" si="63">MAX(AA$60-AA51,0)</f>
        <v>1.9733489996270634</v>
      </c>
      <c r="AB80" s="4">
        <f t="shared" si="63"/>
        <v>6.4617726377291262</v>
      </c>
      <c r="AC80" s="4">
        <v>0</v>
      </c>
      <c r="AD80" s="4">
        <f t="shared" si="12"/>
        <v>35.23122594673022</v>
      </c>
      <c r="AE80" s="4">
        <f t="shared" si="12"/>
        <v>35.038098996046443</v>
      </c>
      <c r="AF80" s="4"/>
      <c r="AG80" s="4"/>
      <c r="AH80" s="4"/>
      <c r="AI80" s="4"/>
      <c r="AJ80" s="4"/>
    </row>
    <row r="81" spans="2:36" x14ac:dyDescent="0.25">
      <c r="B81" s="1">
        <v>19</v>
      </c>
      <c r="C81" s="5">
        <f t="shared" si="7"/>
        <v>151.19963807847634</v>
      </c>
      <c r="D81" s="5">
        <f t="shared" si="8"/>
        <v>0</v>
      </c>
      <c r="E81" s="5">
        <f t="shared" ref="E81:Q81" si="64">MAX(E$60-E52,0)</f>
        <v>2.17999267578125</v>
      </c>
      <c r="F81" s="5">
        <f t="shared" si="64"/>
        <v>5.7200088500976563</v>
      </c>
      <c r="G81" s="5">
        <f t="shared" si="64"/>
        <v>2.2700042724609375</v>
      </c>
      <c r="H81" s="5">
        <f t="shared" si="64"/>
        <v>1.6399993896484375</v>
      </c>
      <c r="I81" s="5">
        <f t="shared" si="64"/>
        <v>12.544425964355469</v>
      </c>
      <c r="J81" s="5">
        <f t="shared" si="64"/>
        <v>3.732757568359375</v>
      </c>
      <c r="K81" s="5">
        <f t="shared" si="64"/>
        <v>2.8947601318359375</v>
      </c>
      <c r="L81" s="5">
        <f t="shared" si="64"/>
        <v>0.1920013427734375</v>
      </c>
      <c r="M81" s="5">
        <f t="shared" si="64"/>
        <v>0</v>
      </c>
      <c r="N81" s="5">
        <f t="shared" si="64"/>
        <v>0</v>
      </c>
      <c r="O81" s="5">
        <f t="shared" si="64"/>
        <v>0</v>
      </c>
      <c r="P81" s="5">
        <f t="shared" si="64"/>
        <v>3.27301025390625E-3</v>
      </c>
      <c r="Q81" s="5">
        <f t="shared" si="64"/>
        <v>0</v>
      </c>
      <c r="R81" s="5">
        <f t="shared" ref="R81:Z81" si="65">MAX(R$60-R52,0)</f>
        <v>4.0721575226149191</v>
      </c>
      <c r="S81" s="5">
        <f t="shared" si="65"/>
        <v>0</v>
      </c>
      <c r="T81" s="5">
        <f t="shared" si="65"/>
        <v>3.9431143688472119</v>
      </c>
      <c r="U81" s="5">
        <f t="shared" si="65"/>
        <v>3.8000415789788669</v>
      </c>
      <c r="V81" s="5">
        <f t="shared" si="65"/>
        <v>0.10563654455938476</v>
      </c>
      <c r="W81" s="5">
        <f t="shared" si="65"/>
        <v>0</v>
      </c>
      <c r="X81" s="5">
        <f t="shared" si="65"/>
        <v>0</v>
      </c>
      <c r="Y81" s="5">
        <f t="shared" si="65"/>
        <v>0.10302253000800476</v>
      </c>
      <c r="Z81" s="5">
        <f t="shared" si="65"/>
        <v>13.079359621619989</v>
      </c>
      <c r="AA81" s="5">
        <f t="shared" ref="AA81:AB81" si="66">MAX(AA$60-AA52,0)</f>
        <v>1.9487732905295303</v>
      </c>
      <c r="AB81" s="5">
        <f t="shared" si="66"/>
        <v>38.700695597806764</v>
      </c>
      <c r="AC81" s="5">
        <v>0</v>
      </c>
      <c r="AD81" s="5">
        <f t="shared" si="12"/>
        <v>27.129496622715436</v>
      </c>
      <c r="AE81" s="5">
        <f t="shared" si="12"/>
        <v>27.140117195229834</v>
      </c>
      <c r="AF81" s="5"/>
      <c r="AG81" s="5"/>
      <c r="AH81" s="5"/>
      <c r="AI81" s="5"/>
      <c r="AJ81" s="5"/>
    </row>
    <row r="82" spans="2:36" x14ac:dyDescent="0.25">
      <c r="B82" s="6">
        <v>20</v>
      </c>
      <c r="C82" s="4">
        <f t="shared" si="7"/>
        <v>171.16639497613562</v>
      </c>
      <c r="D82" s="4">
        <f t="shared" si="8"/>
        <v>2.9110565185546875</v>
      </c>
      <c r="E82" s="4">
        <f t="shared" ref="E82:Q82" si="67">MAX(E$60-E53,0)</f>
        <v>2.3799896240234375</v>
      </c>
      <c r="F82" s="4">
        <f t="shared" si="67"/>
        <v>6.3000030517578125</v>
      </c>
      <c r="G82" s="4">
        <f t="shared" si="67"/>
        <v>2.850006103515625</v>
      </c>
      <c r="H82" s="4">
        <f t="shared" si="67"/>
        <v>3.600006103515625</v>
      </c>
      <c r="I82" s="4">
        <f t="shared" si="67"/>
        <v>12.826698303222656</v>
      </c>
      <c r="J82" s="4">
        <f t="shared" si="67"/>
        <v>3.8852996826171875</v>
      </c>
      <c r="K82" s="4">
        <f t="shared" si="67"/>
        <v>2.2436370849609375</v>
      </c>
      <c r="L82" s="4">
        <f t="shared" si="67"/>
        <v>6.827545166015625E-2</v>
      </c>
      <c r="M82" s="4">
        <f t="shared" si="67"/>
        <v>7.199859619140625E-2</v>
      </c>
      <c r="N82" s="4">
        <f t="shared" si="67"/>
        <v>0.1793975830078125</v>
      </c>
      <c r="O82" s="4">
        <f t="shared" si="67"/>
        <v>1.46636962890625E-2</v>
      </c>
      <c r="P82" s="4">
        <f t="shared" si="67"/>
        <v>2.0687103271484375E-2</v>
      </c>
      <c r="Q82" s="4">
        <f t="shared" si="67"/>
        <v>8.2665252685546875</v>
      </c>
      <c r="R82" s="4">
        <f t="shared" ref="R82:Z82" si="68">MAX(R$60-R53,0)</f>
        <v>6.284444783654564</v>
      </c>
      <c r="S82" s="4">
        <f t="shared" si="68"/>
        <v>0</v>
      </c>
      <c r="T82" s="4">
        <f t="shared" si="68"/>
        <v>6.2191335072079283</v>
      </c>
      <c r="U82" s="4">
        <f t="shared" si="68"/>
        <v>6.3153014955211404</v>
      </c>
      <c r="V82" s="4">
        <f t="shared" si="68"/>
        <v>0.55724681298683265</v>
      </c>
      <c r="W82" s="4">
        <f t="shared" si="68"/>
        <v>0</v>
      </c>
      <c r="X82" s="4">
        <f t="shared" si="68"/>
        <v>1.7482225277546952</v>
      </c>
      <c r="Y82" s="4">
        <f t="shared" si="68"/>
        <v>0.12463901065981631</v>
      </c>
      <c r="Z82" s="4">
        <f t="shared" si="68"/>
        <v>27.411378623904213</v>
      </c>
      <c r="AA82" s="4">
        <f t="shared" ref="AA82:AB82" si="69">MAX(AA$60-AA53,0)</f>
        <v>2.84417831040804</v>
      </c>
      <c r="AB82" s="4">
        <f t="shared" si="69"/>
        <v>29.896982849188262</v>
      </c>
      <c r="AC82" s="4">
        <v>0</v>
      </c>
      <c r="AD82" s="4">
        <f t="shared" si="12"/>
        <v>22.041255160674702</v>
      </c>
      <c r="AE82" s="4">
        <f t="shared" si="12"/>
        <v>22.10536772303287</v>
      </c>
      <c r="AF82" s="4"/>
      <c r="AG82" s="4"/>
      <c r="AH82" s="4"/>
      <c r="AI82" s="4"/>
      <c r="AJ82" s="4"/>
    </row>
    <row r="83" spans="2:36" x14ac:dyDescent="0.25">
      <c r="B83" s="1">
        <v>21</v>
      </c>
      <c r="C83" s="5">
        <f t="shared" si="7"/>
        <v>235.97484918633211</v>
      </c>
      <c r="D83" s="5">
        <f t="shared" si="8"/>
        <v>3.8332672119140625</v>
      </c>
      <c r="E83" s="5">
        <f t="shared" ref="E83:Q83" si="70">MAX(E$60-E54,0)</f>
        <v>1.3799896240234375</v>
      </c>
      <c r="F83" s="5">
        <f t="shared" si="70"/>
        <v>7.2900009155273438</v>
      </c>
      <c r="G83" s="5">
        <f t="shared" si="70"/>
        <v>3.839996337890625</v>
      </c>
      <c r="H83" s="5">
        <f t="shared" si="70"/>
        <v>10.67999267578125</v>
      </c>
      <c r="I83" s="5">
        <f t="shared" si="70"/>
        <v>0.910430908203125</v>
      </c>
      <c r="J83" s="5">
        <f t="shared" si="70"/>
        <v>3.3799591064453125</v>
      </c>
      <c r="K83" s="5">
        <f t="shared" si="70"/>
        <v>2.0962371826171875</v>
      </c>
      <c r="L83" s="5">
        <f t="shared" si="70"/>
        <v>0.28800201416015625</v>
      </c>
      <c r="M83" s="5">
        <f t="shared" si="70"/>
        <v>0</v>
      </c>
      <c r="N83" s="5">
        <f t="shared" si="70"/>
        <v>0.20880126953125</v>
      </c>
      <c r="O83" s="5">
        <f t="shared" si="70"/>
        <v>2.38800048828125E-2</v>
      </c>
      <c r="P83" s="5">
        <f t="shared" si="70"/>
        <v>1.3317108154296875E-2</v>
      </c>
      <c r="Q83" s="5">
        <f t="shared" si="70"/>
        <v>12.276477813720703</v>
      </c>
      <c r="R83" s="5">
        <f t="shared" ref="R83:Z83" si="71">MAX(R$60-R54,0)</f>
        <v>13.423666408925929</v>
      </c>
      <c r="S83" s="5">
        <f t="shared" si="71"/>
        <v>0</v>
      </c>
      <c r="T83" s="5">
        <f t="shared" si="71"/>
        <v>12.268414037958333</v>
      </c>
      <c r="U83" s="5">
        <f t="shared" si="71"/>
        <v>13.732012488613424</v>
      </c>
      <c r="V83" s="5">
        <f t="shared" si="71"/>
        <v>0.27990038304822562</v>
      </c>
      <c r="W83" s="5">
        <f t="shared" si="71"/>
        <v>3.8055869518160979E-8</v>
      </c>
      <c r="X83" s="5">
        <f t="shared" si="71"/>
        <v>8.5222468568258449</v>
      </c>
      <c r="Y83" s="5">
        <f t="shared" si="71"/>
        <v>0</v>
      </c>
      <c r="Z83" s="5">
        <f t="shared" si="71"/>
        <v>26.131869990940345</v>
      </c>
      <c r="AA83" s="5">
        <f t="shared" ref="AA83:AB83" si="72">MAX(AA$60-AA54,0)</f>
        <v>4.1812886739776474</v>
      </c>
      <c r="AB83" s="5">
        <f t="shared" si="72"/>
        <v>51.507438249797481</v>
      </c>
      <c r="AC83" s="5">
        <v>0</v>
      </c>
      <c r="AD83" s="5">
        <f t="shared" si="12"/>
        <v>29.836400505956345</v>
      </c>
      <c r="AE83" s="5">
        <f t="shared" si="12"/>
        <v>29.871259379381129</v>
      </c>
      <c r="AF83" s="5"/>
      <c r="AG83" s="5"/>
      <c r="AH83" s="5"/>
      <c r="AI83" s="5"/>
      <c r="AJ83" s="5"/>
    </row>
    <row r="84" spans="2:36" x14ac:dyDescent="0.25">
      <c r="B84" s="6">
        <v>22</v>
      </c>
      <c r="C84" s="4">
        <f t="shared" si="7"/>
        <v>254.40212783206587</v>
      </c>
      <c r="D84" s="4">
        <f t="shared" si="8"/>
        <v>3.944122314453125</v>
      </c>
      <c r="E84" s="4">
        <f t="shared" ref="E84:Q84" si="73">MAX(E$60-E55,0)</f>
        <v>1.9799957275390625</v>
      </c>
      <c r="F84" s="4">
        <f t="shared" si="73"/>
        <v>3.550018310546875</v>
      </c>
      <c r="G84" s="4">
        <f t="shared" si="73"/>
        <v>2.05999755859375</v>
      </c>
      <c r="H84" s="4">
        <f t="shared" si="73"/>
        <v>13.44000244140625</v>
      </c>
      <c r="I84" s="4">
        <f t="shared" si="73"/>
        <v>1.0877838134765625</v>
      </c>
      <c r="J84" s="4">
        <f t="shared" si="73"/>
        <v>2.5983123779296875</v>
      </c>
      <c r="K84" s="4">
        <f t="shared" si="73"/>
        <v>1.861602783203125</v>
      </c>
      <c r="L84" s="4">
        <f t="shared" si="73"/>
        <v>0.26027679443359375</v>
      </c>
      <c r="M84" s="4">
        <f t="shared" si="73"/>
        <v>7.199859619140625E-2</v>
      </c>
      <c r="N84" s="4">
        <f t="shared" si="73"/>
        <v>0.20458984375</v>
      </c>
      <c r="O84" s="4">
        <f t="shared" si="73"/>
        <v>1.4231071472167969</v>
      </c>
      <c r="P84" s="4">
        <f t="shared" si="73"/>
        <v>1.4000129699707031</v>
      </c>
      <c r="Q84" s="4">
        <f t="shared" si="73"/>
        <v>19.915277481079102</v>
      </c>
      <c r="R84" s="4">
        <f t="shared" ref="R84:Z84" si="74">MAX(R$60-R55,0)</f>
        <v>13.229501920492464</v>
      </c>
      <c r="S84" s="4">
        <f t="shared" si="74"/>
        <v>0</v>
      </c>
      <c r="T84" s="4">
        <f t="shared" si="74"/>
        <v>12.115960215536429</v>
      </c>
      <c r="U84" s="4">
        <f t="shared" si="74"/>
        <v>13.655361988441985</v>
      </c>
      <c r="V84" s="4">
        <f t="shared" si="74"/>
        <v>0</v>
      </c>
      <c r="W84" s="4">
        <f t="shared" si="74"/>
        <v>1.947524121580816E-2</v>
      </c>
      <c r="X84" s="4">
        <f t="shared" si="74"/>
        <v>8.8722054357873681</v>
      </c>
      <c r="Y84" s="4">
        <f t="shared" si="74"/>
        <v>0.61204995410656338</v>
      </c>
      <c r="Z84" s="4">
        <f t="shared" si="74"/>
        <v>26.45196329119949</v>
      </c>
      <c r="AA84" s="4">
        <f t="shared" ref="AA84:AB84" si="75">MAX(AA$60-AA55,0)</f>
        <v>2.5534704533282735</v>
      </c>
      <c r="AB84" s="4">
        <f t="shared" si="75"/>
        <v>50.722535447886628</v>
      </c>
      <c r="AC84" s="4">
        <v>0</v>
      </c>
      <c r="AD84" s="4">
        <f t="shared" si="12"/>
        <v>36.103142331398431</v>
      </c>
      <c r="AE84" s="4">
        <f t="shared" si="12"/>
        <v>36.269363392882404</v>
      </c>
      <c r="AF84" s="4"/>
      <c r="AG84" s="4"/>
      <c r="AH84" s="4"/>
      <c r="AI84" s="4"/>
      <c r="AJ84" s="4"/>
    </row>
    <row r="85" spans="2:36" x14ac:dyDescent="0.25">
      <c r="B85" s="1">
        <v>23</v>
      </c>
      <c r="C85" s="5">
        <f t="shared" si="7"/>
        <v>299.79444289577327</v>
      </c>
      <c r="D85" s="5">
        <f t="shared" si="8"/>
        <v>4.001678466796875</v>
      </c>
      <c r="E85" s="5">
        <f t="shared" ref="E85:Q85" si="76">MAX(E$60-E56,0)</f>
        <v>2.5500030517578125</v>
      </c>
      <c r="F85" s="5">
        <f t="shared" si="76"/>
        <v>1.3699951171875</v>
      </c>
      <c r="G85" s="5">
        <f t="shared" si="76"/>
        <v>2.05999755859375</v>
      </c>
      <c r="H85" s="5">
        <f t="shared" si="76"/>
        <v>10.07000732421875</v>
      </c>
      <c r="I85" s="5">
        <f t="shared" si="76"/>
        <v>10.859817504882813</v>
      </c>
      <c r="J85" s="5">
        <f t="shared" si="76"/>
        <v>2.0106048583984375</v>
      </c>
      <c r="K85" s="5">
        <f t="shared" si="76"/>
        <v>1.7409210205078125</v>
      </c>
      <c r="L85" s="4">
        <f t="shared" si="76"/>
        <v>11.790969848632813</v>
      </c>
      <c r="M85" s="5">
        <f t="shared" si="76"/>
        <v>0</v>
      </c>
      <c r="N85" s="5">
        <f t="shared" si="76"/>
        <v>0.1920013427734375</v>
      </c>
      <c r="O85" s="5">
        <f t="shared" si="76"/>
        <v>14.002460479736328</v>
      </c>
      <c r="P85" s="5">
        <f t="shared" si="76"/>
        <v>13.993587493896484</v>
      </c>
      <c r="Q85" s="5">
        <f t="shared" si="76"/>
        <v>27.925352096557617</v>
      </c>
      <c r="R85" s="5">
        <f t="shared" ref="R85:Z85" si="77">MAX(R$60-R56,0)</f>
        <v>9.5171699416179933</v>
      </c>
      <c r="S85" s="5">
        <f t="shared" si="77"/>
        <v>0</v>
      </c>
      <c r="T85" s="5">
        <f t="shared" si="77"/>
        <v>9.0075620429499601</v>
      </c>
      <c r="U85" s="5">
        <f t="shared" si="77"/>
        <v>7.4728673429586081</v>
      </c>
      <c r="V85" s="5">
        <f t="shared" si="77"/>
        <v>24.467999753544568</v>
      </c>
      <c r="W85" s="5">
        <f t="shared" si="77"/>
        <v>3.497793471303598E-2</v>
      </c>
      <c r="X85" s="5">
        <f t="shared" si="77"/>
        <v>4.125612098535381</v>
      </c>
      <c r="Y85" s="5">
        <f t="shared" si="77"/>
        <v>0.25532156732338152</v>
      </c>
      <c r="Z85" s="5">
        <f t="shared" si="77"/>
        <v>26.295023073248529</v>
      </c>
      <c r="AA85" s="5">
        <f t="shared" ref="AA85:AB85" si="78">MAX(AA$60-AA56,0)</f>
        <v>0.891398032161689</v>
      </c>
      <c r="AB85" s="5">
        <f t="shared" si="78"/>
        <v>15.268298270419521</v>
      </c>
      <c r="AC85" s="5">
        <v>0</v>
      </c>
      <c r="AD85" s="5">
        <f t="shared" si="12"/>
        <v>49.921365830107788</v>
      </c>
      <c r="AE85" s="5">
        <f t="shared" si="12"/>
        <v>49.969450844252407</v>
      </c>
      <c r="AF85" s="5"/>
      <c r="AG85" s="5"/>
      <c r="AH85" s="5"/>
      <c r="AI85" s="5"/>
      <c r="AJ85" s="5"/>
    </row>
    <row r="86" spans="2:36" ht="15.75" thickBot="1" x14ac:dyDescent="0.3">
      <c r="B86" s="7">
        <v>24</v>
      </c>
      <c r="C86" s="8">
        <f t="shared" si="7"/>
        <v>398.49611536287995</v>
      </c>
      <c r="D86" s="8">
        <f t="shared" si="8"/>
        <v>3.95672607421875</v>
      </c>
      <c r="E86" s="8">
        <f t="shared" ref="E86:Q86" si="79">MAX(E$60-E57,0)</f>
        <v>2.399993896484375</v>
      </c>
      <c r="F86" s="8">
        <f t="shared" si="79"/>
        <v>0</v>
      </c>
      <c r="G86" s="8">
        <f t="shared" si="79"/>
        <v>2.8699951171875</v>
      </c>
      <c r="H86" s="8">
        <f t="shared" si="79"/>
        <v>12.210006713867188</v>
      </c>
      <c r="I86" s="8">
        <f t="shared" si="79"/>
        <v>16.450408935546875</v>
      </c>
      <c r="J86" s="8">
        <f t="shared" si="79"/>
        <v>0</v>
      </c>
      <c r="K86" s="8">
        <f t="shared" si="79"/>
        <v>1.6967926025390625</v>
      </c>
      <c r="L86" s="8">
        <f t="shared" si="79"/>
        <v>29.559562683105469</v>
      </c>
      <c r="M86" s="8">
        <f t="shared" si="79"/>
        <v>7.199859619140625E-2</v>
      </c>
      <c r="N86" s="8">
        <f t="shared" si="79"/>
        <v>0.1793975830078125</v>
      </c>
      <c r="O86" s="8">
        <f t="shared" si="79"/>
        <v>17.035308837890625</v>
      </c>
      <c r="P86" s="8">
        <f t="shared" si="79"/>
        <v>16.997283935546875</v>
      </c>
      <c r="Q86" s="8">
        <f t="shared" si="79"/>
        <v>28.642313003540039</v>
      </c>
      <c r="R86" s="8">
        <f t="shared" ref="R86:Z86" si="80">MAX(R$60-R57,0)</f>
        <v>12.019155445970469</v>
      </c>
      <c r="S86" s="8">
        <f t="shared" si="80"/>
        <v>0</v>
      </c>
      <c r="T86" s="8">
        <f t="shared" si="80"/>
        <v>11.180923625960229</v>
      </c>
      <c r="U86" s="8">
        <f t="shared" si="80"/>
        <v>9.112137619335293</v>
      </c>
      <c r="V86" s="8">
        <f t="shared" si="80"/>
        <v>27.437488906754613</v>
      </c>
      <c r="W86" s="8">
        <f t="shared" si="80"/>
        <v>1.7456653015689737E-2</v>
      </c>
      <c r="X86" s="8">
        <f t="shared" si="80"/>
        <v>25.899044721369325</v>
      </c>
      <c r="Y86" s="8">
        <f t="shared" si="80"/>
        <v>0.19323763514301362</v>
      </c>
      <c r="Z86" s="8">
        <f t="shared" si="80"/>
        <v>27.572399306891967</v>
      </c>
      <c r="AA86" s="8">
        <f t="shared" ref="AA86:AB86" si="81">MAX(AA$60-AA57,0)</f>
        <v>17.789811499838969</v>
      </c>
      <c r="AB86" s="8">
        <f t="shared" si="81"/>
        <v>35.204671969474418</v>
      </c>
      <c r="AC86" s="8">
        <v>0</v>
      </c>
      <c r="AD86" s="8">
        <f t="shared" si="12"/>
        <v>50</v>
      </c>
      <c r="AE86" s="8">
        <f t="shared" si="12"/>
        <v>50</v>
      </c>
      <c r="AF86" s="8"/>
      <c r="AG86" s="8"/>
      <c r="AH86" s="8"/>
      <c r="AI86" s="8"/>
      <c r="AJ86" s="8"/>
    </row>
  </sheetData>
  <pageMargins left="0.7" right="0.7" top="0.75" bottom="0.75" header="0.3" footer="0.3"/>
  <pageSetup paperSize="17" scale="49" orientation="landscape" r:id="rId1"/>
  <drawing r:id="rId2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24Jan2026</vt:lpstr>
      <vt:lpstr>25Jan2026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2026-05-08T16:32:21Z</dcterms:created>
  <dcterms:modified xsi:type="dcterms:W3CDTF">2026-05-08T16:32:26Z</dcterms:modified>
</cp:coreProperties>
</file>