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myemera-my.sharepoint.com/personal/sharleen_nielsen_emera_com/Documents/Bourne, Keith/Affiliate Code 2025 to File/PDFs to File/"/>
    </mc:Choice>
  </mc:AlternateContent>
  <xr:revisionPtr revIDLastSave="0" documentId="8_{5AC54A67-CA68-420E-AD7E-901C191DF9A4}" xr6:coauthVersionLast="47" xr6:coauthVersionMax="47" xr10:uidLastSave="{00000000-0000-0000-0000-000000000000}"/>
  <bookViews>
    <workbookView xWindow="28680" yWindow="-120" windowWidth="29040" windowHeight="15720" xr2:uid="{E6706965-410B-4E68-9779-CA835954AA24}"/>
  </bookViews>
  <sheets>
    <sheet name="2024" sheetId="2" r:id="rId1"/>
    <sheet name="2025" sheetId="1" r:id="rId2"/>
  </sheets>
  <externalReferences>
    <externalReference r:id="rId3"/>
  </externalReferences>
  <definedNames>
    <definedName name="_________s2" hidden="1">#N/A</definedName>
    <definedName name="________s2" hidden="1">#N/A</definedName>
    <definedName name="______s2" hidden="1">#N/A</definedName>
    <definedName name="_____s2" hidden="1">#N/A</definedName>
    <definedName name="____s2" hidden="1">#N/A</definedName>
    <definedName name="___1F" hidden="1">#REF!</definedName>
    <definedName name="___a1" hidden="1">{#N/A,#N/A,TRUE,"RESUMEN ECON.";#N/A,#N/A,TRUE,"Costos de R.H.";#N/A,#N/A,TRUE,"COSTO HW";#N/A,#N/A,TRUE,"CUADROS";#N/A,#N/A,TRUE,"SCADA´s";#N/A,#N/A,TRUE,"PRECIOS EQUIPOS"}</definedName>
    <definedName name="___b1" hidden="1">{#N/A,#N/A,FALSE,"RESUMEN ECON.";#N/A,#N/A,FALSE,"Costos de R.H.";#N/A,#N/A,FALSE,"COSTO HW";#N/A,#N/A,FALSE,"CUADROS";#N/A,#N/A,FALSE,"SCADA´s";#N/A,#N/A,FALSE,"PRECIOS EQUIPOS"}</definedName>
    <definedName name="___b2" hidden="1">{#N/A,#N/A,FALSE,"RESUMEN ECON.";#N/A,#N/A,FALSE,"Costos de R.H.";#N/A,#N/A,FALSE,"COSTO HW";#N/A,#N/A,FALSE,"CUADROS";#N/A,#N/A,FALSE,"SCADA´s";#N/A,#N/A,FALSE,"PRECIOS EQUIPOS"}</definedName>
    <definedName name="___bbb1" hidden="1">{#N/A,#N/A,TRUE,"RESUMEN ECON.";#N/A,#N/A,TRUE,"Costos de R.H.";#N/A,#N/A,TRUE,"COSTO HW";#N/A,#N/A,TRUE,"CUADROS";#N/A,#N/A,TRUE,"SCADA´s";#N/A,#N/A,TRUE,"PRECIOS EQUIPOS"}</definedName>
    <definedName name="___ccc1" hidden="1">{#N/A,#N/A,FALSE,"RESUMEN ECON.";#N/A,#N/A,FALSE,"Costos de R.H.";#N/A,#N/A,FALSE,"COSTO HW";#N/A,#N/A,FALSE,"CUADROS";#N/A,#N/A,FALSE,"SCADA´s";#N/A,#N/A,FALSE,"PRECIOS EQUIPOS"}</definedName>
    <definedName name="___d1" hidden="1">{#N/A,#N/A,TRUE,"RESUMEN ECON.";#N/A,#N/A,TRUE,"Costos de R.H.";#N/A,#N/A,TRUE,"COSTO HW";#N/A,#N/A,TRUE,"CUADROS";#N/A,#N/A,TRUE,"SCADA´s";#N/A,#N/A,TRUE,"PRECIOS EQUIPOS"}</definedName>
    <definedName name="___ddd4" hidden="1">{#N/A,#N/A,TRUE,"RESUMEN ECON.";#N/A,#N/A,TRUE,"Costos de R.H.";#N/A,#N/A,TRUE,"COSTO HW";#N/A,#N/A,TRUE,"CUADROS";#N/A,#N/A,TRUE,"SCADA´s";#N/A,#N/A,TRUE,"PRECIOS EQUIPOS"}</definedName>
    <definedName name="___EPC1" hidden="1">{#N/A,#N/A,FALSE,"RESUMEN ECON.";#N/A,#N/A,FALSE,"Costos de R.H.";#N/A,#N/A,FALSE,"COSTO HW";#N/A,#N/A,FALSE,"CUADROS";#N/A,#N/A,FALSE,"SCADA´s";#N/A,#N/A,FALSE,"PRECIOS EQUIPOS"}</definedName>
    <definedName name="___is1298" hidden="1">{#N/A,#N/A,FALSE,"Aging Summary";#N/A,#N/A,FALSE,"Ratio Analysis";#N/A,#N/A,FALSE,"Test 120 Day Accts";#N/A,#N/A,FALSE,"Tickmarks"}</definedName>
    <definedName name="___KKK1" hidden="1">#REF!</definedName>
    <definedName name="___KKK2" hidden="1">#REF!</definedName>
    <definedName name="___mdstype___" hidden="1">12</definedName>
    <definedName name="___qtd1298" hidden="1">{#N/A,#N/A,FALSE,"Aging Summary";#N/A,#N/A,FALSE,"Ratio Analysis";#N/A,#N/A,FALSE,"Test 120 Day Accts";#N/A,#N/A,FALSE,"Tickmarks"}</definedName>
    <definedName name="___thinkcellbFSB5jTHS0ORpZf9C.sZcg" hidden="1">#REF!</definedName>
    <definedName name="___thinkcelliUXZbJfAlkODXi3Xz90rIQ" hidden="1">#REF!</definedName>
    <definedName name="___thinkcellnj.TtRgsX02V.zVgzoYHAA" hidden="1">#REF!</definedName>
    <definedName name="___thinkcellNyrpUFLGbkertFbvAi_ygw" hidden="1">#REF!</definedName>
    <definedName name="___thinkcellPOBDG.Gj.EqZ9chx1vQSew" hidden="1">#REF!</definedName>
    <definedName name="___thinkcellq1IIWSFJIkGH2SHBtgfeTw" hidden="1">#REF!</definedName>
    <definedName name="___thinkcellREMAAAEAAAAAAAAAhsIrptyUR0G9m7Y_tN.5UA" hidden="1">#REF!</definedName>
    <definedName name="___thinkcellREMAAAEAAAAAAAAAOeBcROfpbE6BWLuAlhQ_KA" hidden="1">#REF!</definedName>
    <definedName name="___thinkcellREMAAAEAAAAEAAAAmZhzLDpVtkGR1rS_e2BWfw" hidden="1">#REF!</definedName>
    <definedName name="___thinkcellRzXoQYlqnka8Ik6ml67jTg" hidden="1">#REF!</definedName>
    <definedName name="___thinkcellsMrGpuqdOke5a_PkF9obhQ" hidden="1">#REF!</definedName>
    <definedName name="___thinkcellV4XJwlJRVUWkkMkhr5V1jg" hidden="1">#REF!</definedName>
    <definedName name="___thinkcellxC.YF5GPvE22ycH66BTj8A" hidden="1">#REF!</definedName>
    <definedName name="___thinkcellxUFH1uPufUyZ7TzvQGizVA" hidden="1">#REF!</definedName>
    <definedName name="___thinkcellz0K3SIQowkyS4f_QpY2_Ag" hidden="1">#REF!</definedName>
    <definedName name="___xlfn.BAHTTEXT" hidden="1">#NAME?</definedName>
    <definedName name="__123Graph_C" hidden="1">#REF!</definedName>
    <definedName name="__1F" hidden="1">#REF!</definedName>
    <definedName name="__a1" hidden="1">{#N/A,#N/A,TRUE,"RESUMEN ECON.";#N/A,#N/A,TRUE,"Costos de R.H.";#N/A,#N/A,TRUE,"COSTO HW";#N/A,#N/A,TRUE,"CUADROS";#N/A,#N/A,TRUE,"SCADA´s";#N/A,#N/A,TRUE,"PRECIOS EQUIPOS"}</definedName>
    <definedName name="__Alt1">#REF!</definedName>
    <definedName name="__Alt2">#REF!</definedName>
    <definedName name="__Alt3">#REF!</definedName>
    <definedName name="__Alt4">#REF!</definedName>
    <definedName name="__Alt5">#REF!</definedName>
    <definedName name="__b1" hidden="1">{#N/A,#N/A,FALSE,"RESUMEN ECON.";#N/A,#N/A,FALSE,"Costos de R.H.";#N/A,#N/A,FALSE,"COSTO HW";#N/A,#N/A,FALSE,"CUADROS";#N/A,#N/A,FALSE,"SCADA´s";#N/A,#N/A,FALSE,"PRECIOS EQUIPOS"}</definedName>
    <definedName name="__b2" hidden="1">{#N/A,#N/A,FALSE,"RESUMEN ECON.";#N/A,#N/A,FALSE,"Costos de R.H.";#N/A,#N/A,FALSE,"COSTO HW";#N/A,#N/A,FALSE,"CUADROS";#N/A,#N/A,FALSE,"SCADA´s";#N/A,#N/A,FALSE,"PRECIOS EQUIPOS"}</definedName>
    <definedName name="__bbb1" hidden="1">{#N/A,#N/A,TRUE,"RESUMEN ECON.";#N/A,#N/A,TRUE,"Costos de R.H.";#N/A,#N/A,TRUE,"COSTO HW";#N/A,#N/A,TRUE,"CUADROS";#N/A,#N/A,TRUE,"SCADA´s";#N/A,#N/A,TRUE,"PRECIOS EQUIPOS"}</definedName>
    <definedName name="__ccc1" hidden="1">{#N/A,#N/A,FALSE,"RESUMEN ECON.";#N/A,#N/A,FALSE,"Costos de R.H.";#N/A,#N/A,FALSE,"COSTO HW";#N/A,#N/A,FALSE,"CUADROS";#N/A,#N/A,FALSE,"SCADA´s";#N/A,#N/A,FALSE,"PRECIOS EQUIPOS"}</definedName>
    <definedName name="__d1" hidden="1">{#N/A,#N/A,TRUE,"RESUMEN ECON.";#N/A,#N/A,TRUE,"Costos de R.H.";#N/A,#N/A,TRUE,"COSTO HW";#N/A,#N/A,TRUE,"CUADROS";#N/A,#N/A,TRUE,"SCADA´s";#N/A,#N/A,TRUE,"PRECIOS EQUIPOS"}</definedName>
    <definedName name="__ddd4" hidden="1">{#N/A,#N/A,TRUE,"RESUMEN ECON.";#N/A,#N/A,TRUE,"Costos de R.H.";#N/A,#N/A,TRUE,"COSTO HW";#N/A,#N/A,TRUE,"CUADROS";#N/A,#N/A,TRUE,"SCADA´s";#N/A,#N/A,TRUE,"PRECIOS EQUIPOS"}</definedName>
    <definedName name="__del2015">#REF!</definedName>
    <definedName name="__del2016">#REF!</definedName>
    <definedName name="__EPC1" hidden="1">{#N/A,#N/A,FALSE,"RESUMEN ECON.";#N/A,#N/A,FALSE,"Costos de R.H.";#N/A,#N/A,FALSE,"COSTO HW";#N/A,#N/A,FALSE,"CUADROS";#N/A,#N/A,FALSE,"SCADA´s";#N/A,#N/A,FALSE,"PRECIOS EQUIPOS"}</definedName>
    <definedName name="__FDS_HYPERLINK_TOGGLE_STATE__" hidden="1">"ON"</definedName>
    <definedName name="__is1298" hidden="1">{#N/A,#N/A,FALSE,"Aging Summary";#N/A,#N/A,FALSE,"Ratio Analysis";#N/A,#N/A,FALSE,"Test 120 Day Accts";#N/A,#N/A,FALSE,"Tickmarks"}</definedName>
    <definedName name="__KKK1" hidden="1">#REF!</definedName>
    <definedName name="__KKK2" hidden="1">#REF!</definedName>
    <definedName name="__qtd1298" hidden="1">{#N/A,#N/A,FALSE,"Aging Summary";#N/A,#N/A,FALSE,"Ratio Analysis";#N/A,#N/A,FALSE,"Test 120 Day Accts";#N/A,#N/A,FALSE,"Tickmarks"}</definedName>
    <definedName name="__xlfn.BAHTTEXT" hidden="1">#NAME?</definedName>
    <definedName name="_1__123Graph_ACHART_1" hidden="1">#REF!</definedName>
    <definedName name="_1__123Graph_ACHART_3" hidden="1">#REF!</definedName>
    <definedName name="_10__123Graph_BCHART_6" hidden="1">#REF!</definedName>
    <definedName name="_10__123Graph_LBL_ACHART_4" hidden="1">#REF!</definedName>
    <definedName name="_11__123Graph_LBL_ACHART_5" hidden="1">#REF!</definedName>
    <definedName name="_12__123Graph_LBL_BCHART_3" hidden="1">#REF!</definedName>
    <definedName name="_13__123Graph_ACHART_3" hidden="1">#REF!</definedName>
    <definedName name="_13__123Graph_XCHART_2" hidden="1">#REF!</definedName>
    <definedName name="_14__123Graph_ACHART_3" hidden="1">#REF!</definedName>
    <definedName name="_14__123Graph_ACHART_6" hidden="1">#REF!</definedName>
    <definedName name="_14__123Graph_XCHART_3" hidden="1">#REF!</definedName>
    <definedName name="_15__123Graph_XCHART_4" hidden="1">#REF!</definedName>
    <definedName name="_17__123Graph_ACHART_3" hidden="1">#REF!</definedName>
    <definedName name="_18__123Graph_ACHART_3" hidden="1">#REF!</definedName>
    <definedName name="_19__123Graph_ACHART_6" hidden="1">#REF!</definedName>
    <definedName name="_1F" hidden="1">#REF!</definedName>
    <definedName name="_2__123Graph_ACHART_2" hidden="1">#REF!</definedName>
    <definedName name="_2__123Graph_ACHART_3" hidden="1">#REF!</definedName>
    <definedName name="_2__123Graph_ACHART_6" hidden="1">#REF!</definedName>
    <definedName name="_20__123Graph_ACHART_6" hidden="1">#REF!</definedName>
    <definedName name="_22__123Graph_ACHART_3" hidden="1">#REF!</definedName>
    <definedName name="_26__123Graph_ACHART_6" hidden="1">#REF!</definedName>
    <definedName name="_26__123Graph_ACHART_9" hidden="1">#REF!</definedName>
    <definedName name="_28__123Graph_ACHART_6" hidden="1">#REF!</definedName>
    <definedName name="_28__123Graph_BCHART_1" hidden="1">#REF!</definedName>
    <definedName name="_2F" hidden="1">#REF!</definedName>
    <definedName name="_3__123Graph_ACHART_3" hidden="1">#REF!</definedName>
    <definedName name="_3__123Graph_ACHART_9" hidden="1">#REF!</definedName>
    <definedName name="_3_0_F" hidden="1">#REF!</definedName>
    <definedName name="_30__123Graph_ACHART_6" hidden="1">#REF!</definedName>
    <definedName name="_31__123Graph_ACHART_6" hidden="1">#REF!</definedName>
    <definedName name="_36__123Graph_ACHART_6" hidden="1">#REF!</definedName>
    <definedName name="_39__123Graph_ACHART_9" hidden="1">#REF!</definedName>
    <definedName name="_4__123Graph_ACHART_3" hidden="1">#REF!</definedName>
    <definedName name="_4__123Graph_ACHART_4" hidden="1">#REF!</definedName>
    <definedName name="_4__123Graph_ACHART_6" hidden="1">#REF!</definedName>
    <definedName name="_4__123Graph_BCHART_1" hidden="1">#REF!</definedName>
    <definedName name="_4_0_F" hidden="1">#REF!</definedName>
    <definedName name="_40__123Graph_BCHART_6" hidden="1">#REF!</definedName>
    <definedName name="_41__123Graph_ACHART_6" hidden="1">#REF!</definedName>
    <definedName name="_41__123Graph_BCHART_6" hidden="1">#REF!</definedName>
    <definedName name="_42__123Graph_ACHART_9" hidden="1">#REF!</definedName>
    <definedName name="_43__123Graph_ACHART_9" hidden="1">#REF!</definedName>
    <definedName name="_45__123Graph_ACHART_9" hidden="1">#REF!</definedName>
    <definedName name="_5__123Graph_ACHART_5" hidden="1">#REF!</definedName>
    <definedName name="_5__123Graph_ACHART_6" hidden="1">#REF!</definedName>
    <definedName name="_5__123Graph_BCHART_6" hidden="1">#REF!</definedName>
    <definedName name="_52__123Graph_BCHART_1" hidden="1">#REF!</definedName>
    <definedName name="_54__123Graph_ACHART_9" hidden="1">#REF!</definedName>
    <definedName name="_56__123Graph_BCHART_1" hidden="1">#REF!</definedName>
    <definedName name="_59__123Graph_BCHART_1" hidden="1">#REF!</definedName>
    <definedName name="_6__123Graph_ACHART_3" hidden="1">#REF!</definedName>
    <definedName name="_6__123Graph_ACHART_9" hidden="1">#REF!</definedName>
    <definedName name="_6__123Graph_BCHART_3" hidden="1">#REF!</definedName>
    <definedName name="_60__123Graph_ACHART_9" hidden="1">#REF!</definedName>
    <definedName name="_65__123Graph_BCHART_6" hidden="1">#REF!</definedName>
    <definedName name="_69__123Graph_BCHART_6" hidden="1">#REF!</definedName>
    <definedName name="_7__123Graph_LBL_ACHART_1" hidden="1">#REF!</definedName>
    <definedName name="_70__123Graph_BCHART_6" hidden="1">#REF!</definedName>
    <definedName name="_72__123Graph_BCHART_1" hidden="1">#REF!</definedName>
    <definedName name="_73__123Graph_BCHART_6" hidden="1">#REF!</definedName>
    <definedName name="_79__123Graph_BCHART_1" hidden="1">#REF!</definedName>
    <definedName name="_8__123Graph_BCHART_1" hidden="1">#REF!</definedName>
    <definedName name="_8__123Graph_BCHART_6" hidden="1">#REF!</definedName>
    <definedName name="_8__123Graph_LBL_ACHART_2" hidden="1">#REF!</definedName>
    <definedName name="_9__123Graph_LBL_ACHART_3" hidden="1">#REF!</definedName>
    <definedName name="_90__123Graph_BCHART_6" hidden="1">#REF!</definedName>
    <definedName name="_98__123Graph_BCHART_6" hidden="1">#REF!</definedName>
    <definedName name="_a1" hidden="1">{#N/A,#N/A,TRUE,"RESUMEN ECON.";#N/A,#N/A,TRUE,"Costos de R.H.";#N/A,#N/A,TRUE,"COSTO HW";#N/A,#N/A,TRUE,"CUADROS";#N/A,#N/A,TRUE,"SCADA´s";#N/A,#N/A,TRUE,"PRECIOS EQUIPOS"}</definedName>
    <definedName name="_aaa1" hidden="1">{"FF",#N/A,FALSE,"Dec 96 "}</definedName>
    <definedName name="_Alt1">#REF!</definedName>
    <definedName name="_Alt2">#REF!</definedName>
    <definedName name="_Alt3">#REF!</definedName>
    <definedName name="_Alt4">#REF!</definedName>
    <definedName name="_Alt5">#REF!</definedName>
    <definedName name="_alt6">#REF!</definedName>
    <definedName name="_alt7">#REF!</definedName>
    <definedName name="_b1" hidden="1">{#N/A,#N/A,FALSE,"RESUMEN ECON.";#N/A,#N/A,FALSE,"Costos de R.H.";#N/A,#N/A,FALSE,"COSTO HW";#N/A,#N/A,FALSE,"CUADROS";#N/A,#N/A,FALSE,"SCADA´s";#N/A,#N/A,FALSE,"PRECIOS EQUIPOS"}</definedName>
    <definedName name="_b2" hidden="1">{#N/A,#N/A,FALSE,"RESUMEN ECON.";#N/A,#N/A,FALSE,"Costos de R.H.";#N/A,#N/A,FALSE,"COSTO HW";#N/A,#N/A,FALSE,"CUADROS";#N/A,#N/A,FALSE,"SCADA´s";#N/A,#N/A,FALSE,"PRECIOS EQUIPOS"}</definedName>
    <definedName name="_bbb1" hidden="1">{#N/A,#N/A,TRUE,"RESUMEN ECON.";#N/A,#N/A,TRUE,"Costos de R.H.";#N/A,#N/A,TRUE,"COSTO HW";#N/A,#N/A,TRUE,"CUADROS";#N/A,#N/A,TRUE,"SCADA´s";#N/A,#N/A,TRUE,"PRECIOS EQUIPOS"}</definedName>
    <definedName name="_bdm.5138067CADD44159A2070A8D83ADC71C.edm" hidden="1">#REF!</definedName>
    <definedName name="_bdm.F8F792F9D009453993602DCCA3B5240D.edm" hidden="1">#N/A</definedName>
    <definedName name="_ccc1" hidden="1">{#N/A,#N/A,FALSE,"RESUMEN ECON.";#N/A,#N/A,FALSE,"Costos de R.H.";#N/A,#N/A,FALSE,"COSTO HW";#N/A,#N/A,FALSE,"CUADROS";#N/A,#N/A,FALSE,"SCADA´s";#N/A,#N/A,FALSE,"PRECIOS EQUIPOS"}</definedName>
    <definedName name="_d1" hidden="1">{#N/A,#N/A,TRUE,"RESUMEN ECON.";#N/A,#N/A,TRUE,"Costos de R.H.";#N/A,#N/A,TRUE,"COSTO HW";#N/A,#N/A,TRUE,"CUADROS";#N/A,#N/A,TRUE,"SCADA´s";#N/A,#N/A,TRUE,"PRECIOS EQUIPOS"}</definedName>
    <definedName name="_ddd4" hidden="1">{#N/A,#N/A,TRUE,"RESUMEN ECON.";#N/A,#N/A,TRUE,"Costos de R.H.";#N/A,#N/A,TRUE,"COSTO HW";#N/A,#N/A,TRUE,"CUADROS";#N/A,#N/A,TRUE,"SCADA´s";#N/A,#N/A,TRUE,"PRECIOS EQUIPOS"}</definedName>
    <definedName name="_del2015">#REF!</definedName>
    <definedName name="_del2016">#REF!</definedName>
    <definedName name="_Dist_Bin" hidden="1">#REF!</definedName>
    <definedName name="_Dist_Values" hidden="1">#REF!</definedName>
    <definedName name="_EPC1" hidden="1">{#N/A,#N/A,FALSE,"RESUMEN ECON.";#N/A,#N/A,FALSE,"Costos de R.H.";#N/A,#N/A,FALSE,"COSTO HW";#N/A,#N/A,FALSE,"CUADROS";#N/A,#N/A,FALSE,"SCADA´s";#N/A,#N/A,FALSE,"PRECIOS EQUIPOS"}</definedName>
    <definedName name="_f1" hidden="1">{#N/A,#N/A,FALSE,"PLME0520"}</definedName>
    <definedName name="_fff1" hidden="1">{#N/A,#N/A,FALSE,"PLME0520"}</definedName>
    <definedName name="_fg1" hidden="1">{#N/A,#N/A,FALSE,"PLME0520"}</definedName>
    <definedName name="_FI1" hidden="1">{"USD",#N/A,FALSE,"Janv 97"}</definedName>
    <definedName name="_Fill" hidden="1">#REF!</definedName>
    <definedName name="_Fill_1" hidden="1">#REF!</definedName>
    <definedName name="_xlnm._FilterDatabase" localSheetId="0" hidden="1">'2024'!$A$1:$T$57</definedName>
    <definedName name="_xlnm._FilterDatabase" localSheetId="1" hidden="1">'2025'!$A$1:$T$28</definedName>
    <definedName name="_xlnm._FilterDatabase" hidden="1">#REF!</definedName>
    <definedName name="_ian1" hidden="1">{"USD",#N/A,FALSE,"Janv 97"}</definedName>
    <definedName name="_InputDB" hidden="1">{#N/A,#N/A,FALSE,"Monthly"}</definedName>
    <definedName name="_is1298" hidden="1">{#N/A,#N/A,FALSE,"Aging Summary";#N/A,#N/A,FALSE,"Ratio Analysis";#N/A,#N/A,FALSE,"Test 120 Day Accts";#N/A,#N/A,FALSE,"Tickmarks"}</definedName>
    <definedName name="_j1" hidden="1">{#N/A,#N/A,FALSE,"PLME0520"}</definedName>
    <definedName name="_Key1" hidden="1">#REF!</definedName>
    <definedName name="_Key2" hidden="1">#REF!</definedName>
    <definedName name="_KKK1" hidden="1">#REF!</definedName>
    <definedName name="_KKK2" hidden="1">#REF!</definedName>
    <definedName name="_MatMult_B" hidden="1">#REF!</definedName>
    <definedName name="_me1" hidden="1">{"Synthese",#N/A,FALSE,"Dec 96 (2)"}</definedName>
    <definedName name="_new1" hidden="1">{#N/A,#N/A,TRUE,"Cover";#N/A,#N/A,TRUE,"Cover 2";#N/A,#N/A,TRUE,"Cover 3"}</definedName>
    <definedName name="_OK1" hidden="1">{"Synthese",#N/A,FALSE,"Dec 96 (2)"}</definedName>
    <definedName name="_OK2" hidden="1">{"Syn_janv",#N/A,FALSE,"Janv 97"}</definedName>
    <definedName name="_OK3" hidden="1">{"Synthese",#N/A,FALSE,"Dec 96 (2)"}</definedName>
    <definedName name="_OP1" hidden="1">{"FF",#N/A,FALSE,"Janv 97"}</definedName>
    <definedName name="_Order1" hidden="1">255</definedName>
    <definedName name="_Order2" hidden="1">0</definedName>
    <definedName name="_Parse_In" hidden="1">#REF!</definedName>
    <definedName name="_qtd1298" hidden="1">{#N/A,#N/A,FALSE,"Aging Summary";#N/A,#N/A,FALSE,"Ratio Analysis";#N/A,#N/A,FALSE,"Test 120 Day Accts";#N/A,#N/A,FALSE,"Tickmarks"}</definedName>
    <definedName name="_s1" hidden="1">{#N/A,#N/A,FALSE,"PLME0520"}</definedName>
    <definedName name="_s2" hidden="1">#REF!</definedName>
    <definedName name="_sa1" hidden="1">{#N/A,#N/A,FALSE,"Assessment";#N/A,#N/A,FALSE,"Staffing";#N/A,#N/A,FALSE,"Hires";#N/A,#N/A,FALSE,"Assumptions"}</definedName>
    <definedName name="_sds2"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_Sec21">#REF!</definedName>
    <definedName name="_Sort" hidden="1">#REF!</definedName>
    <definedName name="_ss1" hidden="1">{"USD",#N/A,FALSE,"Dec 96 "}</definedName>
    <definedName name="_t1" hidden="1">{"'RF Parameters Worksheet'!$A$1:$V$50"}</definedName>
    <definedName name="_t2" hidden="1">{#N/A,#N/A,FALSE,"Assessment";#N/A,#N/A,FALSE,"Staffing";#N/A,#N/A,FALSE,"Hires";#N/A,#N/A,FALSE,"Assumptions"}</definedName>
    <definedName name="_t3" hidden="1">{#N/A,#N/A,FALSE,"Assessment";#N/A,#N/A,FALSE,"Staffing";#N/A,#N/A,FALSE,"Hires";#N/A,#N/A,FALSE,"Assumptions"}</definedName>
    <definedName name="_t4" hidden="1">{#N/A,#N/A,FALSE,"Assessment";#N/A,#N/A,FALSE,"Staffing";#N/A,#N/A,FALSE,"Hires";#N/A,#N/A,FALSE,"Assumptions"}</definedName>
    <definedName name="_Table1_In1" hidden="1">#REF!</definedName>
    <definedName name="_Table1_Out" hidden="1">#REF!</definedName>
    <definedName name="_Table2_Out" hidden="1">#REF!</definedName>
    <definedName name="_u1" hidden="1">{#N/A,#N/A,FALSE,"PLME0520"}</definedName>
    <definedName name="_v1" hidden="1">{#N/A,#N/A,FALSE,"PLME0520"}</definedName>
    <definedName name="_wrn.net" hidden="1">{"USD",#N/A,FALSE,"Dec 96 "}</definedName>
    <definedName name="_wrn1"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_z1" hidden="1">{"USD",#N/A,FALSE,"Dec 96 "}</definedName>
    <definedName name="a" hidden="1">{#N/A,#N/A,TRUE,"RESUMEN ECON.";#N/A,#N/A,TRUE,"Costos de R.H.";#N/A,#N/A,TRUE,"COSTO HW";#N/A,#N/A,TRUE,"CUADROS";#N/A,#N/A,TRUE,"SCADA´s";#N/A,#N/A,TRUE,"PRECIOS EQUIPOS"}</definedName>
    <definedName name="aaa" hidden="1">{#N/A,#N/A,TRUE,"RESUMEN ECON.";#N/A,#N/A,TRUE,"Costos de R.H.";#N/A,#N/A,TRUE,"COSTO HW";#N/A,#N/A,TRUE,"CUADROS";#N/A,#N/A,TRUE,"SCADA´s";#N/A,#N/A,TRUE,"PRECIOS EQUIPOS"}</definedName>
    <definedName name="aaaa" hidden="1">{#N/A,#N/A,FALSE,"Staffnos &amp; cost"}</definedName>
    <definedName name="AAI_May" hidden="1">{#N/A,#N/A,FALSE,"Staffnos &amp; cost"}</definedName>
    <definedName name="ab" hidden="1">{"payroll",#N/A,FALSE,"PR";"acctspay",#N/A,FALSE,"AP";"genledger",#N/A,FALSE,"GL";"travellive",#N/A,FALSE,"TL";"fixassets",#N/A,FALSE,"FA";"taxinsur",#N/A,FALSE,"TI";"freightcntr",#N/A,FALSE,"FC";"customs",#N/A,FALSE,"CS";"admin",#N/A,FALSE,"ADMIN";"computrm",#N/A,FALSE,"CMPRM";"intracompbill",#N/A,FALSE,"ICB";"ftmyers",#N/A,FALSE,"94TFTM";"govern",#N/A,FALSE,"Gov't";"benefits",#N/A,FALSE,"Bene";"other",#N/A,FALSE,"Other";"schenetady",#N/A,FALSE,"SCH";"shelton",#N/A,FALSE,"SHLT";"fairfield",#N/A,FALSE,"FF";"fsototal",#N/A,FALSE,"FSO"}</definedName>
    <definedName name="ac" hidden="1">{#N/A,#N/A,FALSE,"COVER";#N/A,#N/A,FALSE,"R01-Com";#N/A,#N/A,FALSE,"R01";#N/A,#N/A,FALSE,"R01-A";#N/A,#N/A,FALSE,"R03-APS";#N/A,#N/A,FALSE,"R04-A";#N/A,#N/A,FALSE,"R05";#N/A,#N/A,FALSE,"R05-A";#N/A,#N/A,FALSE,"R06-A";#N/A,#N/A,FALSE,"R06-B";#N/A,#N/A,FALSE,"R07";#N/A,#N/A,FALSE,"Intercos"}</definedName>
    <definedName name="AccessDatabase" hidden="1">"C:\My Documents\current\Business case moc v2.0 .mdb"</definedName>
    <definedName name="AccessOpt" hidden="1">"Yes"</definedName>
    <definedName name="ACCOUNTEDPERIODTYPE1">#REF!</definedName>
    <definedName name="ACCOUNTEDPERIODTYPE2">#REF!</definedName>
    <definedName name="ACCOUNTEDPERIODTYPE3">#REF!</definedName>
    <definedName name="ACCOUNTEDPERIODTYPE4">#REF!</definedName>
    <definedName name="ACCOUNTEDPERIODTYPE5">#REF!</definedName>
    <definedName name="ACCOUNTEDPERIODTYPE6">#REF!</definedName>
    <definedName name="ACCOUNTSEGMENT1">#REF!</definedName>
    <definedName name="ACCOUNTSEGMENT2">#REF!</definedName>
    <definedName name="ACCOUNTSEGMENT3">#REF!</definedName>
    <definedName name="ACCOUNTSEGMENT4">#REF!</definedName>
    <definedName name="ACCOUNTSEGMENT5">#REF!</definedName>
    <definedName name="ACCOUNTSEGMENT6">#REF!</definedName>
    <definedName name="Admin_Assist">#REF!</definedName>
    <definedName name="aes" hidden="1">{#N/A,#N/A,FALSE,"Staffnos &amp; cost"}</definedName>
    <definedName name="ahahahahaha" hidden="1">{"'Server Configuration'!$A$1:$DB$281"}</definedName>
    <definedName name="Aig00OB">#REF!</definedName>
    <definedName name="Ajay" hidden="1">{#N/A,#N/A,FALSE,"Staffnos &amp; cost"}</definedName>
    <definedName name="Allocation" hidden="1">{"Index",#N/A,FALSE,"Index"}</definedName>
    <definedName name="Amort_Perido">#REF!</definedName>
    <definedName name="Analyst___Business_Financial">#REF!</definedName>
    <definedName name="Analyst___Environmental">#REF!</definedName>
    <definedName name="AnBkDepr">#REF!</definedName>
    <definedName name="anew" hidden="1">{#N/A,#N/A,FALSE,"Aging Summary";#N/A,#N/A,FALSE,"Ratio Analysis";#N/A,#N/A,FALSE,"Test 120 Day Accts";#N/A,#N/A,FALSE,"Tickmarks"}</definedName>
    <definedName name="AnnualTrips">#REF!</definedName>
    <definedName name="anscount" hidden="1">3</definedName>
    <definedName name="AO_CY_Tax_Deduction">#REF!</definedName>
    <definedName name="AORate">#REF!</definedName>
    <definedName name="APPSUSERNAME1">#REF!</definedName>
    <definedName name="APPSUSERNAME2">#REF!</definedName>
    <definedName name="APPSUSERNAME3">#REF!</definedName>
    <definedName name="APPSUSERNAME4">#REF!</definedName>
    <definedName name="APPSUSERNAME5">#REF!</definedName>
    <definedName name="APPSUSERNAME6">#REF!</definedName>
    <definedName name="Apr00FP">#REF!</definedName>
    <definedName name="Apr00OB">#REF!</definedName>
    <definedName name="Apr00SB">#REF!</definedName>
    <definedName name="Apr01FP">#REF!</definedName>
    <definedName name="Apr01OB">#REF!</definedName>
    <definedName name="Apr01SB">#REF!</definedName>
    <definedName name="Apr99FP">#REF!</definedName>
    <definedName name="Apr99OB">#REF!</definedName>
    <definedName name="Apr99SB">#REF!</definedName>
    <definedName name="aq"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ar" hidden="1">{#N/A,#N/A,FALSE,"COVER";#N/A,#N/A,FALSE,"R01"}</definedName>
    <definedName name="as"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AS2DocOpenMode" hidden="1">"AS2DocumentEdit"</definedName>
    <definedName name="asd" hidden="1">{"Index",#N/A,FALSE,"Index"}</definedName>
    <definedName name="asdasdas" hidden="1">{#N/A,#N/A,FALSE,"Staffnos &amp; cost"}</definedName>
    <definedName name="asdcasdcasd" hidden="1">{"REPORT100",#N/A,FALSE,"100 &amp; 110"}</definedName>
    <definedName name="asdfj" hidden="1">#REF!</definedName>
    <definedName name="asdfsdfsd" hidden="1">{#N/A,#N/A,FALSE,"Monthly"}</definedName>
    <definedName name="asf" hidden="1">{#N/A,#N/A,TRUE,"Staffnos &amp; cost"}</definedName>
    <definedName name="asw" hidden="1">{#N/A,#N/A,TRUE,"RESUMEN ECON.";#N/A,#N/A,TRUE,"Costos de R.H.";#N/A,#N/A,TRUE,"COSTO HW";#N/A,#N/A,TRUE,"CUADROS";#N/A,#N/A,TRUE,"SCADA´s";#N/A,#N/A,TRUE,"PRECIOS EQUIPOS"}</definedName>
    <definedName name="Aug00FP">#REF!</definedName>
    <definedName name="Aug00SB">#REF!</definedName>
    <definedName name="Aug01FP">#REF!</definedName>
    <definedName name="Aug01OB">#REF!</definedName>
    <definedName name="Aug01SB">#REF!</definedName>
    <definedName name="Aug99FP">#REF!</definedName>
    <definedName name="Aug99OB">#REF!</definedName>
    <definedName name="Aug99SB">#REF!</definedName>
    <definedName name="awerrrrrrrrrrrrr" hidden="1">{#N/A,#N/A,TRUE,"RESUMEN ECON.";#N/A,#N/A,TRUE,"Costos de R.H.";#N/A,#N/A,TRUE,"COSTO HW";#N/A,#N/A,TRUE,"CUADROS";#N/A,#N/A,TRUE,"SCADA´s";#N/A,#N/A,TRUE,"PRECIOS EQUIPOS"}</definedName>
    <definedName name="az"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b" hidden="1">{#N/A,#N/A,FALSE,"RESUMEN ECON.";#N/A,#N/A,FALSE,"Costos de R.H.";#N/A,#N/A,FALSE,"COSTO HW";#N/A,#N/A,FALSE,"CUADROS";#N/A,#N/A,FALSE,"SCADA´s";#N/A,#N/A,FALSE,"PRECIOS EQUIPOS"}</definedName>
    <definedName name="barrera" hidden="1">{#N/A,#N/A,FALSE,"RESUMEN ECON.";#N/A,#N/A,FALSE,"Costos de R.H.";#N/A,#N/A,FALSE,"COSTO HW";#N/A,#N/A,FALSE,"CUADROS";#N/A,#N/A,FALSE,"SCADA´s";#N/A,#N/A,FALSE,"PRECIOS EQUIPOS"}</definedName>
    <definedName name="barrera1" hidden="1">{#N/A,#N/A,FALSE,"RESUMEN ECON.";#N/A,#N/A,FALSE,"Costos de R.H.";#N/A,#N/A,FALSE,"COSTO HW";#N/A,#N/A,FALSE,"CUADROS";#N/A,#N/A,FALSE,"SCADA´s";#N/A,#N/A,FALSE,"PRECIOS EQUIPOS"}</definedName>
    <definedName name="bbb" hidden="1">{#N/A,#N/A,TRUE,"RESUMEN ECON.";#N/A,#N/A,TRUE,"Costos de R.H.";#N/A,#N/A,TRUE,"COSTO HW";#N/A,#N/A,TRUE,"CUADROS";#N/A,#N/A,TRUE,"SCADA´s";#N/A,#N/A,TRUE,"PRECIOS EQUIPOS"}</definedName>
    <definedName name="bbbb" hidden="1">{#N/A,#N/A,TRUE,"RESUMEN ECON.";#N/A,#N/A,TRUE,"Costos de R.H.";#N/A,#N/A,TRUE,"COSTO HW";#N/A,#N/A,TRUE,"CUADROS";#N/A,#N/A,TRUE,"SCADA´s";#N/A,#N/A,TRUE,"PRECIOS EQUIPOS"}</definedName>
    <definedName name="bbbbbbbb" hidden="1">{"'Server Configuration'!$A$1:$DB$281"}</definedName>
    <definedName name="BDepH">#REF!</definedName>
    <definedName name="BDepS">#REF!</definedName>
    <definedName name="beforetaxwacc">#REF!</definedName>
    <definedName name="bidno" hidden="1">#REF!</definedName>
    <definedName name="BidTotals" hidden="1">#REF!</definedName>
    <definedName name="bischoff" hidden="1">{#N/A,#N/A,FALSE,"Full";#N/A,#N/A,FALSE,"Half";#N/A,#N/A,FALSE,"Op Expenses";#N/A,#N/A,FALSE,"Cap Charge";#N/A,#N/A,FALSE,"Cost C";#N/A,#N/A,FALSE,"PP&amp;E";#N/A,#N/A,FALSE,"R&amp;D"}</definedName>
    <definedName name="blip" hidden="1">{"'Server Configuration'!$A$1:$DB$281"}</definedName>
    <definedName name="bnew" hidden="1">{#N/A,#N/A,FALSE,"Aging Summary";#N/A,#N/A,FALSE,"Ratio Analysis";#N/A,#N/A,FALSE,"Test 120 Day Accts";#N/A,#N/A,FALSE,"Tickmarks"}</definedName>
    <definedName name="bob" hidden="1">{"'Server Configuration'!$A$1:$DB$281"}</definedName>
    <definedName name="BookDep">#REF!</definedName>
    <definedName name="BookDep2">#REF!</definedName>
    <definedName name="BookYrs">#REF!</definedName>
    <definedName name="Btus">#REF!</definedName>
    <definedName name="Budget">#REF!</definedName>
    <definedName name="Budget." hidden="1">{#N/A,#N/A,FALSE,"Staffnos &amp; cost"}</definedName>
    <definedName name="Budget_Price">#REF!</definedName>
    <definedName name="BUDGETCURRENCYCODE1">#REF!</definedName>
    <definedName name="BUDGETCURRENCYCODE2">#REF!</definedName>
    <definedName name="BUDGETCURRENCYCODE3">#REF!</definedName>
    <definedName name="BUDGETCURRENCYCODE4">#REF!</definedName>
    <definedName name="BUDGETCURRENCYCODE5">#REF!</definedName>
    <definedName name="BUDGETCURRENCYCODE6">#REF!</definedName>
    <definedName name="BUDGETDECIMALPLACES1">#REF!</definedName>
    <definedName name="BUDGETDECIMALPLACES2">#REF!</definedName>
    <definedName name="BUDGETDECIMALPLACES3">#REF!</definedName>
    <definedName name="BUDGETDECIMALPLACES4">#REF!</definedName>
    <definedName name="BUDGETDECIMALPLACES5">#REF!</definedName>
    <definedName name="BUDGETDECIMALPLACES6">#REF!</definedName>
    <definedName name="BUDGETENDPERIODYEAR1">#REF!</definedName>
    <definedName name="BUDGETENDPERIODYEAR2">#REF!</definedName>
    <definedName name="BUDGETENDPERIODYEAR3">#REF!</definedName>
    <definedName name="BUDGETENDPERIODYEAR4">#REF!</definedName>
    <definedName name="BUDGETENDPERIODYEAR5">#REF!</definedName>
    <definedName name="BUDGETENDPERIODYEAR6">#REF!</definedName>
    <definedName name="BUDGETENTITYID1">#REF!</definedName>
    <definedName name="BUDGETENTITYID2">#REF!</definedName>
    <definedName name="BUDGETENTITYID3">#REF!</definedName>
    <definedName name="BUDGETENTITYID4">#REF!</definedName>
    <definedName name="BUDGETENTITYID5">#REF!</definedName>
    <definedName name="BUDGETENTITYID6">#REF!</definedName>
    <definedName name="BUDGETGRAPHCORRESPONDING1">#REF!</definedName>
    <definedName name="BUDGETGRAPHCORRESPONDING2">#REF!</definedName>
    <definedName name="BUDGETGRAPHCORRESPONDING3">#REF!</definedName>
    <definedName name="BUDGETGRAPHCORRESPONDING4">#REF!</definedName>
    <definedName name="BUDGETGRAPHCORRESPONDING5">#REF!</definedName>
    <definedName name="BUDGETGRAPHCORRESPONDING6">#REF!</definedName>
    <definedName name="BUDGETGRAPHINCACTUALS1">#REF!</definedName>
    <definedName name="BUDGETGRAPHINCACTUALS2">#REF!</definedName>
    <definedName name="BUDGETGRAPHINCACTUALS3">#REF!</definedName>
    <definedName name="BUDGETGRAPHINCACTUALS4">#REF!</definedName>
    <definedName name="BUDGETGRAPHINCACTUALS5">#REF!</definedName>
    <definedName name="BUDGETGRAPHINCACTUALS6">#REF!</definedName>
    <definedName name="BUDGETGRAPHINCBUDGETS1">#REF!</definedName>
    <definedName name="BUDGETGRAPHINCBUDGETS2">#REF!</definedName>
    <definedName name="BUDGETGRAPHINCBUDGETS3">#REF!</definedName>
    <definedName name="BUDGETGRAPHINCBUDGETS4">#REF!</definedName>
    <definedName name="BUDGETGRAPHINCBUDGETS5">#REF!</definedName>
    <definedName name="BUDGETGRAPHINCBUDGETS6">#REF!</definedName>
    <definedName name="BUDGETGRAPHINCTITLES1">#REF!</definedName>
    <definedName name="BUDGETGRAPHINCTITLES2">#REF!</definedName>
    <definedName name="BUDGETGRAPHINCTITLES3">#REF!</definedName>
    <definedName name="BUDGETGRAPHINCTITLES4">#REF!</definedName>
    <definedName name="BUDGETGRAPHINCTITLES5">#REF!</definedName>
    <definedName name="BUDGETGRAPHINCTITLES6">#REF!</definedName>
    <definedName name="BUDGETGRAPHINCVARIANCES1">#REF!</definedName>
    <definedName name="BUDGETGRAPHINCVARIANCES2">#REF!</definedName>
    <definedName name="BUDGETGRAPHINCVARIANCES3">#REF!</definedName>
    <definedName name="BUDGETGRAPHINCVARIANCES4">#REF!</definedName>
    <definedName name="BUDGETGRAPHINCVARIANCES5">#REF!</definedName>
    <definedName name="BUDGETGRAPHINCVARIANCES6">#REF!</definedName>
    <definedName name="BUDGETGRAPHSTYLE1">#REF!</definedName>
    <definedName name="BUDGETGRAPHSTYLE2">#REF!</definedName>
    <definedName name="BUDGETGRAPHSTYLE3">#REF!</definedName>
    <definedName name="BUDGETGRAPHSTYLE4">#REF!</definedName>
    <definedName name="BUDGETGRAPHSTYLE5">#REF!</definedName>
    <definedName name="BUDGETGRAPHSTYLE6">#REF!</definedName>
    <definedName name="BUDGETHEADINGSBACKCOLOUR1">#REF!</definedName>
    <definedName name="BUDGETHEADINGSBACKCOLOUR2">#REF!</definedName>
    <definedName name="BUDGETHEADINGSBACKCOLOUR3">#REF!</definedName>
    <definedName name="BUDGETHEADINGSBACKCOLOUR4">#REF!</definedName>
    <definedName name="BUDGETHEADINGSBACKCOLOUR5">#REF!</definedName>
    <definedName name="BUDGETHEADINGSBACKCOLOUR6">#REF!</definedName>
    <definedName name="BUDGETHEADINGSFORECOLOUR1">#REF!</definedName>
    <definedName name="BUDGETHEADINGSFORECOLOUR2">#REF!</definedName>
    <definedName name="BUDGETHEADINGSFORECOLOUR3">#REF!</definedName>
    <definedName name="BUDGETHEADINGSFORECOLOUR4">#REF!</definedName>
    <definedName name="BUDGETHEADINGSFORECOLOUR5">#REF!</definedName>
    <definedName name="BUDGETHEADINGSFORECOLOUR6">#REF!</definedName>
    <definedName name="BUDGETNAME1">#REF!</definedName>
    <definedName name="BUDGETNAME2">#REF!</definedName>
    <definedName name="BUDGETNAME3">#REF!</definedName>
    <definedName name="BUDGETNAME4">#REF!</definedName>
    <definedName name="BUDGETNAME5">#REF!</definedName>
    <definedName name="BUDGETNAME6">#REF!</definedName>
    <definedName name="BUDGETORG1">#REF!</definedName>
    <definedName name="BUDGETORG2">#REF!</definedName>
    <definedName name="BUDGETORG3">#REF!</definedName>
    <definedName name="BUDGETORG4">#REF!</definedName>
    <definedName name="BUDGETORG5">#REF!</definedName>
    <definedName name="BUDGETORG6">#REF!</definedName>
    <definedName name="BUDGETORGFROZEN1">#REF!</definedName>
    <definedName name="BUDGETORGFROZEN2">#REF!</definedName>
    <definedName name="BUDGETORGFROZEN3">#REF!</definedName>
    <definedName name="BUDGETORGFROZEN4">#REF!</definedName>
    <definedName name="BUDGETORGFROZEN5">#REF!</definedName>
    <definedName name="BUDGETORGFROZEN6">#REF!</definedName>
    <definedName name="BUDGETOUTPUTOPTION1">#REF!</definedName>
    <definedName name="BUDGETOUTPUTOPTION2">#REF!</definedName>
    <definedName name="BUDGETOUTPUTOPTION3">#REF!</definedName>
    <definedName name="BUDGETOUTPUTOPTION4">#REF!</definedName>
    <definedName name="BUDGETOUTPUTOPTION5">#REF!</definedName>
    <definedName name="BUDGETOUTPUTOPTION6">#REF!</definedName>
    <definedName name="BUDGETPASSWORDREQUIREDFLAG1">#REF!</definedName>
    <definedName name="BUDGETPASSWORDREQUIREDFLAG2">#REF!</definedName>
    <definedName name="BUDGETPASSWORDREQUIREDFLAG3">#REF!</definedName>
    <definedName name="BUDGETPASSWORDREQUIREDFLAG4">#REF!</definedName>
    <definedName name="BUDGETPASSWORDREQUIREDFLAG5">#REF!</definedName>
    <definedName name="BUDGETPASSWORDREQUIREDFLAG6">#REF!</definedName>
    <definedName name="BUDGETSHOWCRITERIASHEET1">#REF!</definedName>
    <definedName name="BUDGETSHOWCRITERIASHEET2">#REF!</definedName>
    <definedName name="BUDGETSHOWCRITERIASHEET3">#REF!</definedName>
    <definedName name="BUDGETSHOWCRITERIASHEET4">#REF!</definedName>
    <definedName name="BUDGETSHOWCRITERIASHEET5">#REF!</definedName>
    <definedName name="BUDGETSHOWCRITERIASHEET6">#REF!</definedName>
    <definedName name="BUDGETSTARTPERIODSTARTDATE1">#REF!</definedName>
    <definedName name="BUDGETSTARTPERIODSTARTDATE2">#REF!</definedName>
    <definedName name="BUDGETSTARTPERIODSTARTDATE3">#REF!</definedName>
    <definedName name="BUDGETSTARTPERIODSTARTDATE4">#REF!</definedName>
    <definedName name="BUDGETSTARTPERIODSTARTDATE5">#REF!</definedName>
    <definedName name="BUDGETSTARTPERIODSTARTDATE6">#REF!</definedName>
    <definedName name="BUDGETSTARTPERIODYEAR1">#REF!</definedName>
    <definedName name="BUDGETSTARTPERIODYEAR2">#REF!</definedName>
    <definedName name="BUDGETSTARTPERIODYEAR3">#REF!</definedName>
    <definedName name="BUDGETSTARTPERIODYEAR4">#REF!</definedName>
    <definedName name="BUDGETSTARTPERIODYEAR5">#REF!</definedName>
    <definedName name="BUDGETSTARTPERIODYEAR6">#REF!</definedName>
    <definedName name="BUDGETSTATUS1">#REF!</definedName>
    <definedName name="BUDGETSTATUS2">#REF!</definedName>
    <definedName name="BUDGETSTATUS3">#REF!</definedName>
    <definedName name="BUDGETSTATUS4">#REF!</definedName>
    <definedName name="BUDGETSTATUS5">#REF!</definedName>
    <definedName name="BUDGETSTATUS6">#REF!</definedName>
    <definedName name="BUDGETTITLEBACKCOLOUR1">#REF!</definedName>
    <definedName name="BUDGETTITLEBACKCOLOUR2">#REF!</definedName>
    <definedName name="BUDGETTITLEBACKCOLOUR3">#REF!</definedName>
    <definedName name="BUDGETTITLEBACKCOLOUR4">#REF!</definedName>
    <definedName name="BUDGETTITLEBACKCOLOUR5">#REF!</definedName>
    <definedName name="BUDGETTITLEBACKCOLOUR6">#REF!</definedName>
    <definedName name="BUDGETTITLEBORDERCOLOUR1">#REF!</definedName>
    <definedName name="BUDGETTITLEBORDERCOLOUR2">#REF!</definedName>
    <definedName name="BUDGETTITLEBORDERCOLOUR3">#REF!</definedName>
    <definedName name="BUDGETTITLEBORDERCOLOUR4">#REF!</definedName>
    <definedName name="BUDGETTITLEBORDERCOLOUR5">#REF!</definedName>
    <definedName name="BUDGETTITLEBORDERCOLOUR6">#REF!</definedName>
    <definedName name="BUDGETTITLEFORECOLOUR1">#REF!</definedName>
    <definedName name="BUDGETTITLEFORECOLOUR2">#REF!</definedName>
    <definedName name="BUDGETTITLEFORECOLOUR3">#REF!</definedName>
    <definedName name="BUDGETTITLEFORECOLOUR4">#REF!</definedName>
    <definedName name="BUDGETTITLEFORECOLOUR5">#REF!</definedName>
    <definedName name="BUDGETTITLEFORECOLOUR6">#REF!</definedName>
    <definedName name="BUDGETVALUESWIDTH1">#REF!</definedName>
    <definedName name="BUDGETVALUESWIDTH2">#REF!</definedName>
    <definedName name="BUDGETVALUESWIDTH3">#REF!</definedName>
    <definedName name="BUDGETVALUESWIDTH4">#REF!</definedName>
    <definedName name="BUDGETVALUESWIDTH5">#REF!</definedName>
    <definedName name="BUDGETVALUESWIDTH6">#REF!</definedName>
    <definedName name="BUDGETVERSIONID1">#REF!</definedName>
    <definedName name="BUDGETVERSIONID2">#REF!</definedName>
    <definedName name="BUDGETVERSIONID3">#REF!</definedName>
    <definedName name="BUDGETVERSIONID4">#REF!</definedName>
    <definedName name="BUDGETVERSIONID5">#REF!</definedName>
    <definedName name="BUDGETVERSIONID6">#REF!</definedName>
    <definedName name="Bug_Price2">#REF!</definedName>
    <definedName name="CADUSD">#REF!</definedName>
    <definedName name="Capacity">#REF!</definedName>
    <definedName name="CapAv_L">#REF!</definedName>
    <definedName name="CapAv_PA">#REF!</definedName>
    <definedName name="CapAv_PT">#REF!</definedName>
    <definedName name="CapAv_T">#REF!</definedName>
    <definedName name="CapLog">#REF!</definedName>
    <definedName name="CapProc">#REF!</definedName>
    <definedName name="catchup">#REF!</definedName>
    <definedName name="CBWorkbookPriority" hidden="1">-1977868952</definedName>
    <definedName name="cc"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CCAH">#REF!</definedName>
    <definedName name="CCAS">#REF!</definedName>
    <definedName name="ccc" hidden="1">{#N/A,#N/A,FALSE,"RESUMEN ECON.";#N/A,#N/A,FALSE,"Costos de R.H.";#N/A,#N/A,FALSE,"COSTO HW";#N/A,#N/A,FALSE,"CUADROS";#N/A,#N/A,FALSE,"SCADA´s";#N/A,#N/A,FALSE,"PRECIOS EQUIPOS"}</definedName>
    <definedName name="cccc" hidden="1">{#N/A,#N/A,FALSE,"RESUMEN ECON.";#N/A,#N/A,FALSE,"Costos de R.H.";#N/A,#N/A,FALSE,"COSTO HW";#N/A,#N/A,FALSE,"CUADROS";#N/A,#N/A,FALSE,"SCADA´s";#N/A,#N/A,FALSE,"PRECIOS EQUIPOS"}</definedName>
    <definedName name="ccsd" hidden="1">#N/A</definedName>
    <definedName name="cd" hidden="1">{#N/A,#N/A,FALSE,"Assessment";#N/A,#N/A,FALSE,"Staffing";#N/A,#N/A,FALSE,"Hires";#N/A,#N/A,FALSE,"Assumptions"}</definedName>
    <definedName name="CECAP">#REF!</definedName>
    <definedName name="CHARTOFACCOUNTSID1">#REF!</definedName>
    <definedName name="CHARTOFACCOUNTSID2">#REF!</definedName>
    <definedName name="CHARTOFACCOUNTSID3">#REF!</definedName>
    <definedName name="CHARTOFACCOUNTSID4">#REF!</definedName>
    <definedName name="CHARTOFACCOUNTSID5">#REF!</definedName>
    <definedName name="CHARTOFACCOUNTSID6">#REF!</definedName>
    <definedName name="Christine" hidden="1">#REF!</definedName>
    <definedName name="circuitcommunications">#REF!</definedName>
    <definedName name="CO2perMWH">#REF!</definedName>
    <definedName name="Co2valueperton">#REF!</definedName>
    <definedName name="COLA" hidden="1">#REF!</definedName>
    <definedName name="Comp">#REF!</definedName>
    <definedName name="COMPRO"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COMPRO1"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CONNECTSTRING1">#REF!</definedName>
    <definedName name="CONNECTSTRING2">#REF!</definedName>
    <definedName name="CONNECTSTRING3">#REF!</definedName>
    <definedName name="CONNECTSTRING4">#REF!</definedName>
    <definedName name="CONNECTSTRING5">#REF!</definedName>
    <definedName name="CONNECTSTRING6">#REF!</definedName>
    <definedName name="copin" hidden="1">{#N/A,#N/A,TRUE,"RESUMEN ECON.";#N/A,#N/A,TRUE,"Costos de R.H.";#N/A,#N/A,TRUE,"COSTO HW";#N/A,#N/A,TRUE,"CUADROS";#N/A,#N/A,TRUE,"SCADA´s";#N/A,#N/A,TRUE,"PRECIOS EQUIPOS"}</definedName>
    <definedName name="copin111" hidden="1">{#N/A,#N/A,TRUE,"RESUMEN ECON.";#N/A,#N/A,TRUE,"Costos de R.H.";#N/A,#N/A,TRUE,"COSTO HW";#N/A,#N/A,TRUE,"CUADROS";#N/A,#N/A,TRUE,"SCADA´s";#N/A,#N/A,TRUE,"PRECIOS EQUIPOS"}</definedName>
    <definedName name="copon" hidden="1">{#N/A,#N/A,FALSE,"RESUMEN ECON.";#N/A,#N/A,FALSE,"Costos de R.H.";#N/A,#N/A,FALSE,"COSTO HW";#N/A,#N/A,FALSE,"CUADROS";#N/A,#N/A,FALSE,"SCADA´s";#N/A,#N/A,FALSE,"PRECIOS EQUIPOS"}</definedName>
    <definedName name="copon1" hidden="1">{#N/A,#N/A,FALSE,"RESUMEN ECON.";#N/A,#N/A,FALSE,"Costos de R.H.";#N/A,#N/A,FALSE,"COSTO HW";#N/A,#N/A,FALSE,"CUADROS";#N/A,#N/A,FALSE,"SCADA´s";#N/A,#N/A,FALSE,"PRECIOS EQUIPOS"}</definedName>
    <definedName name="Copy" hidden="1">{#N/A,#N/A,TRUE,"Cover";#N/A,#N/A,TRUE,"Header (ld)";#N/A,#N/A,TRUE,"T&amp;O By Region";#N/A,#N/A,TRUE,"Region Charts ";#N/A,#N/A,TRUE,"T&amp;O London";#N/A,#N/A,TRUE,"AD Report";#N/A,#N/A,TRUE,"Var by OU"}</definedName>
    <definedName name="CopyCopy" hidden="1">{#N/A,#N/A,TRUE,"Cover";#N/A,#N/A,TRUE,"Header (ld)";#N/A,#N/A,TRUE,"T&amp;O By Region";#N/A,#N/A,TRUE,"Region Charts ";#N/A,#N/A,TRUE,"T&amp;O London";#N/A,#N/A,TRUE,"AD Report";#N/A,#N/A,TRUE,"Var by OU"}</definedName>
    <definedName name="CopyFirstLine" hidden="1">#REF!</definedName>
    <definedName name="CopyFirstLineBid" hidden="1">#REF!</definedName>
    <definedName name="CopyFirstLineCal" hidden="1">#REF!</definedName>
    <definedName name="Copyofsoftware">PO #REF!</definedName>
    <definedName name="Cost_Debt">#REF!</definedName>
    <definedName name="Cost_Of_Money">#REF!</definedName>
    <definedName name="CostAdmin">#REF!</definedName>
    <definedName name="CostCover">#REF!</definedName>
    <definedName name="Costes" hidden="1">{#N/A,#N/A,TRUE,"RESUMEN ECON.";#N/A,#N/A,TRUE,"Costos de R.H.";#N/A,#N/A,TRUE,"COSTO HW";#N/A,#N/A,TRUE,"CUADROS";#N/A,#N/A,TRUE,"SCADA´s";#N/A,#N/A,TRUE,"PRECIOS EQUIPOS"}</definedName>
    <definedName name="costes1" hidden="1">{#N/A,#N/A,TRUE,"RESUMEN ECON.";#N/A,#N/A,TRUE,"Costos de R.H.";#N/A,#N/A,TRUE,"COSTO HW";#N/A,#N/A,TRUE,"CUADROS";#N/A,#N/A,TRUE,"SCADA´s";#N/A,#N/A,TRUE,"PRECIOS EQUIPOS"}</definedName>
    <definedName name="CostImplode">#REF!</definedName>
    <definedName name="coun" hidden="1">{#N/A,#N/A,FALSE,"Assessment";#N/A,#N/A,FALSE,"Staffing";#N/A,#N/A,FALSE,"Hires";#N/A,#N/A,FALSE,"Assumptions"}</definedName>
    <definedName name="COUNT2" hidden="1">{#N/A,#N/A,FALSE,"Assessment";#N/A,#N/A,FALSE,"Staffing";#N/A,#N/A,FALSE,"Hires";#N/A,#N/A,FALSE,"Assumptions"}</definedName>
    <definedName name="Countries1" hidden="1">#REF!</definedName>
    <definedName name="CREATEGRAPH1">#REF!</definedName>
    <definedName name="CREATEGRAPH2">#REF!</definedName>
    <definedName name="CREATEGRAPH3">#REF!</definedName>
    <definedName name="CREATEGRAPH4">#REF!</definedName>
    <definedName name="CREATEGRAPH5">#REF!</definedName>
    <definedName name="CREATEGRAPH6">#REF!</definedName>
    <definedName name="Currency" hidden="1">#REF!</definedName>
    <definedName name="cust_name" hidden="1">#REF!</definedName>
    <definedName name="CUSTCONTACTS">#REF!</definedName>
    <definedName name="CUSTDATA14">#REF!</definedName>
    <definedName name="CUSTDATA15">#REF!</definedName>
    <definedName name="CUSTDATA16">#REF!</definedName>
    <definedName name="CustomerFax">#REF!</definedName>
    <definedName name="CustomerName">#REF!</definedName>
    <definedName name="CustomerOrgName">#REF!</definedName>
    <definedName name="CustomerPhone">#REF!</definedName>
    <definedName name="CustomerSection">#REF!</definedName>
    <definedName name="cv" hidden="1">#REF!</definedName>
    <definedName name="cx" hidden="1">#REF!</definedName>
    <definedName name="cxv" hidden="1">{#N/A,#N/A,FALSE,"PLME0520"}</definedName>
    <definedName name="d" hidden="1">{#N/A,#N/A,TRUE,"RESUMEN ECON.";#N/A,#N/A,TRUE,"Costos de R.H.";#N/A,#N/A,TRUE,"COSTO HW";#N/A,#N/A,TRUE,"CUADROS";#N/A,#N/A,TRUE,"SCADA´s";#N/A,#N/A,TRUE,"PRECIOS EQUIPOS"}</definedName>
    <definedName name="dagewgs" hidden="1">{"Last 5 fin state",#N/A,FALSE,"Fin State";"Calc1 last 5",#N/A,FALSE,"Calc 1";"Calc2 All",#N/A,FALSE,"Calc 2";"Model All",#N/A,FALSE,"Model";"Value Short",#N/A,FALSE,"Value";"Valuation checklist",#N/A,FALSE,"Check List"}</definedName>
    <definedName name="dasd" hidden="1">{#N/A,#N/A,FALSE,"Staffnos &amp; cost"}</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_xlnm.Database">#REF!</definedName>
    <definedName name="DBNAME1">#REF!</definedName>
    <definedName name="DBNAME2">#REF!</definedName>
    <definedName name="DBNAME3">#REF!</definedName>
    <definedName name="DBNAME4">#REF!</definedName>
    <definedName name="DBNAME5">#REF!</definedName>
    <definedName name="DBNAME6">#REF!</definedName>
    <definedName name="DBUSERNAME1">#REF!</definedName>
    <definedName name="DBUSERNAME2">#REF!</definedName>
    <definedName name="DBUSERNAME3">#REF!</definedName>
    <definedName name="DBUSERNAME4">#REF!</definedName>
    <definedName name="DBUSERNAME5">#REF!</definedName>
    <definedName name="DBUSERNAME6">#REF!</definedName>
    <definedName name="dd" hidden="1">{#N/A,#N/A,FALSE,"Assessment";#N/A,#N/A,FALSE,"Staffing";#N/A,#N/A,FALSE,"Hires";#N/A,#N/A,FALSE,"Assumptions"}</definedName>
    <definedName name="ddd" hidden="1">{#N/A,#N/A,TRUE,"RESUMEN ECON.";#N/A,#N/A,TRUE,"Costos de R.H.";#N/A,#N/A,TRUE,"COSTO HW";#N/A,#N/A,TRUE,"CUADROS";#N/A,#N/A,TRUE,"SCADA´s";#N/A,#N/A,TRUE,"PRECIOS EQUIPOS"}</definedName>
    <definedName name="ddddddddddd" hidden="1">#REF!</definedName>
    <definedName name="de" hidden="1">{"'RCIM'!$E$128"}</definedName>
    <definedName name="DE_Ratio">#REF!</definedName>
    <definedName name="DebtCost">#REF!</definedName>
    <definedName name="debtpercentage">#REF!</definedName>
    <definedName name="debtratio">#REF!</definedName>
    <definedName name="Dec00FP">#REF!</definedName>
    <definedName name="Dec00OB">#REF!</definedName>
    <definedName name="Dec00SB">#REF!</definedName>
    <definedName name="Dec01FP">#REF!</definedName>
    <definedName name="Dec01OB">#REF!</definedName>
    <definedName name="Dec01SB">#REF!</definedName>
    <definedName name="Dec99FP">#REF!</definedName>
    <definedName name="Dec99OB">#REF!</definedName>
    <definedName name="Dec99SB">#REF!</definedName>
    <definedName name="DecFX">#REF!</definedName>
    <definedName name="DecooSB">#REF!</definedName>
    <definedName name="delannual">#REF!</definedName>
    <definedName name="DELETELOGICTYPE1">#REF!</definedName>
    <definedName name="DELETELOGICTYPE2">#REF!</definedName>
    <definedName name="DELETELOGICTYPE3">#REF!</definedName>
    <definedName name="DELETELOGICTYPE4">#REF!</definedName>
    <definedName name="DELETELOGICTYPE5">#REF!</definedName>
    <definedName name="DELETELOGICTYPE6">#REF!</definedName>
    <definedName name="DepPer">#REF!</definedName>
    <definedName name="DERatio">#REF!</definedName>
    <definedName name="DesCost">#REF!</definedName>
    <definedName name="Description">#REF!</definedName>
    <definedName name="DF" hidden="1">{"C&amp;C Original",#N/A,FALSE,"Lot 2-Credit&amp;Collection Mngt";"GA Original",#N/A,FALSE,"Lot2-Gen. Acct.";"FA Original",#N/A,FALSE,"Lot2-Fixed Assets";"Inv Original",#N/A,FALSE,"Lot2-Inventory";"Trav Original",#N/A,FALSE,"Lot2-Travel";"C&amp;B Original",#N/A,FALSE,"Lot2-Cash and Bank";"TR Original",#N/A,FALSE,"Lot2-Treasury";"Rep Original",#N/A,FALSE,"Lot2-Report &amp; Conso";#N/A,#N/A,FALSE,"Costing";#N/A,#N/A,FALSE,"Risk"}</definedName>
    <definedName name="DF_GRID_1">PO #REF!</definedName>
    <definedName name="DF_GRID_19" localSheetId="1">[0]!PO EUR Mes +#REF!</definedName>
    <definedName name="DF_GRID_19">PO EUR Mes +#REF!</definedName>
    <definedName name="DF_GRID_3">PO #REF!</definedName>
    <definedName name="dfadf" hidden="1">{"report102",#N/A,FALSE,"102"}</definedName>
    <definedName name="DFASFD" hidden="1">{"Syn_janv",#N/A,FALSE,"Janv 97"}</definedName>
    <definedName name="DFASFD1" hidden="1">{"Syn_janv",#N/A,FALSE,"Janv 97"}</definedName>
    <definedName name="dfdf" hidden="1">{#N/A,#N/A,FALSE,"Bud95 LUG"}</definedName>
    <definedName name="dgsdfgsd" hidden="1">#REF!</definedName>
    <definedName name="Diff_per_Btu">#REF!</definedName>
    <definedName name="Diff_Per_Btu_Mkt">#REF!</definedName>
    <definedName name="Diff_Per_Btu2">#REF!</definedName>
    <definedName name="DiscountFactors">OFFSET(#REF!,0,0,COUNTA(#REF!),2)</definedName>
    <definedName name="DiscRate">#REF!</definedName>
    <definedName name="dkibid" hidden="1">{"REPORT101",#N/A,FALSE,"101 &amp; 111"}</definedName>
    <definedName name="dkjfkfj" hidden="1">{#N/A,#N/A,FALSE,"Bud95 LUG"}</definedName>
    <definedName name="DME_BeforeCloseCompleted" hidden="1">"False"</definedName>
    <definedName name="dnew" hidden="1">{"STAFF SUMMARY",#N/A,FALSE,"97 STAFFING SUMMARY";"SCH 1a",#N/A,FALSE,"SCH 1a - Staffing";"SCH 1b",#N/A,FALSE,"SCH 1b - Headcount"}</definedName>
    <definedName name="dude" hidden="1">{"'Server Configuration'!$A$1:$DB$281"}</definedName>
    <definedName name="DURATION">#REF!</definedName>
    <definedName name="e" hidden="1">{#N/A,#N/A,TRUE,"Cover";#N/A,#N/A,TRUE,"Header (ld)";#N/A,#N/A,TRUE,"T&amp;O By Region";#N/A,#N/A,TRUE,"Region Charts ";#N/A,#N/A,TRUE,"T&amp;O London";#N/A,#N/A,TRUE,"AD Report";#N/A,#N/A,TRUE,"Var by OU"}</definedName>
    <definedName name="EBS_excl_iExpense">#REF!</definedName>
    <definedName name="EBS_iExpense">#REF!</definedName>
    <definedName name="EDRatio">#REF!</definedName>
    <definedName name="ee" hidden="1">{"SCH 10",#N/A,FALSE,"SCH 10 - Capital Exp"}</definedName>
    <definedName name="eee" hidden="1">{"REPORT101",#N/A,FALSE,"101 &amp; 111"}</definedName>
    <definedName name="eeee" hidden="1">{"JOBCOGS",#N/A,FALSE,"JOB COGS";"JOBHIST",#N/A,FALSE,"JOB COGS"}</definedName>
    <definedName name="eeeee" hidden="1">{"SCH 2",#N/A,FALSE,"SCH 2 - Revenue &amp; HCC"}</definedName>
    <definedName name="eeeeee" hidden="1">{"SCH 3",#N/A,FALSE,"SCH 3 - Travel"}</definedName>
    <definedName name="eeeeeee" hidden="1">{"SCH 4",#N/A,FALSE,"SCH 4 - Training"}</definedName>
    <definedName name="eeeeeeee" hidden="1">{"SCH 5",#N/A,FALSE,"SCH 5 - Printing"}</definedName>
    <definedName name="eeeeeeeee" hidden="1">{"SCH 6",#N/A,FALSE,"SCH 6 - Advert and PR"}</definedName>
    <definedName name="eeeeeeeeee" hidden="1">{"SCH 7",#N/A,FALSE,"SCH 7 - Services"}</definedName>
    <definedName name="eeeeeeeeeee" hidden="1">{"SCH 8",#N/A,FALSE,"SCH 8 - Misc"}</definedName>
    <definedName name="eeeeeeeeeeee" hidden="1">{"SCH 9",#N/A,FALSE,"SCH 9 - Over $10k"}</definedName>
    <definedName name="electrictotalcost">#REF!</definedName>
    <definedName name="EMA_IncTaxRate">#REF!</definedName>
    <definedName name="Emera_Share_of_Project">#REF!</definedName>
    <definedName name="EMP_LOAD_FACTOR">#REF!</definedName>
    <definedName name="ENDPERIODNAME1">#REF!</definedName>
    <definedName name="ENDPERIODNAME2">#REF!</definedName>
    <definedName name="ENDPERIODNAME3">#REF!</definedName>
    <definedName name="ENDPERIODNAME4">#REF!</definedName>
    <definedName name="ENDPERIODNAME5">#REF!</definedName>
    <definedName name="ENDPERIODNAME6">#REF!</definedName>
    <definedName name="ENDPERIODNUM1">#REF!</definedName>
    <definedName name="ENDPERIODNUM2">#REF!</definedName>
    <definedName name="ENDPERIODNUM3">#REF!</definedName>
    <definedName name="ENDPERIODNUM4">#REF!</definedName>
    <definedName name="ENDPERIODNUM5">#REF!</definedName>
    <definedName name="ENDPERIODNUM6">#REF!</definedName>
    <definedName name="ENDPERIODYEAR1">#REF!</definedName>
    <definedName name="ENDPERIODYEAR2">#REF!</definedName>
    <definedName name="ENDPERIODYEAR3">#REF!</definedName>
    <definedName name="ENDPERIODYEAR4">#REF!</definedName>
    <definedName name="ENDPERIODYEAR5">#REF!</definedName>
    <definedName name="ENDPERIODYEAR6">#REF!</definedName>
    <definedName name="EnergyCost">#REF!</definedName>
    <definedName name="Engineeer">#REF!</definedName>
    <definedName name="Engineer">#REF!</definedName>
    <definedName name="Engineer_in_Training">#REF!</definedName>
    <definedName name="Engineer_Support_specialist">#REF!</definedName>
    <definedName name="EnrollmentNumber">#REF!</definedName>
    <definedName name="Env">#REF!</definedName>
    <definedName name="EnvDelay">#REF!</definedName>
    <definedName name="EnvExp">#REF!</definedName>
    <definedName name="EnvTime">#REF!</definedName>
    <definedName name="EPC" hidden="1">{#N/A,#N/A,FALSE,"RESUMEN ECON.";#N/A,#N/A,FALSE,"Costos de R.H.";#N/A,#N/A,FALSE,"COSTO HW";#N/A,#N/A,FALSE,"CUADROS";#N/A,#N/A,FALSE,"SCADA´s";#N/A,#N/A,FALSE,"PRECIOS EQUIPOS"}</definedName>
    <definedName name="EPMWorkbookOptions_1" hidden="1">"dgEAAB+LCAAAAAAABACFkMEKgkAQhu9B77DsPVcLOoTaoS5BYhRU10lHXdJZ2d3aHj8pLKpD12++f4b5w/mtqdkVtZGKIh54PmdImcollRG/2GIUTPk8Hg7Cg9Lnk1LntLWdaliXIzO7GRnxytp2JoRzznMTT+lSjH0/EMdkvcsqbGAkyVigDPkrlf9P8e4qY+EWC42mSiltkeICaoOh+IQPb1Ej6CVYSGkHV+zNb/xw+182WlnMLOa9/Tv4"</definedName>
    <definedName name="EPMWorkbookOptions_2" hidden="1">"9F3OxBOtzB60hFONCeryveGHd9WJr+7iO45h/1l2AQAA"</definedName>
    <definedName name="eqd" hidden="1">{"Syn_janv",#N/A,FALSE,"Janv 97"}</definedName>
    <definedName name="equipmentescalation">#REF!</definedName>
    <definedName name="Equitycost">#REF!</definedName>
    <definedName name="Erin">#REF!</definedName>
    <definedName name="ErinM">#REF!</definedName>
    <definedName name="EUCNew" hidden="1">#REF!</definedName>
    <definedName name="EUCSummary" hidden="1">{#N/A,#N/A,FALSE,"PLME0520"}</definedName>
    <definedName name="EV__EVCOM_OPTIONS__" hidden="1">8</definedName>
    <definedName name="EV__EXPOPTIONS__" hidden="1">1</definedName>
    <definedName name="EV__LASTREFTIME__" hidden="1">"(GMT-05:00)05/30/2017 05:45:59 PM"</definedName>
    <definedName name="EV__MAXEXPCOLS__" hidden="1">100</definedName>
    <definedName name="EV__MAXEXPROWS__" hidden="1">1000</definedName>
    <definedName name="EV__MEMORYCVW__" hidden="1">0</definedName>
    <definedName name="EV__MEMORYCVW__11_OM_SEND_REC_REPORT1" hidden="1">"[TECOLABOR"</definedName>
    <definedName name="EV__MEMORYCVW__11_OM_SEND_REC_REPORT1_CATEGORY" hidden="1">"[WKG_BUDGET"</definedName>
    <definedName name="EV__MEMORYCVW__11_OM_SEND_REC_REPORT1_COST_CENTER" hidden="1">"[ALL_COST_CENTERS"</definedName>
    <definedName name="EV__MEMORYCVW__11_OM_SEND_REC_REPORT1_ENTITY" hidden="1">"[E_2002"</definedName>
    <definedName name="EV__MEMORYCVW__11_OM_SEND_REC_REPORT1_I_ENTITY" hidden="1">"[IE_NA"</definedName>
    <definedName name="EV__MEMORYCVW__11_OM_SEND_REC_REPORT1_IC_COST_CENTER" hidden="1">"[ICC_NA"</definedName>
    <definedName name="EV__MEMORYCVW__11_OM_SEND_REC_REPORT1_L_ACCOUNT" hidden="1">"[A_ALL_COST_TYPES"</definedName>
    <definedName name="EV__MEMORYCVW__11_OM_SEND_REC_REPORT1_L_DATASRC" hidden="1">"[INPUT"</definedName>
    <definedName name="EV__MEMORYCVW__11_OM_SEND_REC_REPORT1_MEASURES" hidden="1">"[PERIODIC"</definedName>
    <definedName name="EV__MEMORYCVW__11_OM_SEND_REC_REPORT1_PAYSCALE_GROUP" hidden="1">"[PG_NA"</definedName>
    <definedName name="EV__MEMORYCVW__11_OM_SEND_REC_REPORT1_RPTCURRENCY" hidden="1">"[LC"</definedName>
    <definedName name="EV__MEMORYCVW__11_OM_SEND_REC_REPORT1_TIME" hidden="1">"[2017.TOTAL"</definedName>
    <definedName name="EV__MEMORYCVW__2015_ASSESSMENTS_VS_2014_BUDGETS_FROM_TEC_SUPPORT_SERVICES.XLSX" hidden="1">"[PLANNING"</definedName>
    <definedName name="EV__MEMORYCVW__2015_ASSESSMENTS_VS_2014_BUDGETS_FROM_TEC_SUPPORT_SERVICES.XLSX_ACCOUNT" hidden="1">"[A_STAT"</definedName>
    <definedName name="EV__MEMORYCVW__2015_ASSESSMENTS_VS_2014_BUDGETS_FROM_TEC_SUPPORT_SERVICES.XLSX_CATEGORY" hidden="1">"[ACTUAL"</definedName>
    <definedName name="EV__MEMORYCVW__2015_ASSESSMENTS_VS_2014_BUDGETS_FROM_TEC_SUPPORT_SERVICES.XLSX_COST_CENTER" hidden="1">"[Corp_Communications"</definedName>
    <definedName name="EV__MEMORYCVW__2015_ASSESSMENTS_VS_2014_BUDGETS_FROM_TEC_SUPPORT_SERVICES.XLSX_ENTITY" hidden="1">"[E_2201"</definedName>
    <definedName name="EV__MEMORYCVW__2015_ASSESSMENTS_VS_2014_BUDGETS_FROM_TEC_SUPPORT_SERVICES.XLSX_MEASURES" hidden="1">"[YTD"</definedName>
    <definedName name="EV__MEMORYCVW__2015_ASSESSMENTS_VS_2014_BUDGETS_FROM_TEC_SUPPORT_SERVICES.XLSX_P_DATASOURCE" hidden="1">"[INPUT"</definedName>
    <definedName name="EV__MEMORYCVW__2015_ASSESSMENTS_VS_2014_BUDGETS_FROM_TEC_SUPPORT_SERVICES.XLSX_RPTCURRENCY" hidden="1">"[LC"</definedName>
    <definedName name="EV__MEMORYCVW__2015_ASSESSMENTS_VS_2014_BUDGETS_FROM_TEC_SUPPORT_SERVICES.XLSX_TIME" hidden="1">"[2014.TOTAL"</definedName>
    <definedName name="EV__MEMORYCVW__2015_ASSESSMENTS_VS_2014_BUDGETS_FROM_TEC_SUPPORT_SERVICES_3M_REDUCTIONS.XLSX" hidden="1">"[TECOLABOR"</definedName>
    <definedName name="EV__MEMORYCVW__2015_ASSESSMENTS_VS_2014_BUDGETS_FROM_TEC_SUPPORT_SERVICES_3M_REDUCTIONS.XLSX_ACCOUNT" hidden="1">"[A_STAT"</definedName>
    <definedName name="EV__MEMORYCVW__2015_ASSESSMENTS_VS_2014_BUDGETS_FROM_TEC_SUPPORT_SERVICES_3M_REDUCTIONS.XLSX_CATEGORY" hidden="1">"[WKG_BUDGET"</definedName>
    <definedName name="EV__MEMORYCVW__2015_ASSESSMENTS_VS_2014_BUDGETS_FROM_TEC_SUPPORT_SERVICES_3M_REDUCTIONS.XLSX_COST_CENTER" hidden="1">"[CC_130044"</definedName>
    <definedName name="EV__MEMORYCVW__2015_ASSESSMENTS_VS_2014_BUDGETS_FROM_TEC_SUPPORT_SERVICES_3M_REDUCTIONS.XLSX_ENTITY" hidden="1">"[E_2002"</definedName>
    <definedName name="EV__MEMORYCVW__2015_ASSESSMENTS_VS_2014_BUDGETS_FROM_TEC_SUPPORT_SERVICES_3M_REDUCTIONS.XLSX_I_ENTITY" hidden="1">"[IE_NA"</definedName>
    <definedName name="EV__MEMORYCVW__2015_ASSESSMENTS_VS_2014_BUDGETS_FROM_TEC_SUPPORT_SERVICES_3M_REDUCTIONS.XLSX_IC_COST_CENTER" hidden="1">"[ICC_NA"</definedName>
    <definedName name="EV__MEMORYCVW__2015_ASSESSMENTS_VS_2014_BUDGETS_FROM_TEC_SUPPORT_SERVICES_3M_REDUCTIONS.XLSX_L_ACCOUNT" hidden="1">"[A_ALL_STAT_ACCOUNTS"</definedName>
    <definedName name="EV__MEMORYCVW__2015_ASSESSMENTS_VS_2014_BUDGETS_FROM_TEC_SUPPORT_SERVICES_3M_REDUCTIONS.XLSX_L_DATASRC" hidden="1">"[INPUT"</definedName>
    <definedName name="EV__MEMORYCVW__2015_ASSESSMENTS_VS_2014_BUDGETS_FROM_TEC_SUPPORT_SERVICES_3M_REDUCTIONS.XLSX_MEASURES" hidden="1">"[PERIODIC"</definedName>
    <definedName name="EV__MEMORYCVW__2015_ASSESSMENTS_VS_2014_BUDGETS_FROM_TEC_SUPPORT_SERVICES_3M_REDUCTIONS.XLSX_P_DATASOURCE" hidden="1">"[INPUT"</definedName>
    <definedName name="EV__MEMORYCVW__2015_ASSESSMENTS_VS_2014_BUDGETS_FROM_TEC_SUPPORT_SERVICES_3M_REDUCTIONS.XLSX_PAYSCALE_GROUP" hidden="1">"[TOTAL_PAYSCALEGROUPS"</definedName>
    <definedName name="EV__MEMORYCVW__2015_ASSESSMENTS_VS_2014_BUDGETS_FROM_TEC_SUPPORT_SERVICES_3M_REDUCTIONS.XLSX_RPTCURRENCY" hidden="1">"[LC"</definedName>
    <definedName name="EV__MEMORYCVW__2015_ASSESSMENTS_VS_2014_BUDGETS_FROM_TEC_SUPPORT_SERVICES_3M_REDUCTIONS.XLSX_TIME" hidden="1">"[2015.TOTAL"</definedName>
    <definedName name="EV__MEMORYCVW__2015_ASSESSMENTS_VS_2014_BUDGETS_FROM_TSI_SERVICES_AND_TSI_CORP..XLSX" hidden="1">"[TECOLABOR"</definedName>
    <definedName name="EV__MEMORYCVW__2015_ASSESSMENTS_VS_2014_BUDGETS_FROM_TSI_SERVICES_AND_TSI_CORP..XLSX_ACCOUNT" hidden="1">"[A_STAT"</definedName>
    <definedName name="EV__MEMORYCVW__2015_ASSESSMENTS_VS_2014_BUDGETS_FROM_TSI_SERVICES_AND_TSI_CORP..XLSX_CATEGORY" hidden="1">"[ACTUAL"</definedName>
    <definedName name="EV__MEMORYCVW__2015_ASSESSMENTS_VS_2014_BUDGETS_FROM_TSI_SERVICES_AND_TSI_CORP..XLSX_COST_CENTER" hidden="1">"[CC_130047"</definedName>
    <definedName name="EV__MEMORYCVW__2015_ASSESSMENTS_VS_2014_BUDGETS_FROM_TSI_SERVICES_AND_TSI_CORP..XLSX_ENTITY" hidden="1">"[E_2002"</definedName>
    <definedName name="EV__MEMORYCVW__2015_ASSESSMENTS_VS_2014_BUDGETS_FROM_TSI_SERVICES_AND_TSI_CORP..XLSX_MEASURES" hidden="1">"[YTD"</definedName>
    <definedName name="EV__MEMORYCVW__2015_ASSESSMENTS_VS_2014_BUDGETS_FROM_TSI_SERVICES_AND_TSI_CORP..XLSX_P_DATASOURCE" hidden="1">"[INPUT"</definedName>
    <definedName name="EV__MEMORYCVW__2015_ASSESSMENTS_VS_2014_BUDGETS_FROM_TSI_SERVICES_AND_TSI_CORP..XLSX_RPTCURRENCY" hidden="1">"[LC"</definedName>
    <definedName name="EV__MEMORYCVW__2015_ASSESSMENTS_VS_2014_BUDGETS_FROM_TSI_SERVICES_AND_TSI_CORP..XLSX_TIME" hidden="1">"[2014.TOTAL"</definedName>
    <definedName name="EV__MEMORYCVW__2015_ASSESSMENTS_VS_2014_BUDGETS_FROM_TSI_SERVICES_AND_TSI_CORP.XLSX" hidden="1">"[TECOLABOR"</definedName>
    <definedName name="EV__MEMORYCVW__2015_ASSESSMENTS_VS_2014_BUDGETS_FROM_TSI_SERVICES_AND_TSI_CORP.XLSX_ACCOUNT" hidden="1">"[LIAB_AND_CAP"</definedName>
    <definedName name="EV__MEMORYCVW__2015_ASSESSMENTS_VS_2014_BUDGETS_FROM_TSI_SERVICES_AND_TSI_CORP.XLSX_P_DATASOURCE" hidden="1">"[INPUT"</definedName>
    <definedName name="EV__MEMORYCVW__2015_ASSESSMENTS_VS_2014_BUDGETS_FROM_TSI_SERVICES_AND_TSI_CORP_3M_REDUCTIONS.XLSX" hidden="1">"[PLANNING"</definedName>
    <definedName name="EV__MEMORYCVW__2015_ASSESSMENTS_VS_2014_BUDGETS_FROM_TSI_SERVICES_AND_TSI_CORP_3M_REDUCTIONS.XLSX_I_ENTITY" hidden="1">"[IE_NA"</definedName>
    <definedName name="EV__MEMORYCVW__2015_ASSESSMENTS_VS_2014_BUDGETS_FROM_TSI_SERVICES_AND_TSI_CORP_3M_REDUCTIONS.XLSX_IC_COST_CENTER" hidden="1">"[ICC_NA"</definedName>
    <definedName name="EV__MEMORYCVW__2015_ASSESSMENTS_VS_2014_BUDGETS_FROM_TSI_SERVICES_AND_TSI_CORP_3M_REDUCTIONS.XLSX_L_ACCOUNT" hidden="1">"[A_ALL_STAT_ACCOUNTS"</definedName>
    <definedName name="EV__MEMORYCVW__2015_ASSESSMENTS_VS_2014_BUDGETS_FROM_TSI_SERVICES_AND_TSI_CORP_3M_REDUCTIONS.XLSX_L_DATASRC" hidden="1">"[INPUT"</definedName>
    <definedName name="EV__MEMORYCVW__2015_ASSESSMENTS_VS_2014_BUDGETS_FROM_TSI_SERVICES_AND_TSI_CORP_3M_REDUCTIONS.XLSX_PAYSCALE_GROUP" hidden="1">"[TOTAL_PAYSCALEGROUPS"</definedName>
    <definedName name="EV__MEMORYCVW__2015_BUDGET_DIRECT_AND_ALLOCABLE_COSTS_TO_NMGC_OPERATIONS_OCT_3_2014.XLSX" hidden="1">"[PLANNING"</definedName>
    <definedName name="EV__MEMORYCVW__2015_BUDGET_DIRECT_AND_ALLOCABLE_COSTS_TO_NMGC_OPERATIONS_SEPT_30_2014.XLSX" hidden="1">"[PLANNING"</definedName>
    <definedName name="EV__MEMORYCVW__2015_BUDGET_DIRECT_COSTS_TO_NMGC_OPERATIONS.XLSX" hidden="1">"[PLANNING"</definedName>
    <definedName name="EV__MEMORYCVW__2015_BUDGET_DIRECT_COSTS_TO_NMGC_OPERATIONS.XLSX_ACCOUNT" hidden="1">"[Std_Reporting_TE01"</definedName>
    <definedName name="EV__MEMORYCVW__2015_BUDGET_DIRECT_COSTS_TO_NMGC_OPERATIONS.XLSX_CATEGORY" hidden="1">"[ACTUAL"</definedName>
    <definedName name="EV__MEMORYCVW__2015_BUDGET_DIRECT_COSTS_TO_NMGC_OPERATIONS.XLSX_COST_CENTER" hidden="1">"[CC_108100"</definedName>
    <definedName name="EV__MEMORYCVW__2015_BUDGET_DIRECT_COSTS_TO_NMGC_OPERATIONS.XLSX_ENTITY" hidden="1">"[E_2001"</definedName>
    <definedName name="EV__MEMORYCVW__2015_BUDGET_DIRECT_COSTS_TO_NMGC_OPERATIONS.XLSX_MEASURES" hidden="1">"[YTD"</definedName>
    <definedName name="EV__MEMORYCVW__2015_BUDGET_DIRECT_COSTS_TO_NMGC_OPERATIONS.XLSX_P_DATASOURCE" hidden="1">"[TOTAL"</definedName>
    <definedName name="EV__MEMORYCVW__2015_BUDGET_DIRECT_COSTS_TO_NMGC_OPERATIONS.XLSX_RPTCURRENCY" hidden="1">"[LC"</definedName>
    <definedName name="EV__MEMORYCVW__2015_BUDGET_DIRECT_COSTS_TO_NMGC_OPERATIONS.XLSX_TIME" hidden="1">"[2015.TOTAL"</definedName>
    <definedName name="EV__MEMORYCVW__2015_IT_COST_ALLOCATION_VS_2014_01122015.XLSX" hidden="1">"[PLANNING"</definedName>
    <definedName name="EV__MEMORYCVW__2015_IT_COST_ALLOCATION_VS_2014_01122015.XLSX_ACCOUNT" hidden="1">"[LIAB_AND_CAP"</definedName>
    <definedName name="EV__MEMORYCVW__2015_IT_COST_ALLOCATION_VS_2014_01122015.XLSX_CATEGORY" hidden="1">"[ACTUAL"</definedName>
    <definedName name="EV__MEMORYCVW__2015_IT_COST_ALLOCATION_VS_2014_01122015.XLSX_COST_CENTER" hidden="1">"[CC_130055"</definedName>
    <definedName name="EV__MEMORYCVW__2015_IT_COST_ALLOCATION_VS_2014_01122015.XLSX_ENTITY" hidden="1">"[E_2002"</definedName>
    <definedName name="EV__MEMORYCVW__2015_IT_COST_ALLOCATION_VS_2014_01122015.XLSX_MEASURES" hidden="1">"[YTD"</definedName>
    <definedName name="EV__MEMORYCVW__2015_IT_COST_ALLOCATION_VS_2014_01122015.XLSX_P_DATASOURCE" hidden="1">"[INPUT"</definedName>
    <definedName name="EV__MEMORYCVW__2015_IT_COST_ALLOCATION_VS_2014_01122015.XLSX_RPTCURRENCY" hidden="1">"[LC"</definedName>
    <definedName name="EV__MEMORYCVW__2015_IT_COST_ALLOCATION_VS_2014_01122015.XLSX_TIME" hidden="1">"[2015.TOTAL"</definedName>
    <definedName name="EV__MEMORYCVW__2015_PLAN_STATUS_BY_CC.XLSX" hidden="1">"[PLANNING"</definedName>
    <definedName name="EV__MEMORYCVW__2015_PLAN_STATUS_BY_CC.XLSX_I_ENTITY" hidden="1">"[IE_NA"</definedName>
    <definedName name="EV__MEMORYCVW__2015_PLAN_STATUS_BY_CC.XLSX_IC_COST_CENTER" hidden="1">"[ICC_NA"</definedName>
    <definedName name="EV__MEMORYCVW__2015_PLAN_STATUS_BY_CC.XLSX_L_ACCOUNT" hidden="1">"[A_ALL_COST_TYPES"</definedName>
    <definedName name="EV__MEMORYCVW__2015_PLAN_STATUS_BY_CC.XLSX_L_DATASRC" hidden="1">"[INPUT"</definedName>
    <definedName name="EV__MEMORYCVW__2015_PLAN_STATUS_BY_CC.XLSX_PAYSCALE_GROUP" hidden="1">"[UP_101_UNION_0010"</definedName>
    <definedName name="EV__MEMORYCVW__2015_REV_ASSESSMENTS_VS_2015_ORIG_BUDGETS_FROM_TSI_SERVICES_AND_TSI_CORP_3M_REDUCTIONS.XLSX" hidden="1">"[PLANNING"</definedName>
    <definedName name="EV__MEMORYCVW__2015_REVISED_ASSESSMENTS_VS_2015_ORIG_BUDGETS_FROM_TSI_SERVICES_AND_TSI_CORP_AFTER_3M_REDUCTIONS.XLSX" hidden="1">"[PLANNING"</definedName>
    <definedName name="EV__MEMORYCVW__2015_REVISED_ASSESSMENTS_VS_2015_ORIG_BUDGETS_FROM_TSI_SERVICES_AND_TSI_CORP_AFTER_3M_REDUCTIONS.XLSX_ACCOUNT" hidden="1">"[A_STAT"</definedName>
    <definedName name="EV__MEMORYCVW__2015_REVISED_ASSESSMENTS_VS_2015_ORIG_BUDGETS_FROM_TSI_SERVICES_AND_TSI_CORP_AFTER_3M_REDUCTIONS.XLSX_CATEGORY" hidden="1">"[ACTUAL"</definedName>
    <definedName name="EV__MEMORYCVW__2015_REVISED_ASSESSMENTS_VS_2015_ORIG_BUDGETS_FROM_TSI_SERVICES_AND_TSI_CORP_AFTER_3M_REDUCTIONS.XLSX_COST_CENTER" hidden="1">"[CC_130045"</definedName>
    <definedName name="EV__MEMORYCVW__2015_REVISED_ASSESSMENTS_VS_2015_ORIG_BUDGETS_FROM_TSI_SERVICES_AND_TSI_CORP_AFTER_3M_REDUCTIONS.XLSX_ENTITY" hidden="1">"[E_2002"</definedName>
    <definedName name="EV__MEMORYCVW__2015_REVISED_ASSESSMENTS_VS_2015_ORIG_BUDGETS_FROM_TSI_SERVICES_AND_TSI_CORP_AFTER_3M_REDUCTIONS.XLSX_MEASURES" hidden="1">"[PERIODIC"</definedName>
    <definedName name="EV__MEMORYCVW__2015_REVISED_ASSESSMENTS_VS_2015_ORIG_BUDGETS_FROM_TSI_SERVICES_AND_TSI_CORP_AFTER_3M_REDUCTIONS.XLSX_P_DATASOURCE" hidden="1">"[Allocable"</definedName>
    <definedName name="EV__MEMORYCVW__2015_REVISED_ASSESSMENTS_VS_2015_ORIG_BUDGETS_FROM_TSI_SERVICES_AND_TSI_CORP_AFTER_3M_REDUCTIONS.XLSX_RPTCURRENCY" hidden="1">"[LC"</definedName>
    <definedName name="EV__MEMORYCVW__2015_REVISED_ASSESSMENTS_VS_2015_ORIG_BUDGETS_FROM_TSI_SERVICES_AND_TSI_CORP_AFTER_3M_REDUCTIONS.XLSX_TIME" hidden="1">"[2015.TOTAL"</definedName>
    <definedName name="EV__MEMORYCVW__2015_REVISED_NMG_OM_BUDGET_FROM_TSI_ALLOCABLE_AND_TSI__TEC_DIRECT_JAN_13.XLSX" hidden="1">"[PLANNING"</definedName>
    <definedName name="EV__MEMORYCVW__2015_REVISED_NMG_OM_BUDGET_FROM_TSI_ALLOCABLE_AND_TSI__TEC_DIRECT_JAN_13.XLSX_ACCOUNT" hidden="1">"[A_STAT"</definedName>
    <definedName name="EV__MEMORYCVW__2015_REVISED_NMG_OM_BUDGET_FROM_TSI_ALLOCABLE_AND_TSI__TEC_DIRECT_JAN_13.XLSX_CATEGORY" hidden="1">"[FORECAST"</definedName>
    <definedName name="EV__MEMORYCVW__2015_REVISED_NMG_OM_BUDGET_FROM_TSI_ALLOCABLE_AND_TSI__TEC_DIRECT_JAN_13.XLSX_COST_CENTER" hidden="1">"[CC_130048"</definedName>
    <definedName name="EV__MEMORYCVW__2015_REVISED_NMG_OM_BUDGET_FROM_TSI_ALLOCABLE_AND_TSI__TEC_DIRECT_JAN_13.XLSX_ENTITY" hidden="1">"[E_2002"</definedName>
    <definedName name="EV__MEMORYCVW__2015_REVISED_NMG_OM_BUDGET_FROM_TSI_ALLOCABLE_AND_TSI__TEC_DIRECT_JAN_13.XLSX_MEASURES" hidden="1">"[PERIODIC"</definedName>
    <definedName name="EV__MEMORYCVW__2015_REVISED_NMG_OM_BUDGET_FROM_TSI_ALLOCABLE_AND_TSI__TEC_DIRECT_JAN_13.XLSX_P_DATASOURCE" hidden="1">"[Allocable"</definedName>
    <definedName name="EV__MEMORYCVW__2015_REVISED_NMG_OM_BUDGET_FROM_TSI_ALLOCABLE_AND_TSI__TEC_DIRECT_JAN_13.XLSX_RPTCURRENCY" hidden="1">"[LC"</definedName>
    <definedName name="EV__MEMORYCVW__2015_REVISED_NMG_OM_BUDGET_FROM_TSI_ALLOCABLE_AND_TSI__TEC_DIRECT_JAN_13.XLSX_TIME" hidden="1">"[2015.TOTAL"</definedName>
    <definedName name="EV__MEMORYCVW__2015_RVS_ASSESSMENTS_VS_2015_ORG_BUDGETS_FROM_TSI_SERVICES_AND_TSI_CORP_3M_REDUCTIONS.XLSX" hidden="1">"[PLANNING"</definedName>
    <definedName name="EV__MEMORYCVW__2015_RVS_ASSESSMENTS_VS_2015_ORG_BUDGETS_FROM_TSI_SERVICES_AND_TSI_CORP_3M_REDUCTIONS.XLSX_ACCOUNT" hidden="1">"[OM_OTH_EX"</definedName>
    <definedName name="EV__MEMORYCVW__2015_RVS_ASSESSMENTS_VS_2015_ORG_BUDGETS_FROM_TSI_SERVICES_AND_TSI_CORP_3M_REDUCTIONS.XLSX_CATEGORY" hidden="1">"[FORECAST"</definedName>
    <definedName name="EV__MEMORYCVW__2015_RVS_ASSESSMENTS_VS_2015_ORG_BUDGETS_FROM_TSI_SERVICES_AND_TSI_CORP_3M_REDUCTIONS.XLSX_COST_CENTER" hidden="1">"[CC_130098"</definedName>
    <definedName name="EV__MEMORYCVW__2015_RVS_ASSESSMENTS_VS_2015_ORG_BUDGETS_FROM_TSI_SERVICES_AND_TSI_CORP_3M_REDUCTIONS.XLSX_ENTITY" hidden="1">"[E_2002"</definedName>
    <definedName name="EV__MEMORYCVW__2015_RVS_ASSESSMENTS_VS_2015_ORG_BUDGETS_FROM_TSI_SERVICES_AND_TSI_CORP_3M_REDUCTIONS.XLSX_I_ENTITY" hidden="1">"[IE_NA"</definedName>
    <definedName name="EV__MEMORYCVW__2015_RVS_ASSESSMENTS_VS_2015_ORG_BUDGETS_FROM_TSI_SERVICES_AND_TSI_CORP_3M_REDUCTIONS.XLSX_IC_COST_CENTER" hidden="1">"[ICC_NA"</definedName>
    <definedName name="EV__MEMORYCVW__2015_RVS_ASSESSMENTS_VS_2015_ORG_BUDGETS_FROM_TSI_SERVICES_AND_TSI_CORP_3M_REDUCTIONS.XLSX_L_ACCOUNT" hidden="1">"[A_ALL_STAT_ACCOUNTS"</definedName>
    <definedName name="EV__MEMORYCVW__2015_RVS_ASSESSMENTS_VS_2015_ORG_BUDGETS_FROM_TSI_SERVICES_AND_TSI_CORP_3M_REDUCTIONS.XLSX_L_DATASRC" hidden="1">"[INPUT"</definedName>
    <definedName name="EV__MEMORYCVW__2015_RVS_ASSESSMENTS_VS_2015_ORG_BUDGETS_FROM_TSI_SERVICES_AND_TSI_CORP_3M_REDUCTIONS.XLSX_MEASURES" hidden="1">"[PERIODIC"</definedName>
    <definedName name="EV__MEMORYCVW__2015_RVS_ASSESSMENTS_VS_2015_ORG_BUDGETS_FROM_TSI_SERVICES_AND_TSI_CORP_3M_REDUCTIONS.XLSX_P_DATASOURCE" hidden="1">"[Allocable"</definedName>
    <definedName name="EV__MEMORYCVW__2015_RVS_ASSESSMENTS_VS_2015_ORG_BUDGETS_FROM_TSI_SERVICES_AND_TSI_CORP_3M_REDUCTIONS.XLSX_PAYSCALE_GROUP" hidden="1">"[TOTAL_PAYSCALEGROUPS"</definedName>
    <definedName name="EV__MEMORYCVW__2015_RVS_ASSESSMENTS_VS_2015_ORG_BUDGETS_FROM_TSI_SERVICES_AND_TSI_CORP_3M_REDUCTIONS.XLSX_RPTCURRENCY" hidden="1">"[LC"</definedName>
    <definedName name="EV__MEMORYCVW__2015_RVS_ASSESSMENTS_VS_2015_ORG_BUDGETS_FROM_TSI_SERVICES_AND_TSI_CORP_3M_REDUCTIONS.XLSX_TIME" hidden="1">"[2015.TOTAL"</definedName>
    <definedName name="EV__MEMORYCVW__2015_TSI_ALLOCABLE_BUDGET_TO_FORECAST.XLSX" hidden="1">"[PLANNING"</definedName>
    <definedName name="EV__MEMORYCVW__2015_TSI_ALLOCABLE_BUDGET_TO_FORECAST.XLSX_ACCOUNT" hidden="1">"[A_STAT"</definedName>
    <definedName name="EV__MEMORYCVW__2015_TSI_ALLOCABLE_BUDGET_TO_FORECAST.XLSX_CATEGORY" hidden="1">"[WKG_BUDGET"</definedName>
    <definedName name="EV__MEMORYCVW__2015_TSI_ALLOCABLE_BUDGET_TO_FORECAST.XLSX_COST_CENTER" hidden="1">"[CC_130058"</definedName>
    <definedName name="EV__MEMORYCVW__2015_TSI_ALLOCABLE_BUDGET_TO_FORECAST.XLSX_ENTITY" hidden="1">"[E_2002"</definedName>
    <definedName name="EV__MEMORYCVW__2015_TSI_ALLOCABLE_BUDGET_TO_FORECAST.XLSX_MEASURES" hidden="1">"[PERIODIC"</definedName>
    <definedName name="EV__MEMORYCVW__2015_TSI_ALLOCABLE_BUDGET_TO_FORECAST.XLSX_P_DATASOURCE" hidden="1">"[INPUT"</definedName>
    <definedName name="EV__MEMORYCVW__2015_TSI_ALLOCABLE_BUDGET_TO_FORECAST.XLSX_RPTCURRENCY" hidden="1">"[LC"</definedName>
    <definedName name="EV__MEMORYCVW__2015_TSI_ALLOCABLE_BUDGET_TO_FORECAST.XLSX_TIME" hidden="1">"[2015.TOTAL"</definedName>
    <definedName name="EV__MEMORYCVW__2015_TSI_PARENT_ALLOCATIONS.XLSM" hidden="1">"[PLANNING"</definedName>
    <definedName name="EV__MEMORYCVW__2015_TSI_PARENT_ALLOCATIONS.XLSM_ACCOUNT" hidden="1">"[A_STAT"</definedName>
    <definedName name="EV__MEMORYCVW__2015_TSI_PARENT_ALLOCATIONS.XLSM_CATEGORY" hidden="1">"[ACTUAL"</definedName>
    <definedName name="EV__MEMORYCVW__2015_TSI_PARENT_ALLOCATIONS.XLSM_COST_CENTER" hidden="1">"[CC_130045"</definedName>
    <definedName name="EV__MEMORYCVW__2015_TSI_PARENT_ALLOCATIONS.XLSM_ENTITY" hidden="1">"[E_2002"</definedName>
    <definedName name="EV__MEMORYCVW__2015_TSI_PARENT_ALLOCATIONS.XLSM_MEASURES" hidden="1">"[PERIODIC"</definedName>
    <definedName name="EV__MEMORYCVW__2015_TSI_PARENT_ALLOCATIONS.XLSM_P_DATASOURCE" hidden="1">"[Allocable"</definedName>
    <definedName name="EV__MEMORYCVW__2015_TSI_PARENT_ALLOCATIONS.XLSM_RPTCURRENCY" hidden="1">"[LC"</definedName>
    <definedName name="EV__MEMORYCVW__2015_TSI_PARENT_ALLOCATIONS.XLSM_TIME" hidden="1">"[2015.TOTAL"</definedName>
    <definedName name="EV__MEMORYCVW__2016___2026_10_YR_CAPITAL_PP_QUERY_12_06_2016.XLSX" hidden="1">"[PLANNING"</definedName>
    <definedName name="EV__MEMORYCVW__2016___2026_10_YR_CAPITAL_PP_QUERY_12_06_2016.XLSX_ACCOUNT" hidden="1">"[Std_Reporting_TE01"</definedName>
    <definedName name="EV__MEMORYCVW__2016___2026_10_YR_CAPITAL_PP_QUERY_12_06_2016.XLSX_CATEGORY" hidden="1">"[ACTUAL"</definedName>
    <definedName name="EV__MEMORYCVW__2016___2026_10_YR_CAPITAL_PP_QUERY_12_06_2016.XLSX_COST_CENTER" hidden="1">"[CC_100084"</definedName>
    <definedName name="EV__MEMORYCVW__2016___2026_10_YR_CAPITAL_PP_QUERY_12_06_2016.XLSX_ENTITY" hidden="1">"[E_2001"</definedName>
    <definedName name="EV__MEMORYCVW__2016___2026_10_YR_CAPITAL_PP_QUERY_12_06_2016.XLSX_MEASURES" hidden="1">"[PERIODIC"</definedName>
    <definedName name="EV__MEMORYCVW__2016___2026_10_YR_CAPITAL_PP_QUERY_12_06_2016.XLSX_P_DATASOURCE" hidden="1">"[Allocable"</definedName>
    <definedName name="EV__MEMORYCVW__2016___2026_10_YR_CAPITAL_PP_QUERY_12_06_2016.XLSX_RPTCURRENCY" hidden="1">"[LC"</definedName>
    <definedName name="EV__MEMORYCVW__2016___2026_10_YR_CAPITAL_PP_QUERY_12_06_2016.XLSX_TIME" hidden="1">"[2016.TOTAL"</definedName>
    <definedName name="EV__MEMORYCVW__2016_NMGC_DIRECT_NONLABOR_BUDGET.XLSX" hidden="1">"[PLANNING"</definedName>
    <definedName name="EV__MEMORYCVW__2016_NMGC_DIRECT_NONLABOR_BUDGET.XLSX_ACCOUNT" hidden="1">"[OM_OTH_EX"</definedName>
    <definedName name="EV__MEMORYCVW__2016_NMGC_DIRECT_NONLABOR_BUDGET.XLSX_CATEGORY" hidden="1">"[FORECAST"</definedName>
    <definedName name="EV__MEMORYCVW__2016_NMGC_DIRECT_NONLABOR_BUDGET.XLSX_COST_CENTER" hidden="1">"[CC_130080"</definedName>
    <definedName name="EV__MEMORYCVW__2016_NMGC_DIRECT_NONLABOR_BUDGET.XLSX_ENTITY" hidden="1">"[E_2002"</definedName>
    <definedName name="EV__MEMORYCVW__2016_NMGC_DIRECT_NONLABOR_BUDGET.XLSX_MEASURES" hidden="1">"[PERIODIC"</definedName>
    <definedName name="EV__MEMORYCVW__2016_NMGC_DIRECT_NONLABOR_BUDGET.XLSX_P_DATASOURCE" hidden="1">"[Allocable"</definedName>
    <definedName name="EV__MEMORYCVW__2016_NMGC_DIRECT_NONLABOR_BUDGET.XLSX_RPTCURRENCY" hidden="1">"[LC"</definedName>
    <definedName name="EV__MEMORYCVW__2016_NMGC_DIRECT_NONLABOR_BUDGET.XLSX_TIME" hidden="1">"[2015.TOTAL"</definedName>
    <definedName name="EV__MEMORYCVW__2016_STOCK_COMP_AND_BOD_FEES_ANALYSIS.XLSX" hidden="1">"[PLANNING"</definedName>
    <definedName name="EV__MEMORYCVW__2016_STOCK_COMP_AND_BOD_FEES_ANALYSIS.XLSX_ACCOUNT" hidden="1">"[OM_OTH_EX"</definedName>
    <definedName name="EV__MEMORYCVW__2016_STOCK_COMP_AND_BOD_FEES_ANALYSIS.XLSX_CATEGORY" hidden="1">"[ACTUAL"</definedName>
    <definedName name="EV__MEMORYCVW__2016_STOCK_COMP_AND_BOD_FEES_ANALYSIS.XLSX_COST_CENTER" hidden="1">"[CC_130062"</definedName>
    <definedName name="EV__MEMORYCVW__2016_STOCK_COMP_AND_BOD_FEES_ANALYSIS.XLSX_ENTITY" hidden="1">"[E_2002"</definedName>
    <definedName name="EV__MEMORYCVW__2016_STOCK_COMP_AND_BOD_FEES_ANALYSIS.XLSX_MEASURES" hidden="1">"[PERIODIC"</definedName>
    <definedName name="EV__MEMORYCVW__2016_STOCK_COMP_AND_BOD_FEES_ANALYSIS.XLSX_P_DATASOURCE" hidden="1">"[Allocable"</definedName>
    <definedName name="EV__MEMORYCVW__2016_STOCK_COMP_AND_BOD_FEES_ANALYSIS.XLSX_RPTCURRENCY" hidden="1">"[LC"</definedName>
    <definedName name="EV__MEMORYCVW__2016_STOCK_COMP_AND_BOD_FEES_ANALYSIS.XLSX_TIME" hidden="1">"[2016.TOTAL"</definedName>
    <definedName name="EV__MEMORYCVW__2016_TEC_CORP_SERVICES_PLAN_VS_2016_TARGET_OCT_9.XLSX" hidden="1">"[PLANNING"</definedName>
    <definedName name="EV__MEMORYCVW__2016_TEC_CORP_SERVICES_PLAN_VS_2016_TARGET_OCT_9.XLSX_ACCOUNT" hidden="1">"[CNT_OPS"</definedName>
    <definedName name="EV__MEMORYCVW__2016_TEC_CORP_SERVICES_PLAN_VS_2016_TARGET_OCT_9.XLSX_CATEGORY" hidden="1">"[ACTUAL"</definedName>
    <definedName name="EV__MEMORYCVW__2016_TEC_CORP_SERVICES_PLAN_VS_2016_TARGET_OCT_9.XLSX_COST_CENTER" hidden="1">"[CC_130098"</definedName>
    <definedName name="EV__MEMORYCVW__2016_TEC_CORP_SERVICES_PLAN_VS_2016_TARGET_OCT_9.XLSX_ENTITY" hidden="1">"[E_2002"</definedName>
    <definedName name="EV__MEMORYCVW__2016_TEC_CORP_SERVICES_PLAN_VS_2016_TARGET_OCT_9.XLSX_I_ENTITY" hidden="1">"[IE_NA"</definedName>
    <definedName name="EV__MEMORYCVW__2016_TEC_CORP_SERVICES_PLAN_VS_2016_TARGET_OCT_9.XLSX_IC_COST_CENTER" hidden="1">"[ICC_NA"</definedName>
    <definedName name="EV__MEMORYCVW__2016_TEC_CORP_SERVICES_PLAN_VS_2016_TARGET_OCT_9.XLSX_L_ACCOUNT" hidden="1">"[A_ALL_COST_TYPES"</definedName>
    <definedName name="EV__MEMORYCVW__2016_TEC_CORP_SERVICES_PLAN_VS_2016_TARGET_OCT_9.XLSX_L_DATASRC" hidden="1">"[INPUT"</definedName>
    <definedName name="EV__MEMORYCVW__2016_TEC_CORP_SERVICES_PLAN_VS_2016_TARGET_OCT_9.XLSX_MEASURES" hidden="1">"[PERIODIC"</definedName>
    <definedName name="EV__MEMORYCVW__2016_TEC_CORP_SERVICES_PLAN_VS_2016_TARGET_OCT_9.XLSX_P_DATASOURCE" hidden="1">"[TOTAL_REST"</definedName>
    <definedName name="EV__MEMORYCVW__2016_TEC_CORP_SERVICES_PLAN_VS_2016_TARGET_OCT_9.XLSX_PAYSCALE_GROUP" hidden="1">"[PG_NA"</definedName>
    <definedName name="EV__MEMORYCVW__2016_TEC_CORP_SERVICES_PLAN_VS_2016_TARGET_OCT_9.XLSX_RPTCURRENCY" hidden="1">"[LC"</definedName>
    <definedName name="EV__MEMORYCVW__2016_TEC_CORP_SERVICES_PLAN_VS_2016_TARGET_OCT_9.XLSX_TIME" hidden="1">"[2016.TOTAL"</definedName>
    <definedName name="EV__MEMORYCVW__2016_THOMPSON_REUTERS_SOFTWARE_MAINTENANCE.XLSX" hidden="1">"[PLANNING"</definedName>
    <definedName name="EV__MEMORYCVW__2016_THOMPSON_REUTERS_SOFTWARE_MAINTENANCE.XLSX_ACCOUNT" hidden="1">"[OM_OTH_EX"</definedName>
    <definedName name="EV__MEMORYCVW__2016_THOMPSON_REUTERS_SOFTWARE_MAINTENANCE.XLSX_CATEGORY" hidden="1">"[FORECAST"</definedName>
    <definedName name="EV__MEMORYCVW__2016_THOMPSON_REUTERS_SOFTWARE_MAINTENANCE.XLSX_COST_CENTER" hidden="1">"[CC_130098"</definedName>
    <definedName name="EV__MEMORYCVW__2016_THOMPSON_REUTERS_SOFTWARE_MAINTENANCE.XLSX_ENTITY" hidden="1">"[E_2002"</definedName>
    <definedName name="EV__MEMORYCVW__2016_THOMPSON_REUTERS_SOFTWARE_MAINTENANCE.XLSX_MEASURES" hidden="1">"[PERIODIC"</definedName>
    <definedName name="EV__MEMORYCVW__2016_THOMPSON_REUTERS_SOFTWARE_MAINTENANCE.XLSX_P_DATASOURCE" hidden="1">"[Allocable"</definedName>
    <definedName name="EV__MEMORYCVW__2016_THOMPSON_REUTERS_SOFTWARE_MAINTENANCE.XLSX_RPTCURRENCY" hidden="1">"[LC"</definedName>
    <definedName name="EV__MEMORYCVW__2016_THOMPSON_REUTERS_SOFTWARE_MAINTENANCE.XLSX_TIME" hidden="1">"[2016.TOTAL"</definedName>
    <definedName name="EV__MEMORYCVW__2016_VS_2015_TSI_HEADCOUNT.XLSX" hidden="1">"[TECOLABOR"</definedName>
    <definedName name="EV__MEMORYCVW__2016_VS_2015_TSI_HEADCOUNT.XLSX_ACCOUNT" hidden="1">"[OM_OTH_EX"</definedName>
    <definedName name="EV__MEMORYCVW__2016_VS_2015_TSI_HEADCOUNT.XLSX_CATEGORY" hidden="1">"[WKG_BUDGET"</definedName>
    <definedName name="EV__MEMORYCVW__2016_VS_2015_TSI_HEADCOUNT.XLSX_COST_CENTER" hidden="1">"[Corporate_TSI"</definedName>
    <definedName name="EV__MEMORYCVW__2016_VS_2015_TSI_HEADCOUNT.XLSX_ENTITY" hidden="1">"[E_2002"</definedName>
    <definedName name="EV__MEMORYCVW__2016_VS_2015_TSI_HEADCOUNT.XLSX_I_ENTITY" hidden="1">"[IE_NA"</definedName>
    <definedName name="EV__MEMORYCVW__2016_VS_2015_TSI_HEADCOUNT.XLSX_IC_COST_CENTER" hidden="1">"[ICC_NA"</definedName>
    <definedName name="EV__MEMORYCVW__2016_VS_2015_TSI_HEADCOUNT.XLSX_L_ACCOUNT" hidden="1">"[A_ALL_STAT_ACCOUNTS"</definedName>
    <definedName name="EV__MEMORYCVW__2016_VS_2015_TSI_HEADCOUNT.XLSX_L_DATASRC" hidden="1">"[INPUT"</definedName>
    <definedName name="EV__MEMORYCVW__2016_VS_2015_TSI_HEADCOUNT.XLSX_MEASURES" hidden="1">"[PERIODIC"</definedName>
    <definedName name="EV__MEMORYCVW__2016_VS_2015_TSI_HEADCOUNT.XLSX_P_DATASOURCE" hidden="1">"[Allocable"</definedName>
    <definedName name="EV__MEMORYCVW__2016_VS_2015_TSI_HEADCOUNT.XLSX_PAYSCALE_GROUP" hidden="1">"[TOTAL_PAYSCALEGROUPS"</definedName>
    <definedName name="EV__MEMORYCVW__2016_VS_2015_TSI_HEADCOUNT.XLSX_RPTCURRENCY" hidden="1">"[LC"</definedName>
    <definedName name="EV__MEMORYCVW__2016_VS_2015_TSI_HEADCOUNT.XLSX_TIME" hidden="1">"[2014.TOTAL"</definedName>
    <definedName name="EV__MEMORYCVW__2017_ADMINISTRATIVE_SERVICES_HEADCOUNT.XLSX" hidden="1">"[PLANNING"</definedName>
    <definedName name="EV__MEMORYCVW__2017_ADMINISTRATIVE_SERVICES_HEADCOUNT.XLSX_ACCOUNT" hidden="1">"[Std_Reporting_TE01"</definedName>
    <definedName name="EV__MEMORYCVW__2017_ADMINISTRATIVE_SERVICES_HEADCOUNT.XLSX_CATEGORY" hidden="1">"[ACTUAL"</definedName>
    <definedName name="EV__MEMORYCVW__2017_ADMINISTRATIVE_SERVICES_HEADCOUNT.XLSX_COST_CENTER" hidden="1">"[CC_130048"</definedName>
    <definedName name="EV__MEMORYCVW__2017_ADMINISTRATIVE_SERVICES_HEADCOUNT.XLSX_ENTITY" hidden="1">"[E_2002"</definedName>
    <definedName name="EV__MEMORYCVW__2017_ADMINISTRATIVE_SERVICES_HEADCOUNT.XLSX_MEASURES" hidden="1">"[PERIODIC"</definedName>
    <definedName name="EV__MEMORYCVW__2017_ADMINISTRATIVE_SERVICES_HEADCOUNT.XLSX_P_DATASOURCE" hidden="1">"[FINAL_CC"</definedName>
    <definedName name="EV__MEMORYCVW__2017_ADMINISTRATIVE_SERVICES_HEADCOUNT.XLSX_RPTCURRENCY" hidden="1">"[LC"</definedName>
    <definedName name="EV__MEMORYCVW__2017_ADMINISTRATIVE_SERVICES_HEADCOUNT.XLSX_TIME" hidden="1">"[2017.TOTAL"</definedName>
    <definedName name="EV__MEMORYCVW__2017_ALL_COMPANY_BENEFITS___PER_BPC_100516.XLSX" hidden="1">"[PLANNING"</definedName>
    <definedName name="EV__MEMORYCVW__2017_ALL_COMPANY_BENEFITS_061617.XLSX" hidden="1">"[PLANNING"</definedName>
    <definedName name="EV__MEMORYCVW__2017_ALL_COMPANY_BENEFITS_061617.XLSX_I_ENTITY" hidden="1">"[IE_NA"</definedName>
    <definedName name="EV__MEMORYCVW__2017_ALL_COMPANY_BENEFITS_061617.XLSX_IC_COST_CENTER" hidden="1">"[ICC_NA"</definedName>
    <definedName name="EV__MEMORYCVW__2017_ALL_COMPANY_BENEFITS_061617.XLSX_L_ACCOUNT" hidden="1">"[A_ALL_STAT_ACCOUNTS"</definedName>
    <definedName name="EV__MEMORYCVW__2017_ALL_COMPANY_BENEFITS_061617.XLSX_L_DATASRC" hidden="1">"[INPUT"</definedName>
    <definedName name="EV__MEMORYCVW__2017_ALL_COMPANY_BENEFITS_061617.XLSX_PAYSCALE_GROUP" hidden="1">"[TOTAL_PAYSCALEGROUPS"</definedName>
    <definedName name="EV__MEMORYCVW__2017_BUDGET_PLAZA_COSTS_WORKING_COPY.XLSX" hidden="1">"[PLANNING"</definedName>
    <definedName name="EV__MEMORYCVW__2017_BUDGET_PLAZA_COSTS_WORKING_COPY.XLSX_ACCOUNT" hidden="1">"[OM_OTH_EX"</definedName>
    <definedName name="EV__MEMORYCVW__2017_BUDGET_PLAZA_COSTS_WORKING_COPY.XLSX_CATEGORY" hidden="1">"[ACTUAL"</definedName>
    <definedName name="EV__MEMORYCVW__2017_BUDGET_PLAZA_COSTS_WORKING_COPY.XLSX_COST_CENTER" hidden="1">"[CC_233000"</definedName>
    <definedName name="EV__MEMORYCVW__2017_BUDGET_PLAZA_COSTS_WORKING_COPY.XLSX_ENTITY" hidden="1">"[E_2201"</definedName>
    <definedName name="EV__MEMORYCVW__2017_BUDGET_PLAZA_COSTS_WORKING_COPY.XLSX_MEASURES" hidden="1">"[PERIODIC"</definedName>
    <definedName name="EV__MEMORYCVW__2017_BUDGET_PLAZA_COSTS_WORKING_COPY.XLSX_P_DATASOURCE" hidden="1">"[FINAL_CC"</definedName>
    <definedName name="EV__MEMORYCVW__2017_BUDGET_PLAZA_COSTS_WORKING_COPY.XLSX_RPTCURRENCY" hidden="1">"[LC"</definedName>
    <definedName name="EV__MEMORYCVW__2017_BUDGET_PLAZA_COSTS_WORKING_COPY.XLSX_TIME" hidden="1">"[2017.TOTAL"</definedName>
    <definedName name="EV__MEMORYCVW__2017_DRAFT_TSI_CORP_SERVICES_PLAN_VS_2016_BUDGET.XLSX" hidden="1">"[TECOLABOR"</definedName>
    <definedName name="EV__MEMORYCVW__2017_DRAFT_TSI_CORP_SERVICES_PLAN_VS_2016_BUDGET.XLSX_CATEGORY" hidden="1">"[WKG_BUDGET"</definedName>
    <definedName name="EV__MEMORYCVW__2017_DRAFT_TSI_CORP_SERVICES_PLAN_VS_2016_BUDGET.XLSX_COST_CENTER" hidden="1">"[CC_233046"</definedName>
    <definedName name="EV__MEMORYCVW__2017_DRAFT_TSI_CORP_SERVICES_PLAN_VS_2016_BUDGET.XLSX_ENTITY" hidden="1">"[E_2201"</definedName>
    <definedName name="EV__MEMORYCVW__2017_DRAFT_TSI_CORP_SERVICES_PLAN_VS_2016_BUDGET.XLSX_I_ENTITY" hidden="1">"[IE_NA"</definedName>
    <definedName name="EV__MEMORYCVW__2017_DRAFT_TSI_CORP_SERVICES_PLAN_VS_2016_BUDGET.XLSX_IC_COST_CENTER" hidden="1">"[ICC_NA"</definedName>
    <definedName name="EV__MEMORYCVW__2017_DRAFT_TSI_CORP_SERVICES_PLAN_VS_2016_BUDGET.XLSX_L_ACCOUNT" hidden="1">"[A_ALL_STAT_ACCOUNTS"</definedName>
    <definedName name="EV__MEMORYCVW__2017_DRAFT_TSI_CORP_SERVICES_PLAN_VS_2016_BUDGET.XLSX_L_DATASRC" hidden="1">"[INPUT"</definedName>
    <definedName name="EV__MEMORYCVW__2017_DRAFT_TSI_CORP_SERVICES_PLAN_VS_2016_BUDGET.XLSX_MEASURES" hidden="1">"[PERIODIC"</definedName>
    <definedName name="EV__MEMORYCVW__2017_DRAFT_TSI_CORP_SERVICES_PLAN_VS_2016_BUDGET.XLSX_PAYSCALE_GROUP" hidden="1">"[UP_110_UNION_0010"</definedName>
    <definedName name="EV__MEMORYCVW__2017_DRAFT_TSI_CORP_SERVICES_PLAN_VS_2016_BUDGET.XLSX_RPTCURRENCY" hidden="1">"[LC"</definedName>
    <definedName name="EV__MEMORYCVW__2017_DRAFT_TSI_CORP_SERVICES_PLAN_VS_2016_BUDGET.XLSX_TIME" hidden="1">"[2017.TOTAL"</definedName>
    <definedName name="EV__MEMORYCVW__2017_PSP_SCORECARD_TSI_COST_GOAL.XLSX" hidden="1">"[PLANNING"</definedName>
    <definedName name="EV__MEMORYCVW__2017_PSP_SCORECARD_TSI_COST_GOAL.XLSX_ACCOUNT" hidden="1">"[Std_Reporting_TE01"</definedName>
    <definedName name="EV__MEMORYCVW__2017_PSP_SCORECARD_TSI_COST_GOAL.XLSX_CATEGORY" hidden="1">"[FORECAST"</definedName>
    <definedName name="EV__MEMORYCVW__2017_PSP_SCORECARD_TSI_COST_GOAL.XLSX_COST_CENTER" hidden="1">"[Corporate_TSI"</definedName>
    <definedName name="EV__MEMORYCVW__2017_PSP_SCORECARD_TSI_COST_GOAL.XLSX_ENTITY" hidden="1">"[E_2002"</definedName>
    <definedName name="EV__MEMORYCVW__2017_PSP_SCORECARD_TSI_COST_GOAL.XLSX_MEASURES" hidden="1">"[PERIODIC"</definedName>
    <definedName name="EV__MEMORYCVW__2017_PSP_SCORECARD_TSI_COST_GOAL.XLSX_P_DATASOURCE" hidden="1">"[Allocable"</definedName>
    <definedName name="EV__MEMORYCVW__2017_PSP_SCORECARD_TSI_COST_GOAL.XLSX_RPTCURRENCY" hidden="1">"[LC"</definedName>
    <definedName name="EV__MEMORYCVW__2017_PSP_SCORECARD_TSI_COST_GOAL.XLSX_TIME" hidden="1">"[2018.TOTAL"</definedName>
    <definedName name="EV__MEMORYCVW__2017_TEC_TOTAL_LABOR_BUDGET_FRINGE_CREDIT_JULY_8_2016.XLSX" hidden="1">"[TECOLABOR"</definedName>
    <definedName name="EV__MEMORYCVW__2017_TEC_TOTAL_LABOR_BUDGET_FRINGE_CREDIT_JULY_8_2016.XLSX_ACCOUNT" hidden="1">"[OM_OTH_EX"</definedName>
    <definedName name="EV__MEMORYCVW__2017_TEC_TOTAL_LABOR_BUDGET_FRINGE_CREDIT_JULY_8_2016.XLSX_CATEGORY" hidden="1">"[WKG_BUDGET"</definedName>
    <definedName name="EV__MEMORYCVW__2017_TEC_TOTAL_LABOR_BUDGET_FRINGE_CREDIT_JULY_8_2016.XLSX_COST_CENTER" hidden="1">"[Corporate_TSI"</definedName>
    <definedName name="EV__MEMORYCVW__2017_TEC_TOTAL_LABOR_BUDGET_FRINGE_CREDIT_JULY_8_2016.XLSX_ENTITY" hidden="1">"[E_2002"</definedName>
    <definedName name="EV__MEMORYCVW__2017_TEC_TOTAL_LABOR_BUDGET_FRINGE_CREDIT_JULY_8_2016.XLSX_I_ENTITY" hidden="1">"[IE_NA"</definedName>
    <definedName name="EV__MEMORYCVW__2017_TEC_TOTAL_LABOR_BUDGET_FRINGE_CREDIT_JULY_8_2016.XLSX_IC_COST_CENTER" hidden="1">"[ICC_NA"</definedName>
    <definedName name="EV__MEMORYCVW__2017_TEC_TOTAL_LABOR_BUDGET_FRINGE_CREDIT_JULY_8_2016.XLSX_L_ACCOUNT" hidden="1">"[A_ALL_STAT_ACCOUNTS"</definedName>
    <definedName name="EV__MEMORYCVW__2017_TEC_TOTAL_LABOR_BUDGET_FRINGE_CREDIT_JULY_8_2016.XLSX_L_DATASRC" hidden="1">"[INPUT"</definedName>
    <definedName name="EV__MEMORYCVW__2017_TEC_TOTAL_LABOR_BUDGET_FRINGE_CREDIT_JULY_8_2016.XLSX_MEASURES" hidden="1">"[PERIODIC"</definedName>
    <definedName name="EV__MEMORYCVW__2017_TEC_TOTAL_LABOR_BUDGET_FRINGE_CREDIT_JULY_8_2016.XLSX_P_DATASOURCE" hidden="1">"[Allocable"</definedName>
    <definedName name="EV__MEMORYCVW__2017_TEC_TOTAL_LABOR_BUDGET_FRINGE_CREDIT_JULY_8_2016.XLSX_PAYSCALE_GROUP" hidden="1">"[TOTAL_PAYSCALEGROUPS"</definedName>
    <definedName name="EV__MEMORYCVW__2017_TEC_TOTAL_LABOR_BUDGET_FRINGE_CREDIT_JULY_8_2016.XLSX_RPTCURRENCY" hidden="1">"[LC"</definedName>
    <definedName name="EV__MEMORYCVW__2017_TEC_TOTAL_LABOR_BUDGET_FRINGE_CREDIT_JULY_8_2016.XLSX_TIME" hidden="1">"[2016.TOTAL"</definedName>
    <definedName name="EV__MEMORYCVW__2017_TSI_TOTAL_LABOR_FRINGE_CREDIT_JULY_8_2016.XLSX" hidden="1">"[PLANNING"</definedName>
    <definedName name="EV__MEMORYCVW__2017_TSI_TOTAL_LABOR_FRINGE_CREDIT_JULY_8_2016.XLSX_ACCOUNT" hidden="1">"[OM_OTH_EX"</definedName>
    <definedName name="EV__MEMORYCVW__2017_TSI_TOTAL_LABOR_FRINGE_CREDIT_JULY_8_2016.XLSX_CATEGORY" hidden="1">"[FORECAST"</definedName>
    <definedName name="EV__MEMORYCVW__2017_TSI_TOTAL_LABOR_FRINGE_CREDIT_JULY_8_2016.XLSX_COST_CENTER" hidden="1">"[CC_130080"</definedName>
    <definedName name="EV__MEMORYCVW__2017_TSI_TOTAL_LABOR_FRINGE_CREDIT_JULY_8_2016.XLSX_ENTITY" hidden="1">"[E_2002"</definedName>
    <definedName name="EV__MEMORYCVW__2017_TSI_TOTAL_LABOR_FRINGE_CREDIT_JULY_8_2016.XLSX_MEASURES" hidden="1">"[PERIODIC"</definedName>
    <definedName name="EV__MEMORYCVW__2017_TSI_TOTAL_LABOR_FRINGE_CREDIT_JULY_8_2016.XLSX_P_DATASOURCE" hidden="1">"[Allocable"</definedName>
    <definedName name="EV__MEMORYCVW__2017_TSI_TOTAL_LABOR_FRINGE_CREDIT_JULY_8_2016.XLSX_RPTCURRENCY" hidden="1">"[LC"</definedName>
    <definedName name="EV__MEMORYCVW__2017_TSI_TOTAL_LABOR_FRINGE_CREDIT_JULY_8_2016.XLSX_TIME" hidden="1">"[2017.TOTAL"</definedName>
    <definedName name="EV__MEMORYCVW__2018_ALL_COMPANY_BENEFITS_061617.XLSX" hidden="1">"[PLANNING"</definedName>
    <definedName name="EV__MEMORYCVW__2018_ALL_COMPANY_BENEFITS_071817.XLSX" hidden="1">"[PLANNING"</definedName>
    <definedName name="EV__MEMORYCVW__2018_ALL_COMPANY_BENEFITS_071817.XLSX_ACCOUNT" hidden="1">"[OM_OTH_EX"</definedName>
    <definedName name="EV__MEMORYCVW__2018_ALL_COMPANY_BENEFITS_071817.XLSX_CATEGORY" hidden="1">"[WKG_BUDGET"</definedName>
    <definedName name="EV__MEMORYCVW__2018_ALL_COMPANY_BENEFITS_071817.XLSX_COST_CENTER" hidden="1">"[Corporate_Services"</definedName>
    <definedName name="EV__MEMORYCVW__2018_ALL_COMPANY_BENEFITS_071817.XLSX_ENTITY" hidden="1">"[E_2201"</definedName>
    <definedName name="EV__MEMORYCVW__2018_ALL_COMPANY_BENEFITS_071817.XLSX_MEASURES" hidden="1">"[PERIODIC"</definedName>
    <definedName name="EV__MEMORYCVW__2018_ALL_COMPANY_BENEFITS_071817.XLSX_P_DATASOURCE" hidden="1">"[FINAL_CC"</definedName>
    <definedName name="EV__MEMORYCVW__2018_ALL_COMPANY_BENEFITS_071817.XLSX_RPTCURRENCY" hidden="1">"[LC"</definedName>
    <definedName name="EV__MEMORYCVW__2018_ALL_COMPANY_BENEFITS_071817.XLSX_TIME" hidden="1">"[2018.TOTAL"</definedName>
    <definedName name="EV__MEMORYCVW__2018_BUDGET_EMERA_COMPANIES_SUMMARY_NOT_IN_BPC.XLSX" hidden="1">"[PLANNING"</definedName>
    <definedName name="EV__MEMORYCVW__2018_BUDGET_EMERA_COMPANIES_SUMMARY_NOT_IN_BPC.XLSX_ACCOUNT" hidden="1">"[Std_Reporting_TE01"</definedName>
    <definedName name="EV__MEMORYCVW__2018_BUDGET_EMERA_COMPANIES_SUMMARY_NOT_IN_BPC.XLSX_CATEGORY" hidden="1">"[ACTUAL"</definedName>
    <definedName name="EV__MEMORYCVW__2018_BUDGET_EMERA_COMPANIES_SUMMARY_NOT_IN_BPC.XLSX_COST_CENTER" hidden="1">"[CC_100098"</definedName>
    <definedName name="EV__MEMORYCVW__2018_BUDGET_EMERA_COMPANIES_SUMMARY_NOT_IN_BPC.XLSX_ENTITY" hidden="1">"[E_2001"</definedName>
    <definedName name="EV__MEMORYCVW__2018_BUDGET_EMERA_COMPANIES_SUMMARY_NOT_IN_BPC.XLSX_MEASURES" hidden="1">"[PERIODIC"</definedName>
    <definedName name="EV__MEMORYCVW__2018_BUDGET_EMERA_COMPANIES_SUMMARY_NOT_IN_BPC.XLSX_P_DATASOURCE" hidden="1">"[Allocable"</definedName>
    <definedName name="EV__MEMORYCVW__2018_BUDGET_EMERA_COMPANIES_SUMMARY_NOT_IN_BPC.XLSX_RPTCURRENCY" hidden="1">"[LC"</definedName>
    <definedName name="EV__MEMORYCVW__2018_BUDGET_EMERA_COMPANIES_SUMMARY_NOT_IN_BPC.XLSX_TIME" hidden="1">"[2017.TOTAL"</definedName>
    <definedName name="EV__MEMORYCVW__2018_BUDGET_POTENTIAL_REDUCTIONS.XLSX" hidden="1">"[PLANNING"</definedName>
    <definedName name="EV__MEMORYCVW__2018_BUDGET_POTENTIAL_REDUCTIONS.XLSX_ACCOUNT" hidden="1">"[Std_Reporting_TE01"</definedName>
    <definedName name="EV__MEMORYCVW__2018_BUDGET_POTENTIAL_REDUCTIONS.XLSX_CATEGORY" hidden="1">"[FORECAST"</definedName>
    <definedName name="EV__MEMORYCVW__2018_BUDGET_POTENTIAL_REDUCTIONS.XLSX_COST_CENTER" hidden="1">"[CC_230001"</definedName>
    <definedName name="EV__MEMORYCVW__2018_BUDGET_POTENTIAL_REDUCTIONS.XLSX_ENTITY" hidden="1">"[E_2201"</definedName>
    <definedName name="EV__MEMORYCVW__2018_BUDGET_POTENTIAL_REDUCTIONS.XLSX_MEASURES" hidden="1">"[PERIODIC"</definedName>
    <definedName name="EV__MEMORYCVW__2018_BUDGET_POTENTIAL_REDUCTIONS.XLSX_P_DATASOURCE" hidden="1">"[Allocable"</definedName>
    <definedName name="EV__MEMORYCVW__2018_BUDGET_POTENTIAL_REDUCTIONS.XLSX_RPTCURRENCY" hidden="1">"[LC"</definedName>
    <definedName name="EV__MEMORYCVW__2018_BUDGET_POTENTIAL_REDUCTIONS.XLSX_TIME" hidden="1">"[2018.TOTAL"</definedName>
    <definedName name="EV__MEMORYCVW__2018_BUDGET_TSI_ALLOCATION_EXPLANATION.XLSX" hidden="1">"[TECOLABOR"</definedName>
    <definedName name="EV__MEMORYCVW__2018_BUDGET_TSI_ALLOCATION_EXPLANATION.XLSX_CATEGORY" hidden="1">"[WKG_BUDGET"</definedName>
    <definedName name="EV__MEMORYCVW__2018_BUDGET_TSI_ALLOCATION_EXPLANATION.XLSX_COST_CENTER" hidden="1">"[CC_139012"</definedName>
    <definedName name="EV__MEMORYCVW__2018_BUDGET_TSI_ALLOCATION_EXPLANATION.XLSX_ENTITY" hidden="1">"[E_2002"</definedName>
    <definedName name="EV__MEMORYCVW__2018_BUDGET_TSI_ALLOCATION_EXPLANATION.XLSX_I_ENTITY" hidden="1">"[IE_NA"</definedName>
    <definedName name="EV__MEMORYCVW__2018_BUDGET_TSI_ALLOCATION_EXPLANATION.XLSX_IC_COST_CENTER" hidden="1">"[ICC_NA"</definedName>
    <definedName name="EV__MEMORYCVW__2018_BUDGET_TSI_ALLOCATION_EXPLANATION.XLSX_L_ACCOUNT" hidden="1">"[A_ALL_STAT_ACCOUNTS"</definedName>
    <definedName name="EV__MEMORYCVW__2018_BUDGET_TSI_ALLOCATION_EXPLANATION.XLSX_L_DATASRC" hidden="1">"[INPUT"</definedName>
    <definedName name="EV__MEMORYCVW__2018_BUDGET_TSI_ALLOCATION_EXPLANATION.XLSX_MEASURES" hidden="1">"[PERIODIC"</definedName>
    <definedName name="EV__MEMORYCVW__2018_BUDGET_TSI_ALLOCATION_EXPLANATION.XLSX_PAYSCALE_GROUP" hidden="1">"[TOTAL_PAYSCALEGROUPS"</definedName>
    <definedName name="EV__MEMORYCVW__2018_BUDGET_TSI_ALLOCATION_EXPLANATION.XLSX_RPTCURRENCY" hidden="1">"[LC"</definedName>
    <definedName name="EV__MEMORYCVW__2018_BUDGET_TSI_ALLOCATION_EXPLANATION.XLSX_TIME" hidden="1">"[2018.TOTAL"</definedName>
    <definedName name="EV__MEMORYCVW__2018_TSI_BUDGET_EMERA_NSP_ALLOCATIONS.XLSX" hidden="1">"[PLANNING"</definedName>
    <definedName name="EV__MEMORYCVW__2018_TSI_BUDGET_EMERA_NSP_ALLOCATIONS.XLSX_ACCOUNT" hidden="1">"[Std_Reporting_TE01"</definedName>
    <definedName name="EV__MEMORYCVW__2018_TSI_BUDGET_EMERA_NSP_ALLOCATIONS.XLSX_CATEGORY" hidden="1">"[FORECAST"</definedName>
    <definedName name="EV__MEMORYCVW__2018_TSI_BUDGET_EMERA_NSP_ALLOCATIONS.XLSX_COST_CENTER" hidden="1">"[CC_230001"</definedName>
    <definedName name="EV__MEMORYCVW__2018_TSI_BUDGET_EMERA_NSP_ALLOCATIONS.XLSX_ENTITY" hidden="1">"[E_2201"</definedName>
    <definedName name="EV__MEMORYCVW__2018_TSI_BUDGET_EMERA_NSP_ALLOCATIONS.XLSX_MEASURES" hidden="1">"[PERIODIC"</definedName>
    <definedName name="EV__MEMORYCVW__2018_TSI_BUDGET_EMERA_NSP_ALLOCATIONS.XLSX_P_DATASOURCE" hidden="1">"[Allocable"</definedName>
    <definedName name="EV__MEMORYCVW__2018_TSI_BUDGET_EMERA_NSP_ALLOCATIONS.XLSX_RPTCURRENCY" hidden="1">"[LC"</definedName>
    <definedName name="EV__MEMORYCVW__2018_TSI_BUDGET_EMERA_NSP_ALLOCATIONS.XLSX_TIME" hidden="1">"[2018.TOTAL"</definedName>
    <definedName name="EV__MEMORYCVW__2018_VS_2017_BUDGET_COMP_TEC.XLSX" hidden="1">"[PLANNING"</definedName>
    <definedName name="EV__MEMORYCVW__2018_VS_2017_BUDGET_COMP_TEC.XLSX_ACCOUNT" hidden="1">"[Std_Reporting_TE01"</definedName>
    <definedName name="EV__MEMORYCVW__2018_VS_2017_BUDGET_COMP_TEC.XLSX_CATEGORY" hidden="1">"[FORECAST"</definedName>
    <definedName name="EV__MEMORYCVW__2018_VS_2017_BUDGET_COMP_TEC.XLSX_COST_CENTER" hidden="1">"[CorpSvc_Ops"</definedName>
    <definedName name="EV__MEMORYCVW__2018_VS_2017_BUDGET_COMP_TEC.XLSX_ENTITY" hidden="1">"[E_2201"</definedName>
    <definedName name="EV__MEMORYCVW__2018_VS_2017_BUDGET_COMP_TEC.XLSX_MEASURES" hidden="1">"[PERIODIC"</definedName>
    <definedName name="EV__MEMORYCVW__2018_VS_2017_BUDGET_COMP_TEC.XLSX_P_DATASOURCE" hidden="1">"[Allocable"</definedName>
    <definedName name="EV__MEMORYCVW__2018_VS_2017_BUDGET_COMP_TEC.XLSX_RPTCURRENCY" hidden="1">"[LC"</definedName>
    <definedName name="EV__MEMORYCVW__2018_VS_2017_BUDGET_COMP_TEC.XLSX_TIME" hidden="1">"[2018.TOTAL"</definedName>
    <definedName name="EV__MEMORYCVW__2018_VS_2017_BUDGET_COMP_TSI.XLSX" hidden="1">"[PLANNING"</definedName>
    <definedName name="EV__MEMORYCVW__2018_VS_2017_BUDGET_COMP_TSI.XLSX_ACCOUNT" hidden="1">"[Std_Reporting_TE01"</definedName>
    <definedName name="EV__MEMORYCVW__2018_VS_2017_BUDGET_COMP_TSI.XLSX_CATEGORY" hidden="1">"[FORECAST"</definedName>
    <definedName name="EV__MEMORYCVW__2018_VS_2017_BUDGET_COMP_TSI.XLSX_COST_CENTER" hidden="1">"[CC_230001"</definedName>
    <definedName name="EV__MEMORYCVW__2018_VS_2017_BUDGET_COMP_TSI.XLSX_ENTITY" hidden="1">"[E_2201"</definedName>
    <definedName name="EV__MEMORYCVW__2018_VS_2017_BUDGET_COMP_TSI.XLSX_MEASURES" hidden="1">"[PERIODIC"</definedName>
    <definedName name="EV__MEMORYCVW__2018_VS_2017_BUDGET_COMP_TSI.XLSX_P_DATASOURCE" hidden="1">"[Allocable"</definedName>
    <definedName name="EV__MEMORYCVW__2018_VS_2017_BUDGET_COMP_TSI.XLSX_RPTCURRENCY" hidden="1">"[LC"</definedName>
    <definedName name="EV__MEMORYCVW__2018_VS_2017_BUDGET_COMP_TSI.XLSX_TIME" hidden="1">"[2018.TOTAL"</definedName>
    <definedName name="EV__MEMORYCVW__2018B_VS_2018_STRAT_BUDGET_COMP_TEC.XLSX" hidden="1">"[PLANNING"</definedName>
    <definedName name="EV__MEMORYCVW__5_YEAR__ASSESSMENTS_FROM_TEC_SUPPORT_SERVICES_JACKIE.XLSX" hidden="1">"[TECOLABOR"</definedName>
    <definedName name="EV__MEMORYCVW__5_YEAR__ASSESSMENTS_FROM_TEC_SUPPORT_SERVICES_JACKIE.XLSX_CATEGORY" hidden="1">"[WKG_BUDGET"</definedName>
    <definedName name="EV__MEMORYCVW__5_YEAR__ASSESSMENTS_FROM_TEC_SUPPORT_SERVICES_JACKIE.XLSX_COST_CENTER" hidden="1">"[CC_131004"</definedName>
    <definedName name="EV__MEMORYCVW__5_YEAR__ASSESSMENTS_FROM_TEC_SUPPORT_SERVICES_JACKIE.XLSX_ENTITY" hidden="1">"[E_2002"</definedName>
    <definedName name="EV__MEMORYCVW__5_YEAR__ASSESSMENTS_FROM_TEC_SUPPORT_SERVICES_JACKIE.XLSX_I_ENTITY" hidden="1">"[IE_NA"</definedName>
    <definedName name="EV__MEMORYCVW__5_YEAR__ASSESSMENTS_FROM_TEC_SUPPORT_SERVICES_JACKIE.XLSX_IC_COST_CENTER" hidden="1">"[ICC_NA"</definedName>
    <definedName name="EV__MEMORYCVW__5_YEAR__ASSESSMENTS_FROM_TEC_SUPPORT_SERVICES_JACKIE.XLSX_L_ACCOUNT" hidden="1">"[A_ALL_STAT_ACCOUNTS"</definedName>
    <definedName name="EV__MEMORYCVW__5_YEAR__ASSESSMENTS_FROM_TEC_SUPPORT_SERVICES_JACKIE.XLSX_L_DATASRC" hidden="1">"[INPUT"</definedName>
    <definedName name="EV__MEMORYCVW__5_YEAR__ASSESSMENTS_FROM_TEC_SUPPORT_SERVICES_JACKIE.XLSX_MEASURES" hidden="1">"[PERIODIC"</definedName>
    <definedName name="EV__MEMORYCVW__5_YEAR__ASSESSMENTS_FROM_TEC_SUPPORT_SERVICES_JACKIE.XLSX_PAYSCALE_GROUP" hidden="1">"[TOTAL_PAYSCALEGROUPS"</definedName>
    <definedName name="EV__MEMORYCVW__5_YEAR__ASSESSMENTS_FROM_TEC_SUPPORT_SERVICES_JACKIE.XLSX_RPTCURRENCY" hidden="1">"[LC"</definedName>
    <definedName name="EV__MEMORYCVW__5_YEAR__ASSESSMENTS_FROM_TEC_SUPPORT_SERVICES_JACKIE.XLSX_TIME" hidden="1">"[2015.TOTAL"</definedName>
    <definedName name="EV__MEMORYCVW__5_YEAR_ASSESSMENTS_TSI_SERVICES_AND_TSI_CORP.XLSX" hidden="1">"[PLANNING"</definedName>
    <definedName name="EV__MEMORYCVW__ALL_EXPENSE_ACCOUNTS_TSI_ALLOCABLE1" hidden="1">"[PLANNING"</definedName>
    <definedName name="EV__MEMORYCVW__ALL_EXPENSE_ACCOUNTS_TSI_ALLOCABLE1_ACCOUNT" hidden="1">"[A_STAT"</definedName>
    <definedName name="EV__MEMORYCVW__ALL_EXPENSE_ACCOUNTS_TSI_ALLOCABLE1_CATEGORY" hidden="1">"[ACTUAL"</definedName>
    <definedName name="EV__MEMORYCVW__ALL_EXPENSE_ACCOUNTS_TSI_ALLOCABLE1_COST_CENTER" hidden="1">"[CC_234061"</definedName>
    <definedName name="EV__MEMORYCVW__ALL_EXPENSE_ACCOUNTS_TSI_ALLOCABLE1_ENTITY" hidden="1">"[E_2201"</definedName>
    <definedName name="EV__MEMORYCVW__ALL_EXPENSE_ACCOUNTS_TSI_ALLOCABLE1_MEASURES" hidden="1">"[YTD"</definedName>
    <definedName name="EV__MEMORYCVW__ALL_EXPENSE_ACCOUNTS_TSI_ALLOCABLE1_P_DATASOURCE" hidden="1">"[INPUT"</definedName>
    <definedName name="EV__MEMORYCVW__ALL_EXPENSE_ACCOUNTS_TSI_ALLOCABLE1_RPTCURRENCY" hidden="1">"[LC"</definedName>
    <definedName name="EV__MEMORYCVW__ALL_EXPENSE_ACCOUNTS_TSI_ALLOCABLE1_TIME" hidden="1">"[2015.TOTAL"</definedName>
    <definedName name="EV__MEMORYCVW__ALLOCATION_SHARED_SERV1" hidden="1">"[PLANNING"</definedName>
    <definedName name="EV__MEMORYCVW__ALLOCATION_SHARED_SERV1_ACCOUNT" hidden="1">"[NET_INCOME"</definedName>
    <definedName name="EV__MEMORYCVW__ALLOCATION_SHARED_SERV1_CATEGORY" hidden="1">"[ACTUAL"</definedName>
    <definedName name="EV__MEMORYCVW__ALLOCATION_SHARED_SERV1_COST_CENTER" hidden="1">"[CC_130050"</definedName>
    <definedName name="EV__MEMORYCVW__ALLOCATION_SHARED_SERV1_ENTITY" hidden="1">"[E_2002"</definedName>
    <definedName name="EV__MEMORYCVW__ALLOCATION_SHARED_SERV1_MEASURES" hidden="1">"[PERIODIC"</definedName>
    <definedName name="EV__MEMORYCVW__ALLOCATION_SHARED_SERV1_P_DATASOURCE" hidden="1">"[TOTAL_REST"</definedName>
    <definedName name="EV__MEMORYCVW__ALLOCATION_SHARED_SERV1_RPTCURRENCY" hidden="1">"[LC"</definedName>
    <definedName name="EV__MEMORYCVW__ALLOCATION_SHARED_SERV1_TIME" hidden="1">"[2016.TOTAL"</definedName>
    <definedName name="EV__MEMORYCVW__APPROVAL_STATUS_REVIEW1" hidden="1">"[TECOLABOR"</definedName>
    <definedName name="EV__MEMORYCVW__APPROVAL_STATUS_REVIEW1_CATEGORY" hidden="1">"[WKG_BUDGET"</definedName>
    <definedName name="EV__MEMORYCVW__APPROVAL_STATUS_REVIEW1_COST_CENTER" hidden="1">"[CC_131528"</definedName>
    <definedName name="EV__MEMORYCVW__APPROVAL_STATUS_REVIEW1_ENTITY" hidden="1">"[E_2002"</definedName>
    <definedName name="EV__MEMORYCVW__APPROVAL_STATUS_REVIEW1_I_ENTITY" hidden="1">"[IE_NA"</definedName>
    <definedName name="EV__MEMORYCVW__APPROVAL_STATUS_REVIEW1_IC_COST_CENTER" hidden="1">"[ICC_NA"</definedName>
    <definedName name="EV__MEMORYCVW__APPROVAL_STATUS_REVIEW1_L_ACCOUNT" hidden="1">"[A_ALL_COST_TYPES"</definedName>
    <definedName name="EV__MEMORYCVW__APPROVAL_STATUS_REVIEW1_L_DATASRC" hidden="1">"[INPUT"</definedName>
    <definedName name="EV__MEMORYCVW__APPROVAL_STATUS_REVIEW1_MEASURES" hidden="1">"[PERIODIC"</definedName>
    <definedName name="EV__MEMORYCVW__APPROVAL_STATUS_REVIEW1_PAYSCALE_GROUP" hidden="1">"[UP_101_UNION_0010"</definedName>
    <definedName name="EV__MEMORYCVW__APPROVAL_STATUS_REVIEW1_RPTCURRENCY" hidden="1">"[LC"</definedName>
    <definedName name="EV__MEMORYCVW__APPROVAL_STATUS_REVIEW1_TIME" hidden="1">"[2015.TOTAL"</definedName>
    <definedName name="EV__MEMORYCVW__BOOK1" hidden="1">"[TECOLABOR"</definedName>
    <definedName name="EV__MEMORYCVW__BOOK1_ACCOUNT" hidden="1">"[OM_OTH_EX"</definedName>
    <definedName name="EV__MEMORYCVW__BOOK1_CATEGORY" hidden="1">"[FORECAST"</definedName>
    <definedName name="EV__MEMORYCVW__BOOK1_COST_CENTER" hidden="1">"[ALL_COST_CENTERS"</definedName>
    <definedName name="EV__MEMORYCVW__BOOK1_ENTITY" hidden="1">"[ALL_TECO_ENTITY"</definedName>
    <definedName name="EV__MEMORYCVW__BOOK1_I_ENTITY" hidden="1">"[IE_NA"</definedName>
    <definedName name="EV__MEMORYCVW__BOOK1_IC_COST_CENTER" hidden="1">"[ICC_NA"</definedName>
    <definedName name="EV__MEMORYCVW__BOOK1_L_ACCOUNT" hidden="1">"[A_ALL_STAT_ACCOUNTS"</definedName>
    <definedName name="EV__MEMORYCVW__BOOK1_L_DATASRC" hidden="1">"[INPUT"</definedName>
    <definedName name="EV__MEMORYCVW__BOOK1_MEASURES" hidden="1">"[PERIODIC"</definedName>
    <definedName name="EV__MEMORYCVW__BOOK1_P_DATASOURCE" hidden="1">"[Allocable"</definedName>
    <definedName name="EV__MEMORYCVW__BOOK1_PAYSCALE_GROUP" hidden="1">"[TOTAL_PAYSCALEGROUPS"</definedName>
    <definedName name="EV__MEMORYCVW__BOOK1_RPTCURRENCY" hidden="1">"[LC"</definedName>
    <definedName name="EV__MEMORYCVW__BOOK1_TIME" hidden="1">"[2014.TOTAL"</definedName>
    <definedName name="EV__MEMORYCVW__BOOK2" hidden="1">"[PLANNING"</definedName>
    <definedName name="EV__MEMORYCVW__BOOK2.XLSX" hidden="1">"[PLANNING"</definedName>
    <definedName name="EV__MEMORYCVW__BOOK2.XLSX_ACCOUNT" hidden="1">"[OM_OTH_EX"</definedName>
    <definedName name="EV__MEMORYCVW__BOOK2.XLSX_CATEGORY" hidden="1">"[FORECAST"</definedName>
    <definedName name="EV__MEMORYCVW__BOOK2.XLSX_COST_CENTER" hidden="1">"[CC_100062"</definedName>
    <definedName name="EV__MEMORYCVW__BOOK2.XLSX_ENTITY" hidden="1">"[E_2001"</definedName>
    <definedName name="EV__MEMORYCVW__BOOK2.XLSX_MEASURES" hidden="1">"[PERIODIC"</definedName>
    <definedName name="EV__MEMORYCVW__BOOK2.XLSX_P_DATASOURCE" hidden="1">"[Allocable"</definedName>
    <definedName name="EV__MEMORYCVW__BOOK2.XLSX_RPTCURRENCY" hidden="1">"[LC"</definedName>
    <definedName name="EV__MEMORYCVW__BOOK2.XLSX_TIME" hidden="1">"[2016.TOTAL"</definedName>
    <definedName name="EV__MEMORYCVW__BOOK2_ACCOUNT" hidden="1">"[CNT_OPS"</definedName>
    <definedName name="EV__MEMORYCVW__BOOK2_CATEGORY" hidden="1">"[ACTUAL"</definedName>
    <definedName name="EV__MEMORYCVW__BOOK2_COST_CENTER" hidden="1">"[Purch_CntrSvcs_TSI"</definedName>
    <definedName name="EV__MEMORYCVW__BOOK2_ENTITY" hidden="1">"[E_2002"</definedName>
    <definedName name="EV__MEMORYCVW__BOOK2_I_ENTITY" hidden="1">"[IE_NA"</definedName>
    <definedName name="EV__MEMORYCVW__BOOK2_IC_COST_CENTER" hidden="1">"[ICC_NA"</definedName>
    <definedName name="EV__MEMORYCVW__BOOK2_L_ACCOUNT" hidden="1">"[A_ALL_STAT_ACCOUNTS"</definedName>
    <definedName name="EV__MEMORYCVW__BOOK2_L_DATASRC" hidden="1">"[INPUT"</definedName>
    <definedName name="EV__MEMORYCVW__BOOK2_MEASURES" hidden="1">"[PERIODIC"</definedName>
    <definedName name="EV__MEMORYCVW__BOOK2_P_DATASOURCE" hidden="1">"[TOTAL_REST"</definedName>
    <definedName name="EV__MEMORYCVW__BOOK2_PAYSCALE_GROUP" hidden="1">"[TOTAL_PAYSCALEGROUPS"</definedName>
    <definedName name="EV__MEMORYCVW__BOOK2_RPTCURRENCY" hidden="1">"[LC"</definedName>
    <definedName name="EV__MEMORYCVW__BOOK2_TIME" hidden="1">"[2016.TOTAL"</definedName>
    <definedName name="EV__MEMORYCVW__BOOK3" hidden="1">"[PLANNING"</definedName>
    <definedName name="EV__MEMORYCVW__BOOK3_ACCOUNT" hidden="1">"[OM_OTH_EX"</definedName>
    <definedName name="EV__MEMORYCVW__BOOK3_CATEGORY" hidden="1">"[FORECAST"</definedName>
    <definedName name="EV__MEMORYCVW__BOOK3_COST_CENTER" hidden="1">"[Corporate_Off_TSI"</definedName>
    <definedName name="EV__MEMORYCVW__BOOK3_ENTITY" hidden="1">"[E_2002"</definedName>
    <definedName name="EV__MEMORYCVW__BOOK3_I_ENTITY" hidden="1">"[IE_NA"</definedName>
    <definedName name="EV__MEMORYCVW__BOOK3_IC_COST_CENTER" hidden="1">"[ICC_NA"</definedName>
    <definedName name="EV__MEMORYCVW__BOOK3_L_ACCOUNT" hidden="1">"[A_ALL_STAT_ACCOUNTS"</definedName>
    <definedName name="EV__MEMORYCVW__BOOK3_L_DATASRC" hidden="1">"[INPUT"</definedName>
    <definedName name="EV__MEMORYCVW__BOOK3_MEASURES" hidden="1">"[PERIODIC"</definedName>
    <definedName name="EV__MEMORYCVW__BOOK3_P_DATASOURCE" hidden="1">"[Allocable"</definedName>
    <definedName name="EV__MEMORYCVW__BOOK3_PAYSCALE_GROUP" hidden="1">"[TOTAL_PAYSCALEGROUPS"</definedName>
    <definedName name="EV__MEMORYCVW__BOOK3_RPTCURRENCY" hidden="1">"[LC"</definedName>
    <definedName name="EV__MEMORYCVW__BOOK3_TIME" hidden="1">"[2015.TOTAL"</definedName>
    <definedName name="EV__MEMORYCVW__BOOK4" hidden="1">"[PLANNING"</definedName>
    <definedName name="EV__MEMORYCVW__BOOK4_ACCOUNT" hidden="1">"[CNT_OPS"</definedName>
    <definedName name="EV__MEMORYCVW__BOOK4_CATEGORY" hidden="1">"[FORECAST"</definedName>
    <definedName name="EV__MEMORYCVW__BOOK4_COST_CENTER" hidden="1">"[CC_230001"</definedName>
    <definedName name="EV__MEMORYCVW__BOOK4_ENTITY" hidden="1">"[E_2201"</definedName>
    <definedName name="EV__MEMORYCVW__BOOK4_I_ENTITY" hidden="1">"[IE_NA"</definedName>
    <definedName name="EV__MEMORYCVW__BOOK4_IC_COST_CENTER" hidden="1">"[ICC_NA"</definedName>
    <definedName name="EV__MEMORYCVW__BOOK4_L_ACCOUNT" hidden="1">"[A_ALL_STAT_ACCOUNTS"</definedName>
    <definedName name="EV__MEMORYCVW__BOOK4_L_DATASRC" hidden="1">"[INPUT"</definedName>
    <definedName name="EV__MEMORYCVW__BOOK4_MEASURES" hidden="1">"[PERIODIC"</definedName>
    <definedName name="EV__MEMORYCVW__BOOK4_P_DATASOURCE" hidden="1">"[TOTAL_REST"</definedName>
    <definedName name="EV__MEMORYCVW__BOOK4_PAYSCALE_GROUP" hidden="1">"[TOTAL_PAYSCALEGROUPS"</definedName>
    <definedName name="EV__MEMORYCVW__BOOK4_RPTCURRENCY" hidden="1">"[LC"</definedName>
    <definedName name="EV__MEMORYCVW__BOOK4_TIME" hidden="1">"[2016.TOTAL"</definedName>
    <definedName name="EV__MEMORYCVW__BOOK5" hidden="1">"[PLANNING"</definedName>
    <definedName name="EV__MEMORYCVW__BOOK5_ACCOUNT" hidden="1">"[OM_OTH_EX"</definedName>
    <definedName name="EV__MEMORYCVW__BOOK5_CATEGORY" hidden="1">"[FORECAST"</definedName>
    <definedName name="EV__MEMORYCVW__BOOK5_COST_CENTER" hidden="1">"[CC_262004"</definedName>
    <definedName name="EV__MEMORYCVW__BOOK5_ENTITY" hidden="1">"[E_2201"</definedName>
    <definedName name="EV__MEMORYCVW__BOOK5_MEASURES" hidden="1">"[PERIODIC"</definedName>
    <definedName name="EV__MEMORYCVW__BOOK5_P_DATASOURCE" hidden="1">"[Allocable"</definedName>
    <definedName name="EV__MEMORYCVW__BOOK5_RPTCURRENCY" hidden="1">"[LC"</definedName>
    <definedName name="EV__MEMORYCVW__BOOK5_TIME" hidden="1">"[2016.TOTAL"</definedName>
    <definedName name="EV__MEMORYCVW__BOOK6" hidden="1">"[TECOLABOR"</definedName>
    <definedName name="EV__MEMORYCVW__BOOK6_CATEGORY" hidden="1">"[ACTUAL"</definedName>
    <definedName name="EV__MEMORYCVW__BOOK6_COST_CENTER" hidden="1">"[CC_254001"</definedName>
    <definedName name="EV__MEMORYCVW__BOOK6_ENTITY" hidden="1">"[E_2001"</definedName>
    <definedName name="EV__MEMORYCVW__BOOK6_I_ENTITY" hidden="1">"[ALL_IE_ENTITIES"</definedName>
    <definedName name="EV__MEMORYCVW__BOOK6_IC_COST_CENTER" hidden="1">"[ALL_ICC_COST_CENTER"</definedName>
    <definedName name="EV__MEMORYCVW__BOOK6_L_ACCOUNT" hidden="1">"[A_ALL_STAT_ACCOUNTS"</definedName>
    <definedName name="EV__MEMORYCVW__BOOK6_L_DATASRC" hidden="1">"[FINAL"</definedName>
    <definedName name="EV__MEMORYCVW__BOOK6_MEASURES" hidden="1">"[PERIODIC"</definedName>
    <definedName name="EV__MEMORYCVW__BOOK6_PAYSCALE_GROUP" hidden="1">"[TOTAL_PAYSCALEGROUPS"</definedName>
    <definedName name="EV__MEMORYCVW__BOOK6_RPTCURRENCY" hidden="1">"[LC"</definedName>
    <definedName name="EV__MEMORYCVW__BOOK6_TIME" hidden="1">"[2013.TOTAL"</definedName>
    <definedName name="EV__MEMORYCVW__BUDGET_FOR_2013_TAXES_BPC.XLSX" hidden="1">"[TECOLABOR"</definedName>
    <definedName name="EV__MEMORYCVW__COMPLIANCE_CODE_OF_CONDUCT_COST_DISTRIBUTION_JULY_2016.XLSX" hidden="1">"[TECOLABOR"</definedName>
    <definedName name="EV__MEMORYCVW__COMPLIANCE_CODE_OF_CONDUCT_COST_DISTRIBUTION_JULY_2016.XLSX_CATEGORY" hidden="1">"[WKG_BUDGET"</definedName>
    <definedName name="EV__MEMORYCVW__COMPLIANCE_CODE_OF_CONDUCT_COST_DISTRIBUTION_JULY_2016.XLSX_COST_CENTER" hidden="1">"[CC_130086"</definedName>
    <definedName name="EV__MEMORYCVW__COMPLIANCE_CODE_OF_CONDUCT_COST_DISTRIBUTION_JULY_2016.XLSX_ENTITY" hidden="1">"[E_2002"</definedName>
    <definedName name="EV__MEMORYCVW__COMPLIANCE_CODE_OF_CONDUCT_COST_DISTRIBUTION_JULY_2016.XLSX_I_ENTITY" hidden="1">"[IE_NA"</definedName>
    <definedName name="EV__MEMORYCVW__COMPLIANCE_CODE_OF_CONDUCT_COST_DISTRIBUTION_JULY_2016.XLSX_IC_COST_CENTER" hidden="1">"[ICC_NA"</definedName>
    <definedName name="EV__MEMORYCVW__COMPLIANCE_CODE_OF_CONDUCT_COST_DISTRIBUTION_JULY_2016.XLSX_L_ACCOUNT" hidden="1">"[A_ALL_COST_TYPES"</definedName>
    <definedName name="EV__MEMORYCVW__COMPLIANCE_CODE_OF_CONDUCT_COST_DISTRIBUTION_JULY_2016.XLSX_L_DATASRC" hidden="1">"[INPUT"</definedName>
    <definedName name="EV__MEMORYCVW__COMPLIANCE_CODE_OF_CONDUCT_COST_DISTRIBUTION_JULY_2016.XLSX_MEASURES" hidden="1">"[PERIODIC"</definedName>
    <definedName name="EV__MEMORYCVW__COMPLIANCE_CODE_OF_CONDUCT_COST_DISTRIBUTION_JULY_2016.XLSX_PAYSCALE_GROUP" hidden="1">"[PG_NA"</definedName>
    <definedName name="EV__MEMORYCVW__COMPLIANCE_CODE_OF_CONDUCT_COST_DISTRIBUTION_JULY_2016.XLSX_RPTCURRENCY" hidden="1">"[LC"</definedName>
    <definedName name="EV__MEMORYCVW__COMPLIANCE_CODE_OF_CONDUCT_COST_DISTRIBUTION_JULY_2016.XLSX_TIME" hidden="1">"[2015.TOTAL"</definedName>
    <definedName name="EV__MEMORYCVW__COST_CENTER_ENTITY_LEVEL_EXPENSE_REPORT_ALLOCNONALLOC1" hidden="1">"[PLANNING"</definedName>
    <definedName name="EV__MEMORYCVW__COST_CENTER_ENTITY_LEVEL_EXPENSE_REPORT_ALLOCNONALLOC1_ACCOUNT" hidden="1">"[LIAB_AND_CAP"</definedName>
    <definedName name="EV__MEMORYCVW__COST_CENTER_ENTITY_LEVEL_EXPENSE_REPORT_ALLOCNONALLOC1_CATEGORY" hidden="1">"[ACTUAL"</definedName>
    <definedName name="EV__MEMORYCVW__COST_CENTER_ENTITY_LEVEL_EXPENSE_REPORT_ALLOCNONALLOC1_COST_CENTER" hidden="1">"[Info_Technology"</definedName>
    <definedName name="EV__MEMORYCVW__COST_CENTER_ENTITY_LEVEL_EXPENSE_REPORT_ALLOCNONALLOC1_ENTITY" hidden="1">"[E_2201"</definedName>
    <definedName name="EV__MEMORYCVW__COST_CENTER_ENTITY_LEVEL_EXPENSE_REPORT_ALLOCNONALLOC1_MEASURES" hidden="1">"[YTD"</definedName>
    <definedName name="EV__MEMORYCVW__COST_CENTER_ENTITY_LEVEL_EXPENSE_REPORT_ALLOCNONALLOC1_P_DATASOURCE" hidden="1">"[INPUT"</definedName>
    <definedName name="EV__MEMORYCVW__COST_CENTER_ENTITY_LEVEL_EXPENSE_REPORT_ALLOCNONALLOC1_RPTCURRENCY" hidden="1">"[LC"</definedName>
    <definedName name="EV__MEMORYCVW__COST_CENTER_ENTITY_LEVEL_EXPENSE_REPORT_ALLOCNONALLOC1_TIME" hidden="1">"[2015.TOTAL"</definedName>
    <definedName name="EV__MEMORYCVW__EXPENSE_REPORT_BYCC1" hidden="1">"[PLANNING"</definedName>
    <definedName name="EV__MEMORYCVW__EXPENSE_REPORT_BYCC1_ACCOUNT" hidden="1">"[Std_Reporting_TE01"</definedName>
    <definedName name="EV__MEMORYCVW__EXPENSE_REPORT_BYCC1_CATEGORY" hidden="1">"[ACTUAL"</definedName>
    <definedName name="EV__MEMORYCVW__EXPENSE_REPORT_BYCC1_COST_CENTER" hidden="1">"[Pension_Benefits"</definedName>
    <definedName name="EV__MEMORYCVW__EXPENSE_REPORT_BYCC1_ENTITY" hidden="1">"[E_2201"</definedName>
    <definedName name="EV__MEMORYCVW__EXPENSE_REPORT_BYCC1_MEASURES" hidden="1">"[PERIODIC"</definedName>
    <definedName name="EV__MEMORYCVW__EXPENSE_REPORT_BYCC1_P_DATASOURCE" hidden="1">"[FINAL_CC"</definedName>
    <definedName name="EV__MEMORYCVW__EXPENSE_REPORT_BYCC1_RPTCURRENCY" hidden="1">"[LC"</definedName>
    <definedName name="EV__MEMORYCVW__EXPENSE_REPORT_BYCC1_TIME" hidden="1">"[2017.TOTAL"</definedName>
    <definedName name="EV__MEMORYCVW__EXPENSE_REPORT_VARIANCE1" hidden="1">"[PLANNING"</definedName>
    <definedName name="EV__MEMORYCVW__EXPENSE_REPORT_VARIANCE1_ACCOUNT" hidden="1">"[Std_Reporting_TE01"</definedName>
    <definedName name="EV__MEMORYCVW__EXPENSE_REPORT_VARIANCE1_CATEGORY" hidden="1">"[ACTUAL"</definedName>
    <definedName name="EV__MEMORYCVW__EXPENSE_REPORT_VARIANCE1_COST_CENTER" hidden="1">"[Corporate_Off_TSI"</definedName>
    <definedName name="EV__MEMORYCVW__EXPENSE_REPORT_VARIANCE1_ENTITY" hidden="1">"[E_2002"</definedName>
    <definedName name="EV__MEMORYCVW__EXPENSE_REPORT_VARIANCE1_MEASURES" hidden="1">"[PERIODIC"</definedName>
    <definedName name="EV__MEMORYCVW__EXPENSE_REPORT_VARIANCE1_P_DATASOURCE" hidden="1">"[Allocable"</definedName>
    <definedName name="EV__MEMORYCVW__EXPENSE_REPORT_VARIANCE1_RPTCURRENCY" hidden="1">"[LC"</definedName>
    <definedName name="EV__MEMORYCVW__EXPENSE_REPORT_VARIANCE1_TIME" hidden="1">"[2016.TOTAL"</definedName>
    <definedName name="EV__MEMORYCVW__EXPENSE_REPORT_VARIANCE2" hidden="1">"[PLANNING"</definedName>
    <definedName name="EV__MEMORYCVW__EXPENSE_REPORT_VARIANCE2_ACCOUNT" hidden="1">"[Std_Reporting_TE01"</definedName>
    <definedName name="EV__MEMORYCVW__EXPENSE_REPORT_VARIANCE2_CATEGORY" hidden="1">"[FORECAST"</definedName>
    <definedName name="EV__MEMORYCVW__EXPENSE_REPORT_VARIANCE2_COST_CENTER" hidden="1">"[Corporate_TSI"</definedName>
    <definedName name="EV__MEMORYCVW__EXPENSE_REPORT_VARIANCE2_ENTITY" hidden="1">"[E_2002"</definedName>
    <definedName name="EV__MEMORYCVW__EXPENSE_REPORT_VARIANCE2_MEASURES" hidden="1">"[PERIODIC"</definedName>
    <definedName name="EV__MEMORYCVW__EXPENSE_REPORT_VARIANCE2_P_DATASOURCE" hidden="1">"[Allocable"</definedName>
    <definedName name="EV__MEMORYCVW__EXPENSE_REPORT_VARIANCE2_RPTCURRENCY" hidden="1">"[LC"</definedName>
    <definedName name="EV__MEMORYCVW__EXPENSE_REPORT_VARIANCE2_TIME" hidden="1">"[2018.TOTAL"</definedName>
    <definedName name="EV__MEMORYCVW__EXPENSE_REPORT1" hidden="1">"[PLANNING"</definedName>
    <definedName name="EV__MEMORYCVW__EXPENSE_REPORT1_ACCOUNT" hidden="1">"[LABOR_FRINGE"</definedName>
    <definedName name="EV__MEMORYCVW__EXPENSE_REPORT1_CATEGORY" hidden="1">"[ACTUAL"</definedName>
    <definedName name="EV__MEMORYCVW__EXPENSE_REPORT1_COST_CENTER" hidden="1">"[CC_133551"</definedName>
    <definedName name="EV__MEMORYCVW__EXPENSE_REPORT1_ENTITY" hidden="1">"[E_2002"</definedName>
    <definedName name="EV__MEMORYCVW__EXPENSE_REPORT1_MEASURES" hidden="1">"[PERIODIC"</definedName>
    <definedName name="EV__MEMORYCVW__EXPENSE_REPORT1_P_DATASOURCE" hidden="1">"[Allocable"</definedName>
    <definedName name="EV__MEMORYCVW__EXPENSE_REPORT1_RPTCURRENCY" hidden="1">"[LC"</definedName>
    <definedName name="EV__MEMORYCVW__EXPENSE_REPORT1_TIME" hidden="1">"[2018.TOTAL"</definedName>
    <definedName name="EV__MEMORYCVW__EXPENSE_VARIANCE_REPORT1" hidden="1">"[PLANNING"</definedName>
    <definedName name="EV__MEMORYCVW__EXPENSE_VARIANCE_REPORT1_ACCOUNT" hidden="1">"[A_STAT"</definedName>
    <definedName name="EV__MEMORYCVW__EXPENSE_VARIANCE_REPORT1_CATEGORY" hidden="1">"[ACTUAL"</definedName>
    <definedName name="EV__MEMORYCVW__EXPENSE_VARIANCE_REPORT1_COST_CENTER" hidden="1">"[CorpSvc_Ops"</definedName>
    <definedName name="EV__MEMORYCVW__EXPENSE_VARIANCE_REPORT1_ENTITY" hidden="1">"[E_2201"</definedName>
    <definedName name="EV__MEMORYCVW__EXPENSE_VARIANCE_REPORT1_MEASURES" hidden="1">"[YTD"</definedName>
    <definedName name="EV__MEMORYCVW__EXPENSE_VARIANCE_REPORT1_P_DATASOURCE" hidden="1">"[INPUT"</definedName>
    <definedName name="EV__MEMORYCVW__EXPENSE_VARIANCE_REPORT1_RPTCURRENCY" hidden="1">"[LC"</definedName>
    <definedName name="EV__MEMORYCVW__EXPENSE_VARIANCE_REPORT1_TIME" hidden="1">"[2014.TOTAL"</definedName>
    <definedName name="EV__MEMORYCVW__EXPENSES_ALL1" hidden="1">"[PLANNING"</definedName>
    <definedName name="EV__MEMORYCVW__EXPENSES_ALL1_ACCOUNT" hidden="1">"[OM_OTH_EX"</definedName>
    <definedName name="EV__MEMORYCVW__EXPENSES_ALL1_CATEGORY" hidden="1">"[FORECAST"</definedName>
    <definedName name="EV__MEMORYCVW__EXPENSES_ALL1_COST_CENTER" hidden="1">"[CC_230001"</definedName>
    <definedName name="EV__MEMORYCVW__EXPENSES_ALL1_ENTITY" hidden="1">"[E_2201"</definedName>
    <definedName name="EV__MEMORYCVW__EXPENSES_ALL1_MEASURES" hidden="1">"[PERIODIC"</definedName>
    <definedName name="EV__MEMORYCVW__EXPENSES_ALL1_P_DATASOURCE" hidden="1">"[Allocable"</definedName>
    <definedName name="EV__MEMORYCVW__EXPENSES_ALL1_RPTCURRENCY" hidden="1">"[LC"</definedName>
    <definedName name="EV__MEMORYCVW__EXPENSES_ALL1_TIME" hidden="1">"[2017.TOTAL"</definedName>
    <definedName name="EV__MEMORYCVW__EXPENSES_TE_NONALLOCABLE1" hidden="1">"[PLANNING"</definedName>
    <definedName name="EV__MEMORYCVW__EXPENSES_TE_NONALLOCABLE1_ACCOUNT" hidden="1">"[OM_OTH_EX"</definedName>
    <definedName name="EV__MEMORYCVW__EXPENSES_TE_NONALLOCABLE1_CATEGORY" hidden="1">"[FORECAST"</definedName>
    <definedName name="EV__MEMORYCVW__EXPENSES_TE_NONALLOCABLE1_COST_CENTER" hidden="1">"[CC_100098"</definedName>
    <definedName name="EV__MEMORYCVW__EXPENSES_TE_NONALLOCABLE1_ENTITY" hidden="1">"[E_2001"</definedName>
    <definedName name="EV__MEMORYCVW__EXPENSES_TE_NONALLOCABLE1_MEASURES" hidden="1">"[PERIODIC"</definedName>
    <definedName name="EV__MEMORYCVW__EXPENSES_TE_NONALLOCABLE1_P_DATASOURCE" hidden="1">"[Allocable"</definedName>
    <definedName name="EV__MEMORYCVW__EXPENSES_TE_NONALLOCABLE1_RPTCURRENCY" hidden="1">"[LC"</definedName>
    <definedName name="EV__MEMORYCVW__EXPENSES_TE_NONALLOCABLE1_TIME" hidden="1">"[2016.TOTAL"</definedName>
    <definedName name="EV__MEMORYCVW__EXPENSES_TSI_ALLOCABLE1" hidden="1">"[PLANNING"</definedName>
    <definedName name="EV__MEMORYCVW__EXPENSES_TSI_ALLOCABLE1_ACCOUNT" hidden="1">"[OM_OTH_EX"</definedName>
    <definedName name="EV__MEMORYCVW__EXPENSES_TSI_ALLOCABLE1_CATEGORY" hidden="1">"[FORECAST"</definedName>
    <definedName name="EV__MEMORYCVW__EXPENSES_TSI_ALLOCABLE1_COST_CENTER" hidden="1">"[CC_130098"</definedName>
    <definedName name="EV__MEMORYCVW__EXPENSES_TSI_ALLOCABLE1_ENTITY" hidden="1">"[E_2002"</definedName>
    <definedName name="EV__MEMORYCVW__EXPENSES_TSI_ALLOCABLE1_MEASURES" hidden="1">"[PERIODIC"</definedName>
    <definedName name="EV__MEMORYCVW__EXPENSES_TSI_ALLOCABLE1_P_DATASOURCE" hidden="1">"[Allocable"</definedName>
    <definedName name="EV__MEMORYCVW__EXPENSES_TSI_ALLOCABLE1_RPTCURRENCY" hidden="1">"[LC"</definedName>
    <definedName name="EV__MEMORYCVW__EXPENSES_TSI_ALLOCABLE1_TIME" hidden="1">"[2016.TOTAL"</definedName>
    <definedName name="EV__MEMORYCVW__FINAL_2016_TSI_EFFIC__PROCS_IMPRV_OM_5_YR_FORECAST.XLSX" hidden="1">"[PLANNING"</definedName>
    <definedName name="EV__MEMORYCVW__FINAL_2016_TSI_EFFIC__PROCS_IMPRV_OM_5_YR_FORECAST.XLSX_ACCOUNT" hidden="1">"[Std_Reporting_TE01"</definedName>
    <definedName name="EV__MEMORYCVW__FINAL_2016_TSI_EFFIC__PROCS_IMPRV_OM_5_YR_FORECAST.XLSX_CATEGORY" hidden="1">"[ACTUAL"</definedName>
    <definedName name="EV__MEMORYCVW__FINAL_2016_TSI_EFFIC__PROCS_IMPRV_OM_5_YR_FORECAST.XLSX_COST_CENTER" hidden="1">"[CC_130073"</definedName>
    <definedName name="EV__MEMORYCVW__FINAL_2016_TSI_EFFIC__PROCS_IMPRV_OM_5_YR_FORECAST.XLSX_ENTITY" hidden="1">"[E_2002"</definedName>
    <definedName name="EV__MEMORYCVW__FINAL_2016_TSI_EFFIC__PROCS_IMPRV_OM_5_YR_FORECAST.XLSX_MEASURES" hidden="1">"[PERIODIC"</definedName>
    <definedName name="EV__MEMORYCVW__FINAL_2016_TSI_EFFIC__PROCS_IMPRV_OM_5_YR_FORECAST.XLSX_P_DATASOURCE" hidden="1">"[FINAL_CC"</definedName>
    <definedName name="EV__MEMORYCVW__FINAL_2016_TSI_EFFIC__PROCS_IMPRV_OM_5_YR_FORECAST.XLSX_RPTCURRENCY" hidden="1">"[LC"</definedName>
    <definedName name="EV__MEMORYCVW__FINAL_2016_TSI_EFFIC__PROCS_IMPRV_OM_5_YR_FORECAST.XLSX_TIME" hidden="1">"[2016.TOTAL"</definedName>
    <definedName name="EV__MEMORYCVW__FINALIZE_LABOR_PLAN.XLTX" hidden="1">"[TECOLABOR"</definedName>
    <definedName name="EV__MEMORYCVW__FINALIZE_LABOR_PLAN_AT_CORPORATE_LEVEL.XLTX" hidden="1">"[LABOR"</definedName>
    <definedName name="EV__MEMORYCVW__FINALIZE_LABOR_PLAN_AT_CORPORATE_LEVEL.XLTX_CATEGORY" hidden="1">"[ACTUAL"</definedName>
    <definedName name="EV__MEMORYCVW__FINALIZE_LABOR_PLAN_AT_CORPORATE_LEVEL.XLTX_COST_CENTER" hidden="1">"[CC_NA"</definedName>
    <definedName name="EV__MEMORYCVW__FINALIZE_LABOR_PLAN_AT_CORPORATE_LEVEL.XLTX_ENTITY" hidden="1">"[TECO_LEGAL"</definedName>
    <definedName name="EV__MEMORYCVW__FINALIZE_LABOR_PLAN_AT_CORPORATE_LEVEL.XLTX_IC_COST_CENTER" hidden="1">"[ALL_ICC_COST_CENTER"</definedName>
    <definedName name="EV__MEMORYCVW__FINALIZE_LABOR_PLAN_AT_CORPORATE_LEVEL.XLTX_L_ACCOUNT" hidden="1">"[A_ALL_STAT_ACCOUNTS"</definedName>
    <definedName name="EV__MEMORYCVW__FINALIZE_LABOR_PLAN_AT_CORPORATE_LEVEL.XLTX_L_DATASRC" hidden="1">"[FINAL"</definedName>
    <definedName name="EV__MEMORYCVW__FINALIZE_LABOR_PLAN_AT_CORPORATE_LEVEL.XLTX_MEASURES" hidden="1">"[PERIODIC"</definedName>
    <definedName name="EV__MEMORYCVW__FINALIZE_LABOR_PLAN_AT_CORPORATE_LEVEL.XLTX_PAYSCALE_GROUP" hidden="1">"[TOTAL_PAYSCALEGROUPS"</definedName>
    <definedName name="EV__MEMORYCVW__FINALIZE_LABOR_PLAN_AT_CORPORATE_LEVEL.XLTX_RPTCURRENCY" hidden="1">"[LC"</definedName>
    <definedName name="EV__MEMORYCVW__FINALIZE_LABOR_PLAN_AT_CORPORATE_LEVEL.XLTX_TIME" hidden="1">"[2005.TOTAL"</definedName>
    <definedName name="EV__MEMORYCVW__FINALIZE_LABOR_PLAN_AT_CORPORATE_LEVEL1" hidden="1">"[LABOR"</definedName>
    <definedName name="EV__MEMORYCVW__FINALIZE_LABOR_PLAN_AT_CORPORATE_LEVEL2" hidden="1">"[LABOR"</definedName>
    <definedName name="EV__MEMORYCVW__FINALIZE_LABOR_PLAN_AT_CORPORATE_LEVEL2_CATEGORY" hidden="1">"[ACTUAL"</definedName>
    <definedName name="EV__MEMORYCVW__FINALIZE_LABOR_PLAN_AT_CORPORATE_LEVEL2_COST_CENTER" hidden="1">"[CC_410321"</definedName>
    <definedName name="EV__MEMORYCVW__FINALIZE_LABOR_PLAN_AT_CORPORATE_LEVEL2_ENTITY" hidden="1">"[E_2006"</definedName>
    <definedName name="EV__MEMORYCVW__FINALIZE_LABOR_PLAN_AT_CORPORATE_LEVEL2_IC_COST_CENTER" hidden="1">"[ALL_ICC_COST_CENTER"</definedName>
    <definedName name="EV__MEMORYCVW__FINALIZE_LABOR_PLAN_AT_CORPORATE_LEVEL2_L_ACCOUNT" hidden="1">"[A_ALL_STAT_ACCOUNTS"</definedName>
    <definedName name="EV__MEMORYCVW__FINALIZE_LABOR_PLAN_AT_CORPORATE_LEVEL2_L_DATASRC" hidden="1">"[FINAL"</definedName>
    <definedName name="EV__MEMORYCVW__FINALIZE_LABOR_PLAN_AT_CORPORATE_LEVEL2_MEASURES" hidden="1">"[PERIODIC"</definedName>
    <definedName name="EV__MEMORYCVW__FINALIZE_LABOR_PLAN_AT_CORPORATE_LEVEL2_PAYSCALE_GROUP" hidden="1">"[UP1_UNION"</definedName>
    <definedName name="EV__MEMORYCVW__FINALIZE_LABOR_PLAN_AT_CORPORATE_LEVEL2_RPTCURRENCY" hidden="1">"[LC"</definedName>
    <definedName name="EV__MEMORYCVW__FINALIZE_LABOR_PLAN_AT_CORPORATE_LEVEL2_TIME" hidden="1">"[2012.TOTAL"</definedName>
    <definedName name="EV__MEMORYCVW__FINALIZE_LABOR_PLAN_AT_COST_CENTER_LEVEL.XLTX" hidden="1">"[LABOR"</definedName>
    <definedName name="EV__MEMORYCVW__FINALIZE_LABOR_PLAN_AT_COST_CENTER_LEVEL1" hidden="1">"[TECOLABOR"</definedName>
    <definedName name="EV__MEMORYCVW__FINALIZE_LABOR_PLAN_AT_COST_CENTER_LEVEL2" hidden="1">"[LABOR"</definedName>
    <definedName name="EV__MEMORYCVW__FINALIZE_LABOR_PLAN1" hidden="1">"[TECOLABOR"</definedName>
    <definedName name="EV__MEMORYCVW__FINALIZE_LABOR_PLAN1.XLSX" hidden="1">"[TECOLABOR"</definedName>
    <definedName name="EV__MEMORYCVW__FUNCRES.XLAM" hidden="1">"[TECOLABOR"</definedName>
    <definedName name="EV__MEMORYCVW__FUNCRES.XLAM_ACCOUNT" hidden="1">"[Std_Reporting_TE01"</definedName>
    <definedName name="EV__MEMORYCVW__FUNCRES.XLAM_CATEGORY" hidden="1">"[WKG_BUDGET"</definedName>
    <definedName name="EV__MEMORYCVW__FUNCRES.XLAM_COST_CENTER" hidden="1">"[CC_137000"</definedName>
    <definedName name="EV__MEMORYCVW__FUNCRES.XLAM_ENTITY" hidden="1">"[E_2002"</definedName>
    <definedName name="EV__MEMORYCVW__FUNCRES.XLAM_I_ENTITY" hidden="1">"[IE_NA"</definedName>
    <definedName name="EV__MEMORYCVW__FUNCRES.XLAM_IC_COST_CENTER" hidden="1">"[ICC_NA"</definedName>
    <definedName name="EV__MEMORYCVW__FUNCRES.XLAM_L_ACCOUNT" hidden="1">"[A_ALL_STAT_ACCOUNTS"</definedName>
    <definedName name="EV__MEMORYCVW__FUNCRES.XLAM_L_DATASRC" hidden="1">"[RECEIVE"</definedName>
    <definedName name="EV__MEMORYCVW__FUNCRES.XLAM_MEASURES" hidden="1">"[PERIODIC"</definedName>
    <definedName name="EV__MEMORYCVW__FUNCRES.XLAM_P_DATASOURCE" hidden="1">"[FINAL_CC"</definedName>
    <definedName name="EV__MEMORYCVW__FUNCRES.XLAM_PAYSCALE_GROUP" hidden="1">"[PG_NA"</definedName>
    <definedName name="EV__MEMORYCVW__FUNCRES.XLAM_RPTCURRENCY" hidden="1">"[LC"</definedName>
    <definedName name="EV__MEMORYCVW__FUNCRES.XLAM_TIME" hidden="1">"[2016.TOTAL"</definedName>
    <definedName name="EV__MEMORYCVW__HEADCOUNT_DETAIL_REPORT1" hidden="1">"[TECOLABOR"</definedName>
    <definedName name="EV__MEMORYCVW__HEADCOUNT_DETAIL_REPORT1_CATEGORY" hidden="1">"[FNL_BUDGET"</definedName>
    <definedName name="EV__MEMORYCVW__HEADCOUNT_DETAIL_REPORT1_COST_CENTER" hidden="1">"[Corporate_Services"</definedName>
    <definedName name="EV__MEMORYCVW__HEADCOUNT_DETAIL_REPORT1_ENTITY" hidden="1">"[E_2201"</definedName>
    <definedName name="EV__MEMORYCVW__HEADCOUNT_DETAIL_REPORT1_I_ENTITY" hidden="1">"[IE_NA"</definedName>
    <definedName name="EV__MEMORYCVW__HEADCOUNT_DETAIL_REPORT1_IC_COST_CENTER" hidden="1">"[ICC_NA"</definedName>
    <definedName name="EV__MEMORYCVW__HEADCOUNT_DETAIL_REPORT1_L_ACCOUNT" hidden="1">"[A_ALL_STAT_ACCOUNTS"</definedName>
    <definedName name="EV__MEMORYCVW__HEADCOUNT_DETAIL_REPORT1_L_DATASRC" hidden="1">"[INPUT"</definedName>
    <definedName name="EV__MEMORYCVW__HEADCOUNT_DETAIL_REPORT1_MEASURES" hidden="1">"[PERIODIC"</definedName>
    <definedName name="EV__MEMORYCVW__HEADCOUNT_DETAIL_REPORT1_PAYSCALE_GROUP" hidden="1">"[TOTAL_PAYSCALEGROUPS"</definedName>
    <definedName name="EV__MEMORYCVW__HEADCOUNT_DETAIL_REPORT1_RPTCURRENCY" hidden="1">"[LC"</definedName>
    <definedName name="EV__MEMORYCVW__HEADCOUNT_DETAIL_REPORT1_TIME" hidden="1">"[2014.TOTAL"</definedName>
    <definedName name="EV__MEMORYCVW__HEADCOUNT_REVIEW_INPUT_SCHEDULE.XLTX" hidden="1">"[LABOR"</definedName>
    <definedName name="EV__MEMORYCVW__HEADCOUNT_REVIEW_INPUT_SCHEDULE.XLTX_CATEGORY" hidden="1">"[ACTUAL"</definedName>
    <definedName name="EV__MEMORYCVW__HEADCOUNT_REVIEW_INPUT_SCHEDULE.XLTX_COST_CENTER" hidden="1">"[CC_NA"</definedName>
    <definedName name="EV__MEMORYCVW__HEADCOUNT_REVIEW_INPUT_SCHEDULE.XLTX_ENTITY" hidden="1">"[TECO_LEGAL"</definedName>
    <definedName name="EV__MEMORYCVW__HEADCOUNT_REVIEW_INPUT_SCHEDULE.XLTX_IC_COST_CENTER" hidden="1">"[ALL_ICC_COST_CENTER"</definedName>
    <definedName name="EV__MEMORYCVW__HEADCOUNT_REVIEW_INPUT_SCHEDULE.XLTX_L_ACCOUNT" hidden="1">"[A_ALL_STAT_ACCOUNTS"</definedName>
    <definedName name="EV__MEMORYCVW__HEADCOUNT_REVIEW_INPUT_SCHEDULE.XLTX_L_DATASRC" hidden="1">"[FINAL"</definedName>
    <definedName name="EV__MEMORYCVW__HEADCOUNT_REVIEW_INPUT_SCHEDULE.XLTX_MEASURES" hidden="1">"[PERIODIC"</definedName>
    <definedName name="EV__MEMORYCVW__HEADCOUNT_REVIEW_INPUT_SCHEDULE.XLTX_PAYSCALE_GROUP" hidden="1">"[TOTAL_PAYSCALEGROUPS"</definedName>
    <definedName name="EV__MEMORYCVW__HEADCOUNT_REVIEW_INPUT_SCHEDULE.XLTX_RPTCURRENCY" hidden="1">"[LC"</definedName>
    <definedName name="EV__MEMORYCVW__HEADCOUNT_REVIEW_INPUT_SCHEDULE.XLTX_TIME" hidden="1">"[2005.TOTAL"</definedName>
    <definedName name="EV__MEMORYCVW__HEADCOUNT_REVIEW_INPUT_SCHEDULE1" hidden="1">"[TECOLABOR"</definedName>
    <definedName name="EV__MEMORYCVW__HEADCOUNT_REVIEW_INPUT_SCHEDULE1_CATEGORY" hidden="1">"[WKG_BUDGET"</definedName>
    <definedName name="EV__MEMORYCVW__HEADCOUNT_REVIEW_INPUT_SCHEDULE1_COST_CENTER" hidden="1">"[CC_234061"</definedName>
    <definedName name="EV__MEMORYCVW__HEADCOUNT_REVIEW_INPUT_SCHEDULE1_ENTITY" hidden="1">"[E_2201"</definedName>
    <definedName name="EV__MEMORYCVW__HEADCOUNT_REVIEW_INPUT_SCHEDULE1_I_ENTITY" hidden="1">"[IE_NA"</definedName>
    <definedName name="EV__MEMORYCVW__HEADCOUNT_REVIEW_INPUT_SCHEDULE1_IC_COST_CENTER" hidden="1">"[ICC_NA"</definedName>
    <definedName name="EV__MEMORYCVW__HEADCOUNT_REVIEW_INPUT_SCHEDULE1_L_ACCOUNT" hidden="1">"[A_ALL_STAT_ACCOUNTS"</definedName>
    <definedName name="EV__MEMORYCVW__HEADCOUNT_REVIEW_INPUT_SCHEDULE1_L_DATASRC" hidden="1">"[INPUT"</definedName>
    <definedName name="EV__MEMORYCVW__HEADCOUNT_REVIEW_INPUT_SCHEDULE1_MEASURES" hidden="1">"[PERIODIC"</definedName>
    <definedName name="EV__MEMORYCVW__HEADCOUNT_REVIEW_INPUT_SCHEDULE1_PAYSCALE_GROUP" hidden="1">"[TOTAL_PAYSCALEGROUPS"</definedName>
    <definedName name="EV__MEMORYCVW__HEADCOUNT_REVIEW_INPUT_SCHEDULE1_RPTCURRENCY" hidden="1">"[LC"</definedName>
    <definedName name="EV__MEMORYCVW__HEADCOUNT_REVIEW_INPUT_SCHEDULE1_TIME" hidden="1">"[2015.TOTAL"</definedName>
    <definedName name="EV__MEMORYCVW__INCOME_STATEMENT_REPORT1" hidden="1">"[PLANNING"</definedName>
    <definedName name="EV__MEMORYCVW__INCOME_STATEMENT_REPORT1_ACCOUNT" hidden="1">"[Std_Reporting_TE01"</definedName>
    <definedName name="EV__MEMORYCVW__INCOME_STATEMENT_REPORT1_CATEGORY" hidden="1">"[ACTUAL"</definedName>
    <definedName name="EV__MEMORYCVW__INCOME_STATEMENT_REPORT1_COST_CENTER" hidden="1">"[CC_130058"</definedName>
    <definedName name="EV__MEMORYCVW__INCOME_STATEMENT_REPORT1_ENTITY" hidden="1">"[E_2002"</definedName>
    <definedName name="EV__MEMORYCVW__INCOME_STATEMENT_REPORT1_MEASURES" hidden="1">"[YTD"</definedName>
    <definedName name="EV__MEMORYCVW__INCOME_STATEMENT_REPORT1_P_DATASOURCE" hidden="1">"[TOTAL"</definedName>
    <definedName name="EV__MEMORYCVW__INCOME_STATEMENT_REPORT1_RPTCURRENCY" hidden="1">"[LC"</definedName>
    <definedName name="EV__MEMORYCVW__INCOME_STATEMENT_REPORT1_TIME" hidden="1">"[2014.TOTAL"</definedName>
    <definedName name="EV__MEMORYCVW__LABOR_BUDGET_REVIEW_SIGN_OFF.XLTX" hidden="1">"[TECOLABOR"</definedName>
    <definedName name="EV__MEMORYCVW__LABOR_BUDGET_REVIEW_SIGN_OFF1" hidden="1">"[TECOLABOR"</definedName>
    <definedName name="EV__MEMORYCVW__LABOR_BUDGET_REVIEW_SIGN_OFF1.XLSX" hidden="1">"[TECOLABOR"</definedName>
    <definedName name="EV__MEMORYCVW__LABOR_BUDGET_REVIEW_SIGN_OFF1_CATEGORY" hidden="1">"[WKG_BUDGET"</definedName>
    <definedName name="EV__MEMORYCVW__LABOR_BUDGET_REVIEW_SIGN_OFF1_COST_CENTER" hidden="1">"[Corp_Svcs_CHRO"</definedName>
    <definedName name="EV__MEMORYCVW__LABOR_BUDGET_REVIEW_SIGN_OFF1_ENTITY" hidden="1">"[E_2002"</definedName>
    <definedName name="EV__MEMORYCVW__LABOR_BUDGET_REVIEW_SIGN_OFF1_I_ENTITY" hidden="1">"[IE_NA"</definedName>
    <definedName name="EV__MEMORYCVW__LABOR_BUDGET_REVIEW_SIGN_OFF1_IC_COST_CENTER" hidden="1">"[ICC_NA"</definedName>
    <definedName name="EV__MEMORYCVW__LABOR_BUDGET_REVIEW_SIGN_OFF1_L_ACCOUNT" hidden="1">"[A_ALL_STAT_ACCOUNTS"</definedName>
    <definedName name="EV__MEMORYCVW__LABOR_BUDGET_REVIEW_SIGN_OFF1_L_DATASRC" hidden="1">"[INPUT"</definedName>
    <definedName name="EV__MEMORYCVW__LABOR_BUDGET_REVIEW_SIGN_OFF1_MEASURES" hidden="1">"[PERIODIC"</definedName>
    <definedName name="EV__MEMORYCVW__LABOR_BUDGET_REVIEW_SIGN_OFF1_PAYSCALE_GROUP" hidden="1">"[TOTAL_PAYSCALEGROUPS"</definedName>
    <definedName name="EV__MEMORYCVW__LABOR_BUDGET_REVIEW_SIGN_OFF1_RPTCURRENCY" hidden="1">"[LC"</definedName>
    <definedName name="EV__MEMORYCVW__LABOR_BUDGET_REVIEW_SIGN_OFF1_TIME" hidden="1">"[2016.TOTAL"</definedName>
    <definedName name="EV__MEMORYCVW__LABOR_BUDGET_REVIEW_SIGN_OFF2" hidden="1">"[TECOLABOR"</definedName>
    <definedName name="EV__MEMORYCVW__LABOR_DISTRIBUTION_BY_COST_CENTER.XLSM" hidden="1">"[LABOR"</definedName>
    <definedName name="EV__MEMORYCVW__LABOR_DISTRIBUTION_BY_COST_CENTER.XLSM_CATEGORY" hidden="1">"[WKG_BUDGET"</definedName>
    <definedName name="EV__MEMORYCVW__LABOR_DISTRIBUTION_BY_COST_CENTER.XLSM_COST_CENTER" hidden="1">"[CC_410343"</definedName>
    <definedName name="EV__MEMORYCVW__LABOR_DISTRIBUTION_BY_COST_CENTER.XLSM_ENTITY" hidden="1">"[E_9000"</definedName>
    <definedName name="EV__MEMORYCVW__LABOR_DISTRIBUTION_BY_COST_CENTER.XLSM_IC_COST_CENTER" hidden="1">"[ICC_NA"</definedName>
    <definedName name="EV__MEMORYCVW__LABOR_DISTRIBUTION_BY_COST_CENTER.XLSM_L_ACCOUNT" hidden="1">"[A_ALL_STAT_ACCOUNTS"</definedName>
    <definedName name="EV__MEMORYCVW__LABOR_DISTRIBUTION_BY_COST_CENTER.XLSM_L_DATASRC" hidden="1">"[SEND"</definedName>
    <definedName name="EV__MEMORYCVW__LABOR_DISTRIBUTION_BY_COST_CENTER.XLSM_MEASURES" hidden="1">"[PERIODIC"</definedName>
    <definedName name="EV__MEMORYCVW__LABOR_DISTRIBUTION_BY_COST_CENTER.XLSM_PAYSCALE_GROUP" hidden="1">"[PG_NA"</definedName>
    <definedName name="EV__MEMORYCVW__LABOR_DISTRIBUTION_BY_COST_CENTER.XLSM_RPTCURRENCY" hidden="1">"[LC"</definedName>
    <definedName name="EV__MEMORYCVW__LABOR_DISTRIBUTION_BY_COST_CENTER.XLSM_TIME" hidden="1">"[2012.JAN"</definedName>
    <definedName name="EV__MEMORYCVW__LABOR_DISTRIBUTION_BY_COST_CENTER1" hidden="1">"[TECOLABOR"</definedName>
    <definedName name="EV__MEMORYCVW__LABOR_DISTRIBUTION_BY_COST_CENTER1_CATEGORY" hidden="1">"[WKG_BUDGET"</definedName>
    <definedName name="EV__MEMORYCVW__LABOR_DISTRIBUTION_BY_COST_CENTER1_COST_CENTER" hidden="1">"[CC_100056"</definedName>
    <definedName name="EV__MEMORYCVW__LABOR_DISTRIBUTION_BY_COST_CENTER1_ENTITY" hidden="1">"[E_2001"</definedName>
    <definedName name="EV__MEMORYCVW__LABOR_DISTRIBUTION_BY_COST_CENTER1_I_ENTITY" hidden="1">"[IE_NA"</definedName>
    <definedName name="EV__MEMORYCVW__LABOR_DISTRIBUTION_BY_COST_CENTER1_IC_COST_CENTER" hidden="1">"[ICC_NA"</definedName>
    <definedName name="EV__MEMORYCVW__LABOR_DISTRIBUTION_BY_COST_CENTER1_L_ACCOUNT" hidden="1">"[A_ALL_STAT_ACCOUNTS"</definedName>
    <definedName name="EV__MEMORYCVW__LABOR_DISTRIBUTION_BY_COST_CENTER1_L_DATASRC" hidden="1">"[RECEIVE"</definedName>
    <definedName name="EV__MEMORYCVW__LABOR_DISTRIBUTION_BY_COST_CENTER1_MEASURES" hidden="1">"[PERIODIC"</definedName>
    <definedName name="EV__MEMORYCVW__LABOR_DISTRIBUTION_BY_COST_CENTER1_PAYSCALE_GROUP" hidden="1">"[PG_NA"</definedName>
    <definedName name="EV__MEMORYCVW__LABOR_DISTRIBUTION_BY_COST_CENTER1_RPTCURRENCY" hidden="1">"[LC"</definedName>
    <definedName name="EV__MEMORYCVW__LABOR_DISTRIBUTION_BY_COST_CENTER1_TIME" hidden="1">"[2015.TOTAL"</definedName>
    <definedName name="EV__MEMORYCVW__LABOR_DISTRIBUTION_BY_COST_TYPE1" hidden="1">"[TECOLABOR"</definedName>
    <definedName name="EV__MEMORYCVW__LABOR_DISTRIBUTION_BY_COST_TYPE1_CATEGORY" hidden="1">"[WKG_BUDGET"</definedName>
    <definedName name="EV__MEMORYCVW__LABOR_DISTRIBUTION_BY_COST_TYPE1_COST_CENTER" hidden="1">"[CC_130079"</definedName>
    <definedName name="EV__MEMORYCVW__LABOR_DISTRIBUTION_BY_COST_TYPE1_ENTITY" hidden="1">"[E_2002"</definedName>
    <definedName name="EV__MEMORYCVW__LABOR_DISTRIBUTION_BY_COST_TYPE1_I_ENTITY" hidden="1">"[IE_NA"</definedName>
    <definedName name="EV__MEMORYCVW__LABOR_DISTRIBUTION_BY_COST_TYPE1_IC_COST_CENTER" hidden="1">"[ICC_NA"</definedName>
    <definedName name="EV__MEMORYCVW__LABOR_DISTRIBUTION_BY_COST_TYPE1_L_ACCOUNT" hidden="1">"[A_ALL_COST_TYPES"</definedName>
    <definedName name="EV__MEMORYCVW__LABOR_DISTRIBUTION_BY_COST_TYPE1_L_DATASRC" hidden="1">"[INPUT"</definedName>
    <definedName name="EV__MEMORYCVW__LABOR_DISTRIBUTION_BY_COST_TYPE1_MEASURES" hidden="1">"[PERIODIC"</definedName>
    <definedName name="EV__MEMORYCVW__LABOR_DISTRIBUTION_BY_COST_TYPE1_PAYSCALE_GROUP" hidden="1">"[PG_NA"</definedName>
    <definedName name="EV__MEMORYCVW__LABOR_DISTRIBUTION_BY_COST_TYPE1_RPTCURRENCY" hidden="1">"[LC"</definedName>
    <definedName name="EV__MEMORYCVW__LABOR_DISTRIBUTION_BY_COST_TYPE1_TIME" hidden="1">"[2016.TOTAL"</definedName>
    <definedName name="EV__MEMORYCVW__LABOR_PLANNING_MENU.XLSM" hidden="1">"[TECOLABOR"</definedName>
    <definedName name="EV__MEMORYCVW__LABOR_PLANNING_MENU.XLSM_CATEGORY" hidden="1">"[WKG_BUDGET"</definedName>
    <definedName name="EV__MEMORYCVW__LABOR_PLANNING_MENU.XLSM_COST_CENTER" hidden="1">"[CC_240299"</definedName>
    <definedName name="EV__MEMORYCVW__LABOR_PLANNING_MENU.XLSM_ENTITY" hidden="1">"[E_2201"</definedName>
    <definedName name="EV__MEMORYCVW__LABOR_PLANNING_MENU.XLSM_I_ENTITY" hidden="1">"[IE_NA"</definedName>
    <definedName name="EV__MEMORYCVW__LABOR_PLANNING_MENU.XLSM_IC_COST_CENTER" hidden="1">"[ICC_NA"</definedName>
    <definedName name="EV__MEMORYCVW__LABOR_PLANNING_MENU.XLSM_L_ACCOUNT" hidden="1">"[A_ALL_STAT_ACCOUNTS"</definedName>
    <definedName name="EV__MEMORYCVW__LABOR_PLANNING_MENU.XLSM_L_DATASRC" hidden="1">"[INPUT"</definedName>
    <definedName name="EV__MEMORYCVW__LABOR_PLANNING_MENU.XLSM_MEASURES" hidden="1">"[PERIODIC"</definedName>
    <definedName name="EV__MEMORYCVW__LABOR_PLANNING_MENU.XLSM_PAYSCALE_GROUP" hidden="1">"[TOTAL_PAYSCALEGROUPS"</definedName>
    <definedName name="EV__MEMORYCVW__LABOR_PLANNING_MENU.XLSM_RPTCURRENCY" hidden="1">"[LC"</definedName>
    <definedName name="EV__MEMORYCVW__LABOR_PLANNING_MENU.XLSM_TIME" hidden="1">"[2012.TOTAL"</definedName>
    <definedName name="EV__MEMORYCVW__LABOR_PLANNING_MENU1" hidden="1">"[TECOLABOR"</definedName>
    <definedName name="EV__MEMORYCVW__LABOR_PLANNING_MENU1_CATEGORY" hidden="1">"[WKG_BUDGET"</definedName>
    <definedName name="EV__MEMORYCVW__LABOR_PLANNING_MENU1_COST_CENTER" hidden="1">"[Telecom"</definedName>
    <definedName name="EV__MEMORYCVW__LABOR_PLANNING_MENU1_ENTITY" hidden="1">"[E_2201"</definedName>
    <definedName name="EV__MEMORYCVW__LABOR_PLANNING_MENU1_I_ENTITY" hidden="1">"[IE_NA"</definedName>
    <definedName name="EV__MEMORYCVW__LABOR_PLANNING_MENU1_IC_COST_CENTER" hidden="1">"[ICC_NA"</definedName>
    <definedName name="EV__MEMORYCVW__LABOR_PLANNING_MENU1_L_ACCOUNT" hidden="1">"[A_ALL_STAT_ACCOUNTS"</definedName>
    <definedName name="EV__MEMORYCVW__LABOR_PLANNING_MENU1_L_DATASRC" hidden="1">"[INPUT"</definedName>
    <definedName name="EV__MEMORYCVW__LABOR_PLANNING_MENU1_MEASURES" hidden="1">"[PERIODIC"</definedName>
    <definedName name="EV__MEMORYCVW__LABOR_PLANNING_MENU1_PAYSCALE_GROUP" hidden="1">"[TOTAL_PAYSCALEGROUPS"</definedName>
    <definedName name="EV__MEMORYCVW__LABOR_PLANNING_MENU1_RPTCURRENCY" hidden="1">"[LC"</definedName>
    <definedName name="EV__MEMORYCVW__LABOR_PLANNING_MENU1_TIME" hidden="1">"[2018.TOTAL"</definedName>
    <definedName name="EV__MEMORYCVW__LABOR_PLANNING_MENU2" hidden="1">"[TECOLABOR"</definedName>
    <definedName name="EV__MEMORYCVW__LABOR_PLANNING_MENU2_CATEGORY" hidden="1">"[WKG_BUDGET"</definedName>
    <definedName name="EV__MEMORYCVW__LABOR_PLANNING_MENU2_COST_CENTER" hidden="1">"[CC_304400"</definedName>
    <definedName name="EV__MEMORYCVW__LABOR_PLANNING_MENU2_ENTITY" hidden="1">"[E_2301"</definedName>
    <definedName name="EV__MEMORYCVW__LABOR_PLANNING_MENU2_I_ENTITY" hidden="1">"[IE_NA"</definedName>
    <definedName name="EV__MEMORYCVW__LABOR_PLANNING_MENU2_IC_COST_CENTER" hidden="1">"[ICC_NA"</definedName>
    <definedName name="EV__MEMORYCVW__LABOR_PLANNING_MENU2_L_ACCOUNT" hidden="1">"[A_ALL_STAT_ACCOUNTS"</definedName>
    <definedName name="EV__MEMORYCVW__LABOR_PLANNING_MENU2_L_DATASRC" hidden="1">"[INPUT"</definedName>
    <definedName name="EV__MEMORYCVW__LABOR_PLANNING_MENU2_MEASURES" hidden="1">"[PERIODIC"</definedName>
    <definedName name="EV__MEMORYCVW__LABOR_PLANNING_MENU2_PAYSCALE_GROUP" hidden="1">"[UP_101_UNION_0010"</definedName>
    <definedName name="EV__MEMORYCVW__LABOR_PLANNING_MENU2_RPTCURRENCY" hidden="1">"[LC"</definedName>
    <definedName name="EV__MEMORYCVW__LABOR_PLANNING_MENU2_TIME" hidden="1">"[2012.TOTAL"</definedName>
    <definedName name="EV__MEMORYCVW__OM_SEND_REC_REPORT1" hidden="1">"[TECOLABOR"</definedName>
    <definedName name="EV__MEMORYCVW__OM_SEND_REC_REPORT1_CATEGORY" hidden="1">"[FCST_7_5"</definedName>
    <definedName name="EV__MEMORYCVW__OM_SEND_REC_REPORT1_COST_CENTER" hidden="1">"[Corporate_TSI"</definedName>
    <definedName name="EV__MEMORYCVW__OM_SEND_REC_REPORT1_ENTITY" hidden="1">"[E_2002"</definedName>
    <definedName name="EV__MEMORYCVW__OM_SEND_REC_REPORT1_I_ENTITY" hidden="1">"[IE_NA"</definedName>
    <definedName name="EV__MEMORYCVW__OM_SEND_REC_REPORT1_IC_COST_CENTER" hidden="1">"[ICC_NA"</definedName>
    <definedName name="EV__MEMORYCVW__OM_SEND_REC_REPORT1_L_ACCOUNT" hidden="1">"[A_ALL_STAT_ACCOUNTS"</definedName>
    <definedName name="EV__MEMORYCVW__OM_SEND_REC_REPORT1_L_DATASRC" hidden="1">"[INPUT"</definedName>
    <definedName name="EV__MEMORYCVW__OM_SEND_REC_REPORT1_MEASURES" hidden="1">"[PERIODIC"</definedName>
    <definedName name="EV__MEMORYCVW__OM_SEND_REC_REPORT1_PAYSCALE_GROUP" hidden="1">"[TOTAL_PAYSCALEGROUPS"</definedName>
    <definedName name="EV__MEMORYCVW__OM_SEND_REC_REPORT1_RPTCURRENCY" hidden="1">"[LC"</definedName>
    <definedName name="EV__MEMORYCVW__OM_SEND_REC_REPORT1_TIME" hidden="1">"[2015.TOTAL"</definedName>
    <definedName name="EV__MEMORYCVW__OM_SEND_REC_REPORT2" hidden="1">"[TECOLABOR"</definedName>
    <definedName name="EV__MEMORYCVW__OM_SEND_REC_REPORT2_CATEGORY" hidden="1">"[WKG_BUDGET"</definedName>
    <definedName name="EV__MEMORYCVW__OM_SEND_REC_REPORT2_COST_CENTER" hidden="1">"[Corporate_TSI"</definedName>
    <definedName name="EV__MEMORYCVW__OM_SEND_REC_REPORT2_ENTITY" hidden="1">"[E_2002"</definedName>
    <definedName name="EV__MEMORYCVW__OM_SEND_REC_REPORT2_I_ENTITY" hidden="1">"[IE_NA"</definedName>
    <definedName name="EV__MEMORYCVW__OM_SEND_REC_REPORT2_IC_COST_CENTER" hidden="1">"[ICC_NA"</definedName>
    <definedName name="EV__MEMORYCVW__OM_SEND_REC_REPORT2_L_ACCOUNT" hidden="1">"[A_ALL_COST_TYPES"</definedName>
    <definedName name="EV__MEMORYCVW__OM_SEND_REC_REPORT2_L_DATASRC" hidden="1">"[INPUT"</definedName>
    <definedName name="EV__MEMORYCVW__OM_SEND_REC_REPORT2_MEASURES" hidden="1">"[PERIODIC"</definedName>
    <definedName name="EV__MEMORYCVW__OM_SEND_REC_REPORT2_PAYSCALE_GROUP" hidden="1">"[PG_NA"</definedName>
    <definedName name="EV__MEMORYCVW__OM_SEND_REC_REPORT2_RPTCURRENCY" hidden="1">"[LC"</definedName>
    <definedName name="EV__MEMORYCVW__OM_SEND_REC_REPORT2_TIME" hidden="1">"[2014.TOTAL"</definedName>
    <definedName name="EV__MEMORYCVW__OM_SEND_REC_VARIANCE1" hidden="1">"[TECOLABOR"</definedName>
    <definedName name="EV__MEMORYCVW__OM_SEND_REC_VARIANCE1_CATEGORY" hidden="1">"[WKG_BUDGET"</definedName>
    <definedName name="EV__MEMORYCVW__OM_SEND_REC_VARIANCE1_COST_CENTER" hidden="1">"[CC_108100"</definedName>
    <definedName name="EV__MEMORYCVW__OM_SEND_REC_VARIANCE1_ENTITY" hidden="1">"[E_2001"</definedName>
    <definedName name="EV__MEMORYCVW__OM_SEND_REC_VARIANCE1_I_ENTITY" hidden="1">"[IE_NA"</definedName>
    <definedName name="EV__MEMORYCVW__OM_SEND_REC_VARIANCE1_IC_COST_CENTER" hidden="1">"[ICC_NA"</definedName>
    <definedName name="EV__MEMORYCVW__OM_SEND_REC_VARIANCE1_L_ACCOUNT" hidden="1">"[A_ALL_STAT_ACCOUNTS"</definedName>
    <definedName name="EV__MEMORYCVW__OM_SEND_REC_VARIANCE1_L_DATASRC" hidden="1">"[INPUT"</definedName>
    <definedName name="EV__MEMORYCVW__OM_SEND_REC_VARIANCE1_MEASURES" hidden="1">"[PERIODIC"</definedName>
    <definedName name="EV__MEMORYCVW__OM_SEND_REC_VARIANCE1_PAYSCALE_GROUP" hidden="1">"[TOTAL_PAYSCALEGROUPS"</definedName>
    <definedName name="EV__MEMORYCVW__OM_SEND_REC_VARIANCE1_RPTCURRENCY" hidden="1">"[LC"</definedName>
    <definedName name="EV__MEMORYCVW__OM_SEND_REC_VARIANCE1_TIME" hidden="1">"[2016.TOTAL"</definedName>
    <definedName name="EV__MEMORYCVW__PAYROLL_ASSUMPTIONS_AT_CORPORATE_LEVEL1" hidden="1">"[TECOLABOR"</definedName>
    <definedName name="EV__MEMORYCVW__PAYROLL_ASSUMPTIONS_AT_CORPORATE_LEVEL1_CATEGORY" hidden="1">"[ACTUAL"</definedName>
    <definedName name="EV__MEMORYCVW__PAYROLL_ASSUMPTIONS_AT_CORPORATE_LEVEL1_COST_CENTER" hidden="1">"[CC_410321"</definedName>
    <definedName name="EV__MEMORYCVW__PAYROLL_ASSUMPTIONS_AT_CORPORATE_LEVEL1_ENTITY" hidden="1">"[E_9000"</definedName>
    <definedName name="EV__MEMORYCVW__PAYROLL_ASSUMPTIONS_AT_CORPORATE_LEVEL1_I_ENTITY" hidden="1">"[ALL_IE_ENTITIES"</definedName>
    <definedName name="EV__MEMORYCVW__PAYROLL_ASSUMPTIONS_AT_CORPORATE_LEVEL1_IC_COST_CENTER" hidden="1">"[ALL_ICC_COST_CENTER"</definedName>
    <definedName name="EV__MEMORYCVW__PAYROLL_ASSUMPTIONS_AT_CORPORATE_LEVEL1_L_ACCOUNT" hidden="1">"[A_ALL_STAT_ACCOUNTS"</definedName>
    <definedName name="EV__MEMORYCVW__PAYROLL_ASSUMPTIONS_AT_CORPORATE_LEVEL1_L_DATASRC" hidden="1">"[FINAL"</definedName>
    <definedName name="EV__MEMORYCVW__PAYROLL_ASSUMPTIONS_AT_CORPORATE_LEVEL1_MEASURES" hidden="1">"[PERIODIC"</definedName>
    <definedName name="EV__MEMORYCVW__PAYROLL_ASSUMPTIONS_AT_CORPORATE_LEVEL1_PAYSCALE_GROUP" hidden="1">"[UP_101_EXEMPT"</definedName>
    <definedName name="EV__MEMORYCVW__PAYROLL_ASSUMPTIONS_AT_CORPORATE_LEVEL1_RPTCURRENCY" hidden="1">"[LC"</definedName>
    <definedName name="EV__MEMORYCVW__PAYROLL_ASSUMPTIONS_AT_CORPORATE_LEVEL1_TIME" hidden="1">"[2012.TOTAL"</definedName>
    <definedName name="EV__MEMORYCVW__PGS_TO_NMGC.XLSX" hidden="1">"[PLANNING"</definedName>
    <definedName name="EV__MEMORYCVW__PGS_TO_NMGC.XLSX_ACCOUNT" hidden="1">"[NET_INCOME"</definedName>
    <definedName name="EV__MEMORYCVW__PGS_TO_NMGC.XLSX_CATEGORY" hidden="1">"[WKG_BUDGET"</definedName>
    <definedName name="EV__MEMORYCVW__PGS_TO_NMGC.XLSX_COST_CENTER" hidden="1">"[CC_233045"</definedName>
    <definedName name="EV__MEMORYCVW__PGS_TO_NMGC.XLSX_ENTITY" hidden="1">"[E_2201"</definedName>
    <definedName name="EV__MEMORYCVW__PGS_TO_NMGC.XLSX_MEASURES" hidden="1">"[PERIODIC"</definedName>
    <definedName name="EV__MEMORYCVW__PGS_TO_NMGC.XLSX_P_DATASOURCE" hidden="1">"[TOTAL_REST"</definedName>
    <definedName name="EV__MEMORYCVW__PGS_TO_NMGC.XLSX_RPTCURRENCY" hidden="1">"[LC"</definedName>
    <definedName name="EV__MEMORYCVW__PGS_TO_NMGC.XLSX_TIME" hidden="1">"[2017.TOTAL"</definedName>
    <definedName name="EV__MEMORYCVW__PLANNING_PROCESS_MENU1" hidden="1">"[PLANNING"</definedName>
    <definedName name="EV__MEMORYCVW__PLANNING_PROCESS_MENU1_ACCOUNT" hidden="1">"[OM_OTH_EX"</definedName>
    <definedName name="EV__MEMORYCVW__PLANNING_PROCESS_MENU1_CATEGORY" hidden="1">"[ACTUAL"</definedName>
    <definedName name="EV__MEMORYCVW__PLANNING_PROCESS_MENU1_COST_CENTER" hidden="1">"[CC_131004"</definedName>
    <definedName name="EV__MEMORYCVW__PLANNING_PROCESS_MENU1_ENTITY" hidden="1">"[E_2002"</definedName>
    <definedName name="EV__MEMORYCVW__PLANNING_PROCESS_MENU1_MEASURES" hidden="1">"[PERIODIC"</definedName>
    <definedName name="EV__MEMORYCVW__PLANNING_PROCESS_MENU1_P_DATASOURCE" hidden="1">"[Allocable"</definedName>
    <definedName name="EV__MEMORYCVW__PLANNING_PROCESS_MENU1_RPTCURRENCY" hidden="1">"[LC"</definedName>
    <definedName name="EV__MEMORYCVW__PLANNING_PROCESS_MENU1_TIME" hidden="1">"[2016.TOTAL"</definedName>
    <definedName name="EV__MEMORYCVW__PLANNING_PROCESS_MENU2" hidden="1">"[PLANNING"</definedName>
    <definedName name="EV__MEMORYCVW__PLANNING_PROCESS_MENU2_ACCOUNT" hidden="1">"[Std_Reporting_TE01"</definedName>
    <definedName name="EV__MEMORYCVW__PLANNING_PROCESS_MENU2_CATEGORY" hidden="1">"[ACTUAL"</definedName>
    <definedName name="EV__MEMORYCVW__PLANNING_PROCESS_MENU2_COST_CENTER" hidden="1">"[CC_130062"</definedName>
    <definedName name="EV__MEMORYCVW__PLANNING_PROCESS_MENU2_ENTITY" hidden="1">"[E_2002"</definedName>
    <definedName name="EV__MEMORYCVW__PLANNING_PROCESS_MENU2_MEASURES" hidden="1">"[PERIODIC"</definedName>
    <definedName name="EV__MEMORYCVW__PLANNING_PROCESS_MENU2_P_DATASOURCE" hidden="1">"[FINAL_CC"</definedName>
    <definedName name="EV__MEMORYCVW__PLANNING_PROCESS_MENU2_RPTCURRENCY" hidden="1">"[LC"</definedName>
    <definedName name="EV__MEMORYCVW__PLANNING_PROCESS_MENU2_TIME" hidden="1">"[2016.TOTAL"</definedName>
    <definedName name="EV__MEMORYCVW__PRINT_SHOP_CHARGES_2015_AUGUST.XLSX" hidden="1">"[PLANNING"</definedName>
    <definedName name="EV__MEMORYCVW__PRINT_SHOP_CHARGES_2015_AUGUST.XLSX_ACCOUNT" hidden="1">"[Std_Reporting_TE01"</definedName>
    <definedName name="EV__MEMORYCVW__PRINT_SHOP_CHARGES_2015_AUGUST.XLSX_CATEGORY" hidden="1">"[ACTUAL"</definedName>
    <definedName name="EV__MEMORYCVW__PRINT_SHOP_CHARGES_2015_AUGUST.XLSX_COST_CENTER" hidden="1">"[CC_100071"</definedName>
    <definedName name="EV__MEMORYCVW__PRINT_SHOP_CHARGES_2015_AUGUST.XLSX_ENTITY" hidden="1">"[E_2001"</definedName>
    <definedName name="EV__MEMORYCVW__PRINT_SHOP_CHARGES_2015_AUGUST.XLSX_MEASURES" hidden="1">"[PERIODIC"</definedName>
    <definedName name="EV__MEMORYCVW__PRINT_SHOP_CHARGES_2015_AUGUST.XLSX_P_DATASOURCE" hidden="1">"[Allocable"</definedName>
    <definedName name="EV__MEMORYCVW__PRINT_SHOP_CHARGES_2015_AUGUST.XLSX_RPTCURRENCY" hidden="1">"[LC"</definedName>
    <definedName name="EV__MEMORYCVW__PRINT_SHOP_CHARGES_2015_AUGUST.XLSX_TIME" hidden="1">"[2016.TOTAL"</definedName>
    <definedName name="EV__MEMORYCVW__RESET_APRROVAL_STATUS_INPUT1" hidden="1">"[TECOLABOR"</definedName>
    <definedName name="EV__MEMORYCVW__RESET_APRROVAL_STATUS_INPUT1_CATEGORY" hidden="1">"[ACTUAL"</definedName>
    <definedName name="EV__MEMORYCVW__RESET_APRROVAL_STATUS_INPUT1_COST_CENTER" hidden="1">"[CC_254002"</definedName>
    <definedName name="EV__MEMORYCVW__RESET_APRROVAL_STATUS_INPUT1_ENTITY" hidden="1">"[E_2409"</definedName>
    <definedName name="EV__MEMORYCVW__RESET_APRROVAL_STATUS_INPUT1_I_ENTITY" hidden="1">"[ALL_IE_ENTITIES"</definedName>
    <definedName name="EV__MEMORYCVW__RESET_APRROVAL_STATUS_INPUT1_IC_COST_CENTER" hidden="1">"[ALL_ICC_COST_CENTER"</definedName>
    <definedName name="EV__MEMORYCVW__RESET_APRROVAL_STATUS_INPUT1_L_ACCOUNT" hidden="1">"[A_ALL_STAT_ACCOUNTS"</definedName>
    <definedName name="EV__MEMORYCVW__RESET_APRROVAL_STATUS_INPUT1_L_DATASRC" hidden="1">"[FINAL"</definedName>
    <definedName name="EV__MEMORYCVW__RESET_APRROVAL_STATUS_INPUT1_MEASURES" hidden="1">"[PERIODIC"</definedName>
    <definedName name="EV__MEMORYCVW__RESET_APRROVAL_STATUS_INPUT1_PAYSCALE_GROUP" hidden="1">"[TOTAL_PAYSCALEGROUPS"</definedName>
    <definedName name="EV__MEMORYCVW__RESET_APRROVAL_STATUS_INPUT1_RPTCURRENCY" hidden="1">"[LC"</definedName>
    <definedName name="EV__MEMORYCVW__RESET_APRROVAL_STATUS_INPUT1_TIME" hidden="1">"[2013.TOTAL"</definedName>
    <definedName name="EV__MEMORYCVW__REVIEW_AND_APPROVAL1" hidden="1">"[TECOLABOR"</definedName>
    <definedName name="EV__MEMORYCVW__REVIEW_AND_APPROVAL1_CATEGORY" hidden="1">"[WKG_BUDGET"</definedName>
    <definedName name="EV__MEMORYCVW__REVIEW_AND_APPROVAL1_COST_CENTER" hidden="1">"[CC_211020"</definedName>
    <definedName name="EV__MEMORYCVW__REVIEW_AND_APPROVAL1_ENTITY" hidden="1">"[E_9000"</definedName>
    <definedName name="EV__MEMORYCVW__REVIEW_AND_APPROVAL1_I_ENTITY" hidden="1">"[IE_NA"</definedName>
    <definedName name="EV__MEMORYCVW__REVIEW_AND_APPROVAL1_IC_COST_CENTER" hidden="1">"[ICC_NA"</definedName>
    <definedName name="EV__MEMORYCVW__REVIEW_AND_APPROVAL1_L_ACCOUNT" hidden="1">"[A_ALL_COST_TYPES"</definedName>
    <definedName name="EV__MEMORYCVW__REVIEW_AND_APPROVAL1_L_DATASRC" hidden="1">"[INPUT"</definedName>
    <definedName name="EV__MEMORYCVW__REVIEW_AND_APPROVAL1_MEASURES" hidden="1">"[PERIODIC"</definedName>
    <definedName name="EV__MEMORYCVW__REVIEW_AND_APPROVAL1_PAYSCALE_GROUP" hidden="1">"[UP_101_EXEMPT"</definedName>
    <definedName name="EV__MEMORYCVW__REVIEW_AND_APPROVAL1_RPTCURRENCY" hidden="1">"[LC"</definedName>
    <definedName name="EV__MEMORYCVW__REVIEW_AND_APPROVAL1_TIME" hidden="1">"[2012.TOTAL"</definedName>
    <definedName name="EV__MEMORYCVW__SHARED_SERVICES_TSI_ALLOCATION1" hidden="1">"[PLANNING"</definedName>
    <definedName name="EV__MEMORYCVW__SHARED_SERVICES_TSI_ALLOCATION1_ACCOUNT" hidden="1">"[LIAB_AND_CAP"</definedName>
    <definedName name="EV__MEMORYCVW__SHARED_SERVICES_TSI_ALLOCATION1_CATEGORY" hidden="1">"[ACTUAL"</definedName>
    <definedName name="EV__MEMORYCVW__SHARED_SERVICES_TSI_ALLOCATION1_COST_CENTER" hidden="1">"[CC_230001"</definedName>
    <definedName name="EV__MEMORYCVW__SHARED_SERVICES_TSI_ALLOCATION1_ENTITY" hidden="1">"[E_2201"</definedName>
    <definedName name="EV__MEMORYCVW__SHARED_SERVICES_TSI_ALLOCATION1_MEASURES" hidden="1">"[YTD"</definedName>
    <definedName name="EV__MEMORYCVW__SHARED_SERVICES_TSI_ALLOCATION1_P_DATASOURCE" hidden="1">"[INPUT"</definedName>
    <definedName name="EV__MEMORYCVW__SHARED_SERVICES_TSI_ALLOCATION1_RPTCURRENCY" hidden="1">"[LC"</definedName>
    <definedName name="EV__MEMORYCVW__SHARED_SERVICES_TSI_ALLOCATION1_TIME" hidden="1">"[2015.TOTAL"</definedName>
    <definedName name="EV__MEMORYCVW__TSI_2016_BUDGET_BY_COST_CENTER.XLSX" hidden="1">"[PLANNING"</definedName>
    <definedName name="EV__MEMORYCVW__TSI_2016_BUDGET_BY_COST_CENTER.XLSX_ACCOUNT" hidden="1">"[OM_OTH_EX"</definedName>
    <definedName name="EV__MEMORYCVW__TSI_2016_BUDGET_BY_COST_CENTER.XLSX_CATEGORY" hidden="1">"[FORECAST"</definedName>
    <definedName name="EV__MEMORYCVW__TSI_2016_BUDGET_BY_COST_CENTER.XLSX_COST_CENTER" hidden="1">"[Finance_TSI"</definedName>
    <definedName name="EV__MEMORYCVW__TSI_2016_BUDGET_BY_COST_CENTER.XLSX_ENTITY" hidden="1">"[E_2002"</definedName>
    <definedName name="EV__MEMORYCVW__TSI_2016_BUDGET_BY_COST_CENTER.XLSX_MEASURES" hidden="1">"[PERIODIC"</definedName>
    <definedName name="EV__MEMORYCVW__TSI_2016_BUDGET_BY_COST_CENTER.XLSX_P_DATASOURCE" hidden="1">"[Allocable"</definedName>
    <definedName name="EV__MEMORYCVW__TSI_2016_BUDGET_BY_COST_CENTER.XLSX_RPTCURRENCY" hidden="1">"[LC"</definedName>
    <definedName name="EV__MEMORYCVW__TSI_2016_BUDGET_BY_COST_CENTER.XLSX_TIME" hidden="1">"[2015.TOTAL"</definedName>
    <definedName name="EV__MEMORYCVW__TSI_EXPENSE_REPORT1" hidden="1">"[PLANNING"</definedName>
    <definedName name="EV__MEMORYCVW__TSI_EXPENSE_REPORT1_ACCOUNT" hidden="1">"[A_STAT"</definedName>
    <definedName name="EV__MEMORYCVW__TSI_EXPENSE_REPORT1_CATEGORY" hidden="1">"[ACTUAL"</definedName>
    <definedName name="EV__MEMORYCVW__TSI_EXPENSE_REPORT1_COST_CENTER" hidden="1">"[CC_232030"</definedName>
    <definedName name="EV__MEMORYCVW__TSI_EXPENSE_REPORT1_ENTITY" hidden="1">"[E_2201"</definedName>
    <definedName name="EV__MEMORYCVW__TSI_EXPENSE_REPORT1_MEASURES" hidden="1">"[YTD"</definedName>
    <definedName name="EV__MEMORYCVW__TSI_EXPENSE_REPORT1_P_DATASOURCE" hidden="1">"[INPUT"</definedName>
    <definedName name="EV__MEMORYCVW__TSI_EXPENSE_REPORT1_RPTCURRENCY" hidden="1">"[LC"</definedName>
    <definedName name="EV__MEMORYCVW__TSI_EXPENSE_REPORT1_TIME" hidden="1">"[2015.TOTAL"</definedName>
    <definedName name="EV__MEMORYCVW__TSI_EXPENSE_VARIANCE_REPORT1" hidden="1">"[PLANNING"</definedName>
    <definedName name="EV__MEMORYCVW__TSI_EXPENSE_VARIANCE_REPORT1_ACCOUNT" hidden="1">"[A_STAT"</definedName>
    <definedName name="EV__MEMORYCVW__TSI_EXPENSE_VARIANCE_REPORT1_CATEGORY" hidden="1">"[ACTUAL"</definedName>
    <definedName name="EV__MEMORYCVW__TSI_EXPENSE_VARIANCE_REPORT1_COST_CENTER" hidden="1">"[CC_234519"</definedName>
    <definedName name="EV__MEMORYCVW__TSI_EXPENSE_VARIANCE_REPORT1_ENTITY" hidden="1">"[E_2201"</definedName>
    <definedName name="EV__MEMORYCVW__TSI_EXPENSE_VARIANCE_REPORT1_I_ENTITY" hidden="1">"[IE_NA"</definedName>
    <definedName name="EV__MEMORYCVW__TSI_EXPENSE_VARIANCE_REPORT1_IC_COST_CENTER" hidden="1">"[ICC_NA"</definedName>
    <definedName name="EV__MEMORYCVW__TSI_EXPENSE_VARIANCE_REPORT1_L_ACCOUNT" hidden="1">"[A_ALL_STAT_ACCOUNTS"</definedName>
    <definedName name="EV__MEMORYCVW__TSI_EXPENSE_VARIANCE_REPORT1_L_DATASRC" hidden="1">"[RECEIVE"</definedName>
    <definedName name="EV__MEMORYCVW__TSI_EXPENSE_VARIANCE_REPORT1_MEASURES" hidden="1">"[YTD"</definedName>
    <definedName name="EV__MEMORYCVW__TSI_EXPENSE_VARIANCE_REPORT1_P_DATASOURCE" hidden="1">"[INPUT"</definedName>
    <definedName name="EV__MEMORYCVW__TSI_EXPENSE_VARIANCE_REPORT1_PAYSCALE_GROUP" hidden="1">"[PG_NA"</definedName>
    <definedName name="EV__MEMORYCVW__TSI_EXPENSE_VARIANCE_REPORT1_RPTCURRENCY" hidden="1">"[LC"</definedName>
    <definedName name="EV__MEMORYCVW__TSI_EXPENSE_VARIANCE_REPORT1_TIME" hidden="1">"[2015.TOTAL"</definedName>
    <definedName name="EV__MEMORYCVW__TSI_LABOR_SENT_2015_BUDGET.XLSX" hidden="1">"[CONSOLIDATION"</definedName>
    <definedName name="EV__MEMORYCVW__TSI_LABOR_SENT_2015_BUDGET.XLSX_ACCOUNT" hidden="1">"[TRIAL_BALANCE"</definedName>
    <definedName name="EV__MEMORYCVW__TSI_LABOR_SENT_2015_BUDGET.XLSX_CATEGORY" hidden="1">"[ACTUAL"</definedName>
    <definedName name="EV__MEMORYCVW__TSI_LABOR_SENT_2015_BUDGET.XLSX_COST_CENTER" hidden="1">"[ALL_COST_CENTERS"</definedName>
    <definedName name="EV__MEMORYCVW__TSI_LABOR_SENT_2015_BUDGET.XLSX_ENTITY" hidden="1">"[E_9000"</definedName>
    <definedName name="EV__MEMORYCVW__TSI_LABOR_SENT_2015_BUDGET.XLSX_I_ENTITY" hidden="1">"[ALL_IE_ENTITIES"</definedName>
    <definedName name="EV__MEMORYCVW__TSI_LABOR_SENT_2015_BUDGET.XLSX_MEASURES" hidden="1">"[YTD"</definedName>
    <definedName name="EV__MEMORYCVW__TSI_LABOR_SENT_2015_BUDGET.XLSX_P_DATASOURCE" hidden="1">"[TOTAL_REST"</definedName>
    <definedName name="EV__MEMORYCVW__TSI_LABOR_SENT_2015_BUDGET.XLSX_RPTCURRENCY" hidden="1">"[USD"</definedName>
    <definedName name="EV__MEMORYCVW__TSI_LABOR_SENT_2015_BUDGET.XLSX_TIME" hidden="1">"[2011.DEC"</definedName>
    <definedName name="EV__MEMORYCVW__TSI_TE_TEC_2018_BUDGET_RECON_TOTAL_SPEND.XLSX" hidden="1">"[PLANNING"</definedName>
    <definedName name="EV__MEMORYCVW__TSI_TE_TEC_2018_BUDGET_RECON_TOTAL_SPEND.XLSX_ACCOUNT" hidden="1">"[Std_Reporting_TE01"</definedName>
    <definedName name="EV__MEMORYCVW__TSI_TE_TEC_2018_BUDGET_RECON_TOTAL_SPEND.XLSX_CATEGORY" hidden="1">"[FORECAST"</definedName>
    <definedName name="EV__MEMORYCVW__TSI_TE_TEC_2018_BUDGET_RECON_TOTAL_SPEND.XLSX_COST_CENTER" hidden="1">"[CC_130050"</definedName>
    <definedName name="EV__MEMORYCVW__TSI_TE_TEC_2018_BUDGET_RECON_TOTAL_SPEND.XLSX_ENTITY" hidden="1">"[E_2002"</definedName>
    <definedName name="EV__MEMORYCVW__TSI_TE_TEC_2018_BUDGET_RECON_TOTAL_SPEND.XLSX_MEASURES" hidden="1">"[PERIODIC"</definedName>
    <definedName name="EV__MEMORYCVW__TSI_TE_TEC_2018_BUDGET_RECON_TOTAL_SPEND.XLSX_P_DATASOURCE" hidden="1">"[Allocable"</definedName>
    <definedName name="EV__MEMORYCVW__TSI_TE_TEC_2018_BUDGET_RECON_TOTAL_SPEND.XLSX_RPTCURRENCY" hidden="1">"[LC"</definedName>
    <definedName name="EV__MEMORYCVW__TSI_TE_TEC_2018_BUDGET_RECON_TOTAL_SPEND.XLSX_TIME" hidden="1">"[2017.TOTAL"</definedName>
    <definedName name="EV__MEMORYCVW__WORKSHEET_IN_BPCFRAMERCONTROL" hidden="1">"[LABOR"</definedName>
    <definedName name="EV__MEMORYCVW__WORKSHEET_IN_BPCFRAMERCONTROL_CATEGORY" hidden="1">"[WKG_BUDGET"</definedName>
    <definedName name="EV__MEMORYCVW__WORKSHEET_IN_BPCFRAMERCONTROL_COST_CENTER" hidden="1">"[CC_221200"</definedName>
    <definedName name="EV__MEMORYCVW__WORKSHEET_IN_BPCFRAMERCONTROL_ENTITY" hidden="1">"[E_2008"</definedName>
    <definedName name="EV__MEMORYCVW__WORKSHEET_IN_BPCFRAMERCONTROL_IC_COST_CENTER" hidden="1">"[ICC_NA"</definedName>
    <definedName name="EV__MEMORYCVW__WORKSHEET_IN_BPCFRAMERCONTROL_L_ACCOUNT" hidden="1">"[A_ALL_STAT_ACCOUNTS"</definedName>
    <definedName name="EV__MEMORYCVW__WORKSHEET_IN_BPCFRAMERCONTROL_L_DATASRC" hidden="1">"[INPUT"</definedName>
    <definedName name="EV__MEMORYCVW__WORKSHEET_IN_BPCFRAMERCONTROL_MEASURES" hidden="1">"[PERIODIC"</definedName>
    <definedName name="EV__MEMORYCVW__WORKSHEET_IN_BPCFRAMERCONTROL_PAYSCALE_GROUP" hidden="1">"[UP1_NCNE"</definedName>
    <definedName name="EV__MEMORYCVW__WORKSHEET_IN_BPCFRAMERCONTROL_RPTCURRENCY" hidden="1">"[LC"</definedName>
    <definedName name="EV__MEMORYCVW__WORKSHEET_IN_BPCFRAMERCONTROL_TIME" hidden="1">"[2012.TOTAL"</definedName>
    <definedName name="EV__WBEVMODE__" hidden="1">1</definedName>
    <definedName name="EV__WBREFOPTIONS__" hidden="1">134217732</definedName>
    <definedName name="EV__WBVERSION__" hidden="1">0</definedName>
    <definedName name="EV__WSINFO__" hidden="1">"TECO"</definedName>
    <definedName name="EvalDate">#REF!</definedName>
    <definedName name="ew" hidden="1">{#N/A,#N/A,FALSE,"Staffnos &amp; cost"}</definedName>
    <definedName name="_xlnm.Extract">#REF!</definedName>
    <definedName name="ExxonAdderAdj">OFFSET(#REF!,1,0,COUNTA(#REF!)-1,COUNTA(#REF!))</definedName>
    <definedName name="f" hidden="1">{#N/A,#N/A,TRUE,"Cover";#N/A,#N/A,TRUE,"Header (ld)";#N/A,#N/A,TRUE,"T&amp;O By Region";#N/A,#N/A,TRUE,"Region Charts ";#N/A,#N/A,TRUE,"T&amp;O London";#N/A,#N/A,TRUE,"AD Report";#N/A,#N/A,TRUE,"Var by OU"}</definedName>
    <definedName name="FAP_L">#REF!</definedName>
    <definedName name="FAP_PA">#REF!</definedName>
    <definedName name="FAP_PT">#REF!</definedName>
    <definedName name="FAP_T">#REF!</definedName>
    <definedName name="FAS_L">#REF!</definedName>
    <definedName name="FAS_PA">#REF!</definedName>
    <definedName name="FAS_PT">#REF!</definedName>
    <definedName name="FAS_T">#REF!</definedName>
    <definedName name="fasfs" hidden="1">{#N/A,#N/A,FALSE,"Staffnos &amp; cost"}</definedName>
    <definedName name="FBand">#REF!</definedName>
    <definedName name="FBCE">#REF!</definedName>
    <definedName name="FBROE">#REF!</definedName>
    <definedName name="Feb00FP">#REF!</definedName>
    <definedName name="Feb00OB">#REF!</definedName>
    <definedName name="Feb00SB">#REF!</definedName>
    <definedName name="Feb01FP">#REF!</definedName>
    <definedName name="Feb01OB">#REF!</definedName>
    <definedName name="Feb01SB">#REF!</definedName>
    <definedName name="Feb99FP">#REF!</definedName>
    <definedName name="Feb99OB">#REF!</definedName>
    <definedName name="Feb99SB">#REF!</definedName>
    <definedName name="FebSB">#REF!</definedName>
    <definedName name="FebSB2">#REF!</definedName>
    <definedName name="ff" hidden="1">{#N/A,#N/A,TRUE,"Cover";#N/A,#N/A,TRUE,"Header (ld)";#N/A,#N/A,TRUE,"T&amp;O By Region";#N/A,#N/A,TRUE,"Region Charts ";#N/A,#N/A,TRUE,"T&amp;O London";#N/A,#N/A,TRUE,"AD Report";#N/A,#N/A,TRUE,"Var by OU"}</definedName>
    <definedName name="FFAPPCOLNAME1_1">#REF!</definedName>
    <definedName name="FFAPPCOLNAME1_2">#REF!</definedName>
    <definedName name="FFAPPCOLNAME1_3">#REF!</definedName>
    <definedName name="FFAPPCOLNAME1_4">#REF!</definedName>
    <definedName name="FFAPPCOLNAME1_5">#REF!</definedName>
    <definedName name="FFAPPCOLNAME1_6">#REF!</definedName>
    <definedName name="FFAPPCOLNAME2_1">#REF!</definedName>
    <definedName name="FFAPPCOLNAME2_2">#REF!</definedName>
    <definedName name="FFAPPCOLNAME2_3">#REF!</definedName>
    <definedName name="FFAPPCOLNAME2_4">#REF!</definedName>
    <definedName name="FFAPPCOLNAME2_5">#REF!</definedName>
    <definedName name="FFAPPCOLNAME2_6">#REF!</definedName>
    <definedName name="FFAPPCOLNAME3_1">#REF!</definedName>
    <definedName name="FFAPPCOLNAME3_2">#REF!</definedName>
    <definedName name="FFAPPCOLNAME3_3">#REF!</definedName>
    <definedName name="FFAPPCOLNAME3_4">#REF!</definedName>
    <definedName name="FFAPPCOLNAME3_5">#REF!</definedName>
    <definedName name="FFAPPCOLNAME3_6">#REF!</definedName>
    <definedName name="FFAPPCOLNAME4_1">#REF!</definedName>
    <definedName name="FFAPPCOLNAME4_2">#REF!</definedName>
    <definedName name="FFAPPCOLNAME4_3">#REF!</definedName>
    <definedName name="FFAPPCOLNAME4_4">#REF!</definedName>
    <definedName name="FFAPPCOLNAME4_5">#REF!</definedName>
    <definedName name="FFAPPCOLNAME4_6">#REF!</definedName>
    <definedName name="FFAPPCOLNAME5_1">#REF!</definedName>
    <definedName name="FFAPPCOLNAME5_2">#REF!</definedName>
    <definedName name="FFAPPCOLNAME5_3">#REF!</definedName>
    <definedName name="FFAPPCOLNAME5_4">#REF!</definedName>
    <definedName name="FFAPPCOLNAME5_5">#REF!</definedName>
    <definedName name="FFAPPCOLNAME5_6">#REF!</definedName>
    <definedName name="ffewawae" hidden="1">{#N/A,#N/A,FALSE,"Bud95 LUG"}</definedName>
    <definedName name="ffewawae1" hidden="1">{#N/A,#N/A,FALSE,"Bud95 LUG"}</definedName>
    <definedName name="fff" localSheetId="1">Swaps for #REF!</definedName>
    <definedName name="fff">Swaps for #REF!</definedName>
    <definedName name="FFFF" hidden="1">#N/A</definedName>
    <definedName name="ffff1" hidden="1">{#N/A,#N/A,FALSE,"Bud95 LUG"}</definedName>
    <definedName name="ffsdfsdfsdfsdfsdfeeee" hidden="1">{#N/A,#N/A,FALSE,"Bud95 LUG"}</definedName>
    <definedName name="FFSEGDESC1_1">#REF!</definedName>
    <definedName name="FFSEGDESC1_2">#REF!</definedName>
    <definedName name="FFSEGDESC1_3">#REF!</definedName>
    <definedName name="FFSEGDESC1_4">#REF!</definedName>
    <definedName name="FFSEGDESC1_5">#REF!</definedName>
    <definedName name="FFSEGDESC1_6">#REF!</definedName>
    <definedName name="FFSEGDESC2_1">#REF!</definedName>
    <definedName name="FFSEGDESC2_2">#REF!</definedName>
    <definedName name="FFSEGDESC2_3">#REF!</definedName>
    <definedName name="FFSEGDESC2_4">#REF!</definedName>
    <definedName name="FFSEGDESC2_5">#REF!</definedName>
    <definedName name="FFSEGDESC2_6">#REF!</definedName>
    <definedName name="FFSEGDESC3_1">#REF!</definedName>
    <definedName name="FFSEGDESC3_2">#REF!</definedName>
    <definedName name="FFSEGDESC3_3">#REF!</definedName>
    <definedName name="FFSEGDESC3_4">#REF!</definedName>
    <definedName name="FFSEGDESC3_5">#REF!</definedName>
    <definedName name="FFSEGDESC3_6">#REF!</definedName>
    <definedName name="FFSEGDESC4_1">#REF!</definedName>
    <definedName name="FFSEGDESC4_2">#REF!</definedName>
    <definedName name="FFSEGDESC4_3">#REF!</definedName>
    <definedName name="FFSEGDESC4_4">#REF!</definedName>
    <definedName name="FFSEGDESC4_5">#REF!</definedName>
    <definedName name="FFSEGDESC4_6">#REF!</definedName>
    <definedName name="FFSEGDESC5_1">#REF!</definedName>
    <definedName name="FFSEGDESC5_2">#REF!</definedName>
    <definedName name="FFSEGDESC5_3">#REF!</definedName>
    <definedName name="FFSEGDESC5_4">#REF!</definedName>
    <definedName name="FFSEGDESC5_5">#REF!</definedName>
    <definedName name="FFSEGDESC5_6">#REF!</definedName>
    <definedName name="FFSEGMENT1_1">#REF!</definedName>
    <definedName name="FFSEGMENT1_2">#REF!</definedName>
    <definedName name="FFSEGMENT1_3">#REF!</definedName>
    <definedName name="FFSEGMENT1_4">#REF!</definedName>
    <definedName name="FFSEGMENT1_5">#REF!</definedName>
    <definedName name="FFSEGMENT1_6">#REF!</definedName>
    <definedName name="FFSEGMENT2_1">#REF!</definedName>
    <definedName name="FFSEGMENT2_2">#REF!</definedName>
    <definedName name="FFSEGMENT2_3">#REF!</definedName>
    <definedName name="FFSEGMENT2_4">#REF!</definedName>
    <definedName name="FFSEGMENT2_5">#REF!</definedName>
    <definedName name="FFSEGMENT2_6">#REF!</definedName>
    <definedName name="FFSEGMENT3_1">#REF!</definedName>
    <definedName name="FFSEGMENT3_2">#REF!</definedName>
    <definedName name="FFSEGMENT3_3">#REF!</definedName>
    <definedName name="FFSEGMENT3_4">#REF!</definedName>
    <definedName name="FFSEGMENT3_5">#REF!</definedName>
    <definedName name="FFSEGMENT3_6">#REF!</definedName>
    <definedName name="FFSEGMENT4_1">#REF!</definedName>
    <definedName name="FFSEGMENT4_2">#REF!</definedName>
    <definedName name="FFSEGMENT4_3">#REF!</definedName>
    <definedName name="FFSEGMENT4_4">#REF!</definedName>
    <definedName name="FFSEGMENT4_5">#REF!</definedName>
    <definedName name="FFSEGMENT4_6">#REF!</definedName>
    <definedName name="FFSEGMENT5_1">#REF!</definedName>
    <definedName name="FFSEGMENT5_2">#REF!</definedName>
    <definedName name="FFSEGMENT5_3">#REF!</definedName>
    <definedName name="FFSEGMENT5_4">#REF!</definedName>
    <definedName name="FFSEGMENT5_5">#REF!</definedName>
    <definedName name="FFSEGMENT5_6">#REF!</definedName>
    <definedName name="FFSEGSEPARATOR1">#REF!</definedName>
    <definedName name="FFSEGSEPARATOR2">#REF!</definedName>
    <definedName name="FFSEGSEPARATOR3">#REF!</definedName>
    <definedName name="FFSEGSEPARATOR4">#REF!</definedName>
    <definedName name="FFSEGSEPARATOR5">#REF!</definedName>
    <definedName name="FFSEGSEPARATOR6">#REF!</definedName>
    <definedName name="fg" hidden="1">{#N/A,#N/A,FALSE,"PLME0520"}</definedName>
    <definedName name="FI" hidden="1">{"USD",#N/A,FALSE,"Janv 97"}</definedName>
    <definedName name="ficha" hidden="1">{#N/A,#N/A,FALSE,"RESUMEN ECON.";#N/A,#N/A,FALSE,"Costos de R.H.";#N/A,#N/A,FALSE,"COSTO HW";#N/A,#N/A,FALSE,"CUADROS";#N/A,#N/A,FALSE,"SCADA´s";#N/A,#N/A,FALSE,"PRECIOS EQUIPOS"}</definedName>
    <definedName name="ficha1" hidden="1">{#N/A,#N/A,FALSE,"RESUMEN ECON.";#N/A,#N/A,FALSE,"Costos de R.H.";#N/A,#N/A,FALSE,"COSTO HW";#N/A,#N/A,FALSE,"CUADROS";#N/A,#N/A,FALSE,"SCADA´s";#N/A,#N/A,FALSE,"PRECIOS EQUIPOS"}</definedName>
    <definedName name="FilterCost">#REF!</definedName>
    <definedName name="FirstEntry" hidden="1">#REF!</definedName>
    <definedName name="FirstLineBid" hidden="1">#REF!</definedName>
    <definedName name="FirstLineEntry" hidden="1">#REF!</definedName>
    <definedName name="FirstYear">#REF!</definedName>
    <definedName name="FishSD">#REF!</definedName>
    <definedName name="FNDNAM1">#REF!</definedName>
    <definedName name="FNDNAM2">#REF!</definedName>
    <definedName name="FNDNAM3">#REF!</definedName>
    <definedName name="FNDNAM4">#REF!</definedName>
    <definedName name="FNDNAM5">#REF!</definedName>
    <definedName name="FNDNAM6">#REF!</definedName>
    <definedName name="FNDUSERID1">#REF!</definedName>
    <definedName name="FNDUSERID2">#REF!</definedName>
    <definedName name="FNDUSERID3">#REF!</definedName>
    <definedName name="FNDUSERID4">#REF!</definedName>
    <definedName name="FNDUSERID5">#REF!</definedName>
    <definedName name="FNDUSERID6">#REF!</definedName>
    <definedName name="forex">#REF!</definedName>
    <definedName name="fq" hidden="1">{#N/A,#N/A,FALSE,"PLME0520"}</definedName>
    <definedName name="fQFEG" hidden="1">{#N/A,#N/A,FALSE,"Bud95 LUG"}</definedName>
    <definedName name="FrameWorkId">#REF!</definedName>
    <definedName name="fre" hidden="1">{#N/A,#N/A,TRUE,"Cover";#N/A,#N/A,TRUE,"Header (ld)";#N/A,#N/A,TRUE,"T&amp;O By Region";#N/A,#N/A,TRUE,"Region Charts ";#N/A,#N/A,TRUE,"T&amp;O London";#N/A,#N/A,TRUE,"AD Report";#N/A,#N/A,TRUE,"Var by OU"}</definedName>
    <definedName name="fsdwafsa" hidden="1">{"'RCIM'!$E$128"}</definedName>
    <definedName name="fsfsd" hidden="1">{#N/A,#N/A,TRUE,"RESUMEN ECON.";#N/A,#N/A,TRUE,"Costos de R.H.";#N/A,#N/A,TRUE,"COSTO HW";#N/A,#N/A,TRUE,"CUADROS";#N/A,#N/A,TRUE,"SCADA´s";#N/A,#N/A,TRUE,"PRECIOS EQUIPOS"}</definedName>
    <definedName name="fsg" hidden="1">{#N/A,#N/A,TRUE,"Staffnos &amp; cost"}</definedName>
    <definedName name="FTE" hidden="1">{#N/A,#N/A,TRUE,"Cover";#N/A,#N/A,TRUE,"Header (ld)";#N/A,#N/A,TRUE,"T&amp;O By Region";#N/A,#N/A,TRUE,"Region Charts ";#N/A,#N/A,TRUE,"T&amp;O London";#N/A,#N/A,TRUE,"AD Report";#N/A,#N/A,TRUE,"Var by OU"}</definedName>
    <definedName name="Fuel02MWh">#REF!</definedName>
    <definedName name="Fuel05">#REF!</definedName>
    <definedName name="Fuel05MWh">#REF!</definedName>
    <definedName name="Fuel06">#REF!</definedName>
    <definedName name="Fuel06MWh">#REF!</definedName>
    <definedName name="Fuel07">#REF!</definedName>
    <definedName name="Fuel07MWh">#REF!</definedName>
    <definedName name="fuelescalation">#REF!</definedName>
    <definedName name="FuelType">#REF!</definedName>
    <definedName name="fwq4RQWRTA" hidden="1">{#N/A,#N/A,FALSE,"Bud95 LUG"}</definedName>
    <definedName name="FWRE" hidden="1">{#N/A,#N/A,FALSE,"Bud95 LUG"}</definedName>
    <definedName name="FxQ">#REF!</definedName>
    <definedName name="FXrate">#REF!</definedName>
    <definedName name="FxYTD">#REF!</definedName>
    <definedName name="gar" hidden="1">#REF!</definedName>
    <definedName name="gdadaf" hidden="1">{#N/A,#N/A,FALSE,"Staffnos &amp; cost"}</definedName>
    <definedName name="Gen">#REF!</definedName>
    <definedName name="GenCE">#REF!</definedName>
    <definedName name="GeneralInflation">#REF!</definedName>
    <definedName name="generationescalation">#REF!</definedName>
    <definedName name="genopcost">#REF!</definedName>
    <definedName name="genre" hidden="1">#REF!</definedName>
    <definedName name="GenROE">#REF!</definedName>
    <definedName name="gfgdfg" hidden="1">#REF!</definedName>
    <definedName name="gg" hidden="1">{#N/A,#N/A,TRUE,"RESUMEN ECON.";#N/A,#N/A,TRUE,"Costos de R.H.";#N/A,#N/A,TRUE,"COSTO HW";#N/A,#N/A,TRUE,"CUADROS";#N/A,#N/A,TRUE,"SCADA´s";#N/A,#N/A,TRUE,"PRECIOS EQUIPOS"}</definedName>
    <definedName name="ggg" hidden="1">{#N/A,#N/A,TRUE,"RESUMEN ECON.";#N/A,#N/A,TRUE,"Costos de R.H.";#N/A,#N/A,TRUE,"COSTO HW";#N/A,#N/A,TRUE,"CUADROS";#N/A,#N/A,TRUE,"SCADA´s";#N/A,#N/A,TRUE,"PRECIOS EQUIPOS"}</definedName>
    <definedName name="gmk" hidden="1">{#N/A,#N/A,FALSE,"Assessment";#N/A,#N/A,FALSE,"Staffing";#N/A,#N/A,FALSE,"Hires";#N/A,#N/A,FALSE,"Assumptions"}</definedName>
    <definedName name="greg" hidden="1">{#N/A,#N/A,FALSE,"Assessment";#N/A,#N/A,FALSE,"Staffing";#N/A,#N/A,FALSE,"Hires";#N/A,#N/A,FALSE,"Assumptions"}</definedName>
    <definedName name="gugus" hidden="1">{"'Soma5'!$A$1:$AH$1228"}</definedName>
    <definedName name="GWYUID1">#REF!</definedName>
    <definedName name="GWYUID2">#REF!</definedName>
    <definedName name="GWYUID3">#REF!</definedName>
    <definedName name="GWYUID4">#REF!</definedName>
    <definedName name="GWYUID5">#REF!</definedName>
    <definedName name="GWYUID6">#REF!</definedName>
    <definedName name="hans" hidden="1">{#N/A,#N/A,FALSE,"PLME0520"}</definedName>
    <definedName name="hans1" hidden="1">{#N/A,#N/A,FALSE,"PLME0520"}</definedName>
    <definedName name="Hatches">#REF!</definedName>
    <definedName name="Healthcare" hidden="1">{#N/A,#N/A,FALSE,"Monthly"}</definedName>
    <definedName name="hello" hidden="1">{#N/A,#N/A,TRUE,"Cover";#N/A,#N/A,TRUE,"Header (eu)";#N/A,#N/A,TRUE,"Region Charts";#N/A,#N/A,TRUE,"T&amp;O By Region";#N/A,#N/A,TRUE,"AD Report"}</definedName>
    <definedName name="hfh" hidden="1">{"USD",#N/A,FALSE,"Janv 97"}</definedName>
    <definedName name="HFMIS">#REF!</definedName>
    <definedName name="hhhh" hidden="1">{#N/A,#N/A,FALSE,"Assessment";#N/A,#N/A,FALSE,"Staffing";#N/A,#N/A,FALSE,"Hires";#N/A,#N/A,FALSE,"Assumptions"}</definedName>
    <definedName name="hhhhhhhh" hidden="1">{"'RCIM'!$E$128"}</definedName>
    <definedName name="hi" hidden="1">{#N/A,#N/A,TRUE,"Cover";#N/A,#N/A,TRUE,"Header (ld)";#N/A,#N/A,TRUE,"T&amp;O By Region";#N/A,#N/A,TRUE,"Region Charts ";#N/A,#N/A,TRUE,"T&amp;O London";#N/A,#N/A,TRUE,"AD Report";#N/A,#N/A,TRUE,"Var by OU"}</definedName>
    <definedName name="HOLA" hidden="1">{"FF",#N/A,FALSE,"Projection"}</definedName>
    <definedName name="HOLA1" hidden="1">{"FF",#N/A,FALSE,"Projection"}</definedName>
    <definedName name="HOME" hidden="1">{#N/A,#N/A,FALSE,"Assessment";#N/A,#N/A,FALSE,"Staffing";#N/A,#N/A,FALSE,"Hires";#N/A,#N/A,FALSE,"Assumptions"}</definedName>
    <definedName name="HOMFE" hidden="1">{#N/A,#N/A,FALSE,"Assessment";#N/A,#N/A,FALSE,"Staffing";#N/A,#N/A,FALSE,"Hires";#N/A,#N/A,FALSE,"Assumptions"}</definedName>
    <definedName name="HTML_CodePage" hidden="1">1252</definedName>
    <definedName name="HTML_Control" hidden="1">{"'Server Configuration'!$A$1:$DB$281"}</definedName>
    <definedName name="html_control1" hidden="1">{"'RCIM'!$E$128"}</definedName>
    <definedName name="HTML_Description" hidden="1">""</definedName>
    <definedName name="HTML_Email" hidden="1">""</definedName>
    <definedName name="HTML_Header" hidden="1">"Server Configuration"</definedName>
    <definedName name="HTML_LastUpdate" hidden="1">"2/9/01"</definedName>
    <definedName name="HTML_LineAfter" hidden="1">FALSE</definedName>
    <definedName name="HTML_LineBefore" hidden="1">FALSE</definedName>
    <definedName name="HTML_Name" hidden="1">"Corporate Network Services"</definedName>
    <definedName name="HTML_OBDlg2" hidden="1">TRUE</definedName>
    <definedName name="HTML_OBDlg4" hidden="1">TRUE</definedName>
    <definedName name="HTML_OS" hidden="1">0</definedName>
    <definedName name="HTML_PathFile" hidden="1">"C:\WINNT\Profiles\E003999\Desktop\MyHTML.htm"</definedName>
    <definedName name="HTML_Title" hidden="1">"Asset Tracking 2_9_01"</definedName>
    <definedName name="HTML1_1" hidden="1">"'[AN$.XLS]LAN Inst'!$A$1:$L$97"</definedName>
    <definedName name="HTML1_10" hidden="1">""</definedName>
    <definedName name="HTML1_11" hidden="1">1</definedName>
    <definedName name="HTML1_12" hidden="1">"O:\ANDERSON\SHARE\TECHTEAM\LAN_OSRC\FINAL\AN$.htm"</definedName>
    <definedName name="HTML1_2" hidden="1">1</definedName>
    <definedName name="HTML1_3" hidden="1">"AN$"</definedName>
    <definedName name="HTML1_4" hidden="1">"LAN Inst"</definedName>
    <definedName name="HTML1_5" hidden="1">""</definedName>
    <definedName name="HTML1_6" hidden="1">-4146</definedName>
    <definedName name="HTML1_7" hidden="1">-4146</definedName>
    <definedName name="HTML1_8" hidden="1">"7/31/96"</definedName>
    <definedName name="HTML1_9" hidden="1">"Jonathan Schembor/Andersen Con."</definedName>
    <definedName name="HTML2_1" hidden="1">"'[AN$.XLS]50 Node'!$A$1:$T$26"</definedName>
    <definedName name="HTML2_10" hidden="1">""</definedName>
    <definedName name="HTML2_11" hidden="1">1</definedName>
    <definedName name="HTML2_12" hidden="1">"O:\ANDERSON\SHARE\TECHTEAM\LAN_OSRC\FINAL\an1.htm"</definedName>
    <definedName name="HTML2_2" hidden="1">1</definedName>
    <definedName name="HTML2_3" hidden="1">"AN$"</definedName>
    <definedName name="HTML2_4" hidden="1">"50 Node"</definedName>
    <definedName name="HTML2_5" hidden="1">""</definedName>
    <definedName name="HTML2_6" hidden="1">-4146</definedName>
    <definedName name="HTML2_7" hidden="1">-4146</definedName>
    <definedName name="HTML2_8" hidden="1">"7/31/96"</definedName>
    <definedName name="HTML2_9" hidden="1">"Jonathan Schembor/Andersen Con."</definedName>
    <definedName name="HTML3_1" hidden="1">"'[AN$.XLS]Maint'!$A$1:$Q$25"</definedName>
    <definedName name="HTML3_10" hidden="1">""</definedName>
    <definedName name="HTML3_11" hidden="1">1</definedName>
    <definedName name="HTML3_12" hidden="1">"O:\ANDERSON\SHARE\TECHTEAM\LAN_OSRC\FINAL\an2.htm"</definedName>
    <definedName name="HTML3_2" hidden="1">1</definedName>
    <definedName name="HTML3_3" hidden="1">"AN$"</definedName>
    <definedName name="HTML3_4" hidden="1">"Maint"</definedName>
    <definedName name="HTML3_5" hidden="1">""</definedName>
    <definedName name="HTML3_6" hidden="1">-4146</definedName>
    <definedName name="HTML3_7" hidden="1">-4146</definedName>
    <definedName name="HTML3_8" hidden="1">"7/31/96"</definedName>
    <definedName name="HTML3_9" hidden="1">"Jonathan Schembor/Andersen Con."</definedName>
    <definedName name="HTML4_1" hidden="1">"'[AN$.XLS]Support'!$A$1:$M$31"</definedName>
    <definedName name="HTML4_10" hidden="1">""</definedName>
    <definedName name="HTML4_11" hidden="1">1</definedName>
    <definedName name="HTML4_12" hidden="1">"O:\ANDERSON\SHARE\TECHTEAM\LAN_OSRC\FINAL\an3.htm"</definedName>
    <definedName name="HTML4_2" hidden="1">1</definedName>
    <definedName name="HTML4_3" hidden="1">"AN$"</definedName>
    <definedName name="HTML4_4" hidden="1">"Support"</definedName>
    <definedName name="HTML4_5" hidden="1">""</definedName>
    <definedName name="HTML4_6" hidden="1">-4146</definedName>
    <definedName name="HTML4_7" hidden="1">-4146</definedName>
    <definedName name="HTML4_8" hidden="1">"7/31/96"</definedName>
    <definedName name="HTML4_9" hidden="1">"Jonathan Schembor/Andersen Con."</definedName>
    <definedName name="HTML5_1" hidden="1">"'[AN$.XLS]1st Pass'!$A$1:$J$17"</definedName>
    <definedName name="HTML5_10" hidden="1">""</definedName>
    <definedName name="HTML5_11" hidden="1">1</definedName>
    <definedName name="HTML5_12" hidden="1">"O:\ANDERSON\SHARE\TECHTEAM\LAN_OSRC\FINAL\an4.htm"</definedName>
    <definedName name="HTML5_2" hidden="1">1</definedName>
    <definedName name="HTML5_3" hidden="1">"AN$"</definedName>
    <definedName name="HTML5_4" hidden="1">"1st Pass"</definedName>
    <definedName name="HTML5_5" hidden="1">""</definedName>
    <definedName name="HTML5_6" hidden="1">-4146</definedName>
    <definedName name="HTML5_7" hidden="1">-4146</definedName>
    <definedName name="HTML5_8" hidden="1">"7/31/96"</definedName>
    <definedName name="HTML5_9" hidden="1">"Jonathan Schembor/Andersen Con."</definedName>
    <definedName name="HTML6_1" hidden="1">"'[BSC-MTX Tool 4.04.03.xls]Results'!$A$1:$E$73"</definedName>
    <definedName name="HTML6_10" hidden="1">""</definedName>
    <definedName name="HTML6_11" hidden="1">1</definedName>
    <definedName name="HTML6_12" hidden="1">"C:\WINDOWS\DESKTOP\NetDesigns\KSCY02.htm"</definedName>
    <definedName name="HTML6_2" hidden="1">1</definedName>
    <definedName name="HTML6_3" hidden="1">"BSC-MTX Tool 4"</definedName>
    <definedName name="HTML6_4" hidden="1">"Materials List"</definedName>
    <definedName name="HTML6_5" hidden="1">""</definedName>
    <definedName name="HTML6_6" hidden="1">1</definedName>
    <definedName name="HTML6_7" hidden="1">1</definedName>
    <definedName name="HTML6_8" hidden="1">"2/11/97"</definedName>
    <definedName name="HTML6_9" hidden="1">"Nortel - CDMA Network Planning"</definedName>
    <definedName name="HTMLCount" hidden="1">5</definedName>
    <definedName name="ian" hidden="1">{"USD",#N/A,FALSE,"Janv 97"}</definedName>
    <definedName name="ImpCostIn">#REF!</definedName>
    <definedName name="ImpCostTable">#REF!</definedName>
    <definedName name="Implosions">#REF!</definedName>
    <definedName name="Index2">#REF!</definedName>
    <definedName name="Inflation">#REF!</definedName>
    <definedName name="Inflation_2014">#REF!</definedName>
    <definedName name="Inflation_2015">#REF!</definedName>
    <definedName name="Inflation_2016">#REF!</definedName>
    <definedName name="Inflation_2017">#REF!</definedName>
    <definedName name="infra" hidden="1">{#N/A,#N/A,FALSE,"PLME0520"}</definedName>
    <definedName name="InputNodeBid" hidden="1">#REF!</definedName>
    <definedName name="InserviceYear">#REF!</definedName>
    <definedName name="Intégration"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Intégration2"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InterbookYN">IF(OR(#REF!="EEI",#REF!="EES",#REF!="BAYP",#REF!="EEI Bayside Gas",#REF!="EES Bayside Gas",#REF!="EEI Bayside Power",#REF!="EES Bayside Power",#REF!="US-TRD-Fin Power - Bear Swamp",#REF!="Financial Power - Bear Swamp"),"Yes","No")</definedName>
    <definedName name="IntroPrintArea" hidden="1">#REF!</definedName>
    <definedName name="Investment">#REF!</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OUNT_CHANGE" hidden="1">"c1449"</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_UNUSED_UNUSED" hidden="1">"c8135"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EST" hidden="1">"c3541"</definedName>
    <definedName name="IQ_BV_SHARE_EST_CIQ" hidden="1">"c3800"</definedName>
    <definedName name="IQ_BV_SHARE_EST_REUT" hidden="1">"c5439"</definedName>
    <definedName name="IQ_BV_SHARE_HIGH_EST" hidden="1">"c3542"</definedName>
    <definedName name="IQ_BV_SHARE_HIGH_EST_CIQ" hidden="1">"c3802"</definedName>
    <definedName name="IQ_BV_SHARE_HIGH_EST_REUT" hidden="1">"c5441"</definedName>
    <definedName name="IQ_BV_SHARE_LOW_EST" hidden="1">"c3543"</definedName>
    <definedName name="IQ_BV_SHARE_LOW_EST_CIQ" hidden="1">"c3803"</definedName>
    <definedName name="IQ_BV_SHARE_LOW_EST_REUT" hidden="1">"c5442"</definedName>
    <definedName name="IQ_BV_SHARE_MEDIAN_EST" hidden="1">"c3544"</definedName>
    <definedName name="IQ_BV_SHARE_MEDIAN_EST_CIQ" hidden="1">"c3801"</definedName>
    <definedName name="IQ_BV_SHARE_MEDIAN_EST_REUT" hidden="1">"c5440"</definedName>
    <definedName name="IQ_BV_SHARE_NUM_EST" hidden="1">"c3539"</definedName>
    <definedName name="IQ_BV_SHARE_NUM_EST_CIQ" hidden="1">"c3804"</definedName>
    <definedName name="IQ_BV_SHARE_NUM_EST_REUT" hidden="1">"c5443"</definedName>
    <definedName name="IQ_BV_SHARE_STDDEV_EST" hidden="1">"c3540"</definedName>
    <definedName name="IQ_BV_SHARE_STDDEV_EST_CIQ" hidden="1">"c3805"</definedName>
    <definedName name="IQ_BV_SHARE_STDDEV_EST_REUT" hidden="1">"c5444"</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Y" hidden="1">"c102"</definedName>
    <definedName name="IQ_CAL_Y_EST" hidden="1">"c6797"</definedName>
    <definedName name="IQ_CAL_Y_EST_CIQ" hidden="1">"c6809"</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BNK" hidden="1">"c110"</definedName>
    <definedName name="IQ_CAPEX_BR" hidden="1">"c111"</definedName>
    <definedName name="IQ_CAPEX_EST" hidden="1">"c3523"</definedName>
    <definedName name="IQ_CAPEX_EST_CIQ" hidden="1">"c3807"</definedName>
    <definedName name="IQ_CAPEX_EST_REUT" hidden="1">"c3969"</definedName>
    <definedName name="IQ_CAPEX_FIN" hidden="1">"c112"</definedName>
    <definedName name="IQ_CAPEX_GUIDANCE" hidden="1">"c4150"</definedName>
    <definedName name="IQ_CAPEX_GUIDANCE_CIQ" hidden="1">"c4562"</definedName>
    <definedName name="IQ_CAPEX_HIGH_EST" hidden="1">"c3524"</definedName>
    <definedName name="IQ_CAPEX_HIGH_EST_CIQ" hidden="1">"c3809"</definedName>
    <definedName name="IQ_CAPEX_HIGH_EST_REUT" hidden="1">"c3971"</definedName>
    <definedName name="IQ_CAPEX_HIGH_GUIDANCE" hidden="1">"c4180"</definedName>
    <definedName name="IQ_CAPEX_HIGH_GUIDANCE_CIQ" hidden="1">"c4592"</definedName>
    <definedName name="IQ_CAPEX_INS" hidden="1">"c113"</definedName>
    <definedName name="IQ_CAPEX_LOW_EST" hidden="1">"c3525"</definedName>
    <definedName name="IQ_CAPEX_LOW_EST_CIQ" hidden="1">"c3810"</definedName>
    <definedName name="IQ_CAPEX_LOW_EST_REUT" hidden="1">"c3972"</definedName>
    <definedName name="IQ_CAPEX_LOW_GUIDANCE" hidden="1">"c4220"</definedName>
    <definedName name="IQ_CAPEX_LOW_GUIDANCE_CIQ" hidden="1">"c4632"</definedName>
    <definedName name="IQ_CAPEX_MEDIAN_EST" hidden="1">"c3526"</definedName>
    <definedName name="IQ_CAPEX_MEDIAN_EST_CIQ" hidden="1">"c3808"</definedName>
    <definedName name="IQ_CAPEX_MEDIAN_EST_REUT" hidden="1">"c3970"</definedName>
    <definedName name="IQ_CAPEX_NUM_EST" hidden="1">"c3521"</definedName>
    <definedName name="IQ_CAPEX_NUM_EST_CIQ" hidden="1">"c3811"</definedName>
    <definedName name="IQ_CAPEX_NUM_EST_REUT" hidden="1">"c3973"</definedName>
    <definedName name="IQ_CAPEX_STDDEV_EST" hidden="1">"c3522"</definedName>
    <definedName name="IQ_CAPEX_STDDEV_EST_CIQ" hidden="1">"c3812"</definedName>
    <definedName name="IQ_CAPEX_STDDEV_EST_REUT" hidden="1">"c3974"</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"c1351"</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ACT_OR_EST_CIQ" hidden="1">"c5061"</definedName>
    <definedName name="IQ_CFPS_ACT_OR_EST_REUT" hidden="1">"c5463"</definedName>
    <definedName name="IQ_CFPS_EST" hidden="1">"c1667"</definedName>
    <definedName name="IQ_CFPS_EST_CIQ" hidden="1">"c3675"</definedName>
    <definedName name="IQ_CFPS_EST_REUT" hidden="1">"c3844"</definedName>
    <definedName name="IQ_CFPS_GUIDANCE" hidden="1">"c4256"</definedName>
    <definedName name="IQ_CFPS_GUIDANCE_CIQ" hidden="1">"c4782"</definedName>
    <definedName name="IQ_CFPS_HIGH_EST" hidden="1">"c1669"</definedName>
    <definedName name="IQ_CFPS_HIGH_EST_CIQ" hidden="1">"c3677"</definedName>
    <definedName name="IQ_CFPS_HIGH_EST_REUT" hidden="1">"c3846"</definedName>
    <definedName name="IQ_CFPS_HIGH_GUIDANCE" hidden="1">"c4167"</definedName>
    <definedName name="IQ_CFPS_HIGH_GUIDANCE_CIQ" hidden="1">"c4579"</definedName>
    <definedName name="IQ_CFPS_LOW_EST" hidden="1">"c1670"</definedName>
    <definedName name="IQ_CFPS_LOW_EST_CIQ" hidden="1">"c3678"</definedName>
    <definedName name="IQ_CFPS_LOW_EST_REUT" hidden="1">"c3847"</definedName>
    <definedName name="IQ_CFPS_LOW_GUIDANCE" hidden="1">"c4207"</definedName>
    <definedName name="IQ_CFPS_LOW_GUIDANCE_CIQ" hidden="1">"c4619"</definedName>
    <definedName name="IQ_CFPS_MEDIAN_EST" hidden="1">"c1668"</definedName>
    <definedName name="IQ_CFPS_MEDIAN_EST_CIQ" hidden="1">"c3676"</definedName>
    <definedName name="IQ_CFPS_MEDIAN_EST_REUT" hidden="1">"c3845"</definedName>
    <definedName name="IQ_CFPS_NUM_EST" hidden="1">"c1671"</definedName>
    <definedName name="IQ_CFPS_NUM_EST_CIQ" hidden="1">"c3679"</definedName>
    <definedName name="IQ_CFPS_NUM_EST_REUT" hidden="1">"c3848"</definedName>
    <definedName name="IQ_CFPS_STDDEV_EST" hidden="1">"c1672"</definedName>
    <definedName name="IQ_CFPS_STDDEV_EST_CIQ" hidden="1">"c3680"</definedName>
    <definedName name="IQ_CFPS_STDDEV_EST_REUT" hidden="1">"c3849"</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_UNUSED_UNUSED" hidden="1">"c8280"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_UNUSED_UNUSED" hidden="1">"c7947"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_UNUSED_UNUSED" hidden="1">"c8167"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CIQ" hidden="1">"c4767"</definedName>
    <definedName name="IQ_DIFF_LASTCLOSE_TARGET_PRICE_REUT" hidden="1">"c5436"</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GUIDANCE" hidden="1">"c4302"</definedName>
    <definedName name="IQ_DPS_GUIDANCE_CIQ" hidden="1">"c4827"</definedName>
    <definedName name="IQ_DPS_HIGH_EST" hidden="1">"c1676"</definedName>
    <definedName name="IQ_DPS_HIGH_EST_CIQ" hidden="1">"c3684"</definedName>
    <definedName name="IQ_DPS_HIGH_EST_REUT" hidden="1">"c3853"</definedName>
    <definedName name="IQ_DPS_HIGH_GUIDANCE" hidden="1">"c4168"</definedName>
    <definedName name="IQ_DPS_HIGH_GUIDANCE_CIQ" hidden="1">"c4580"</definedName>
    <definedName name="IQ_DPS_LOW_EST" hidden="1">"c1677"</definedName>
    <definedName name="IQ_DPS_LOW_EST_CIQ" hidden="1">"c3685"</definedName>
    <definedName name="IQ_DPS_LOW_EST_REUT" hidden="1">"c3854"</definedName>
    <definedName name="IQ_DPS_LOW_GUIDANCE" hidden="1">"c4208"</definedName>
    <definedName name="IQ_DPS_LOW_GUIDANCE_CIQ" hidden="1">"c4620"</definedName>
    <definedName name="IQ_DPS_MEDIAN_EST" hidden="1">"c1675"</definedName>
    <definedName name="IQ_DPS_MEDIAN_EST_CIQ" hidden="1">"c3683"</definedName>
    <definedName name="IQ_DPS_MEDIAN_EST_REUT" hidden="1">"c3852"</definedName>
    <definedName name="IQ_DPS_NUM_EST" hidden="1">"c1678"</definedName>
    <definedName name="IQ_DPS_NUM_EST_CIQ" hidden="1">"c3686"</definedName>
    <definedName name="IQ_DPS_NUM_EST_REUT" hidden="1">"c3855"</definedName>
    <definedName name="IQ_DPS_STDDEV_EST" hidden="1">"c1679"</definedName>
    <definedName name="IQ_DPS_STDDEV_EST_CIQ" hidden="1">"c3687"</definedName>
    <definedName name="IQ_DPS_STDDEV_EST_REUT" hidden="1">"c3856"</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XCL_SBC" hidden="1">"c3082"</definedName>
    <definedName name="IQ_EBIT_GUIDANCE" hidden="1">"c4303"</definedName>
    <definedName name="IQ_EBIT_GUIDANCE_CIQ" hidden="1">"c4828"</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GUIDANCE" hidden="1">"c4172"</definedName>
    <definedName name="IQ_EBIT_HIGH_GUIDANCE_CIQ" hidden="1">"c4584"</definedName>
    <definedName name="IQ_EBIT_INT" hidden="1">"c360"</definedName>
    <definedName name="IQ_EBIT_LOW_EST" hidden="1">"c1684"</definedName>
    <definedName name="IQ_EBIT_LOW_EST_CIQ" hidden="1">"c4677"</definedName>
    <definedName name="IQ_EBIT_LOW_EST_REUT" hidden="1">"c5336"</definedName>
    <definedName name="IQ_EBIT_LOW_GUIDANCE" hidden="1">"c4212"</definedName>
    <definedName name="IQ_EBIT_LOW_GUIDANCE_CIQ" hidden="1">"c4624"</definedName>
    <definedName name="IQ_EBIT_MARGIN" hidden="1">"c359"</definedName>
    <definedName name="IQ_EBIT_MEDIAN_EST" hidden="1">"c1682"</definedName>
    <definedName name="IQ_EBIT_MEDIAN_EST_CIQ" hidden="1">"c4675"</definedName>
    <definedName name="IQ_EBIT_MEDIAN_EST_REUT" hidden="1">"c5334"</definedName>
    <definedName name="IQ_EBIT_NUM_EST" hidden="1">"c1685"</definedName>
    <definedName name="IQ_EBIT_NUM_EST_CIQ" hidden="1">"c4678"</definedName>
    <definedName name="IQ_EBIT_NUM_EST_REUT" hidden="1">"c5337"</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XCL_SBC" hidden="1">"c3081"</definedName>
    <definedName name="IQ_EBITDA_GUIDANCE" hidden="1">"c4334"</definedName>
    <definedName name="IQ_EBITDA_GUIDANCE_CIQ" hidden="1">"c4859"</definedName>
    <definedName name="IQ_EBITDA_HIGH_EST" hidden="1">"c370"</definedName>
    <definedName name="IQ_EBITDA_HIGH_EST_CIQ" hidden="1">"c3624"</definedName>
    <definedName name="IQ_EBITDA_HIGH_EST_REUT" hidden="1">"c3642"</definedName>
    <definedName name="IQ_EBITDA_HIGH_GUIDANCE" hidden="1">"c4170"</definedName>
    <definedName name="IQ_EBITDA_HIGH_GUIDANCE_CIQ" hidden="1">"c4582"</definedName>
    <definedName name="IQ_EBITDA_INT" hidden="1">"c373"</definedName>
    <definedName name="IQ_EBITDA_LOW_EST" hidden="1">"c371"</definedName>
    <definedName name="IQ_EBITDA_LOW_EST_CIQ" hidden="1">"c3625"</definedName>
    <definedName name="IQ_EBITDA_LOW_EST_REUT" hidden="1">"c3643"</definedName>
    <definedName name="IQ_EBITDA_LOW_GUIDANCE" hidden="1">"c4210"</definedName>
    <definedName name="IQ_EBITDA_LOW_GUIDANCE_CIQ" hidden="1">"c4622"</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UM_EST" hidden="1">"c374"</definedName>
    <definedName name="IQ_EBITDA_NUM_EST_CIQ" hidden="1">"c3626"</definedName>
    <definedName name="IQ_EBITDA_NUM_EST_REUT" hidden="1">"c3644"</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GAAP_GUIDANCE" hidden="1">"c4345"</definedName>
    <definedName name="IQ_EBT_GAAP_GUIDANCE_CIQ" hidden="1">"c4870"</definedName>
    <definedName name="IQ_EBT_GAAP_HIGH_GUIDANCE" hidden="1">"c4174"</definedName>
    <definedName name="IQ_EBT_GAAP_HIGH_GUIDANCE_CIQ" hidden="1">"c4586"</definedName>
    <definedName name="IQ_EBT_GAAP_LOW_GUIDANCE" hidden="1">"c4214"</definedName>
    <definedName name="IQ_EBT_GAAP_LOW_GUIDANCE_CIQ" hidden="1">"c4626"</definedName>
    <definedName name="IQ_EBT_GUIDANCE" hidden="1">"c4346"</definedName>
    <definedName name="IQ_EBT_GUIDANCE_CIQ" hidden="1">"c4871"</definedName>
    <definedName name="IQ_EBT_GW_GUIDANCE" hidden="1">"c4347"</definedName>
    <definedName name="IQ_EBT_GW_GUIDANCE_CIQ" hidden="1">"c4872"</definedName>
    <definedName name="IQ_EBT_GW_HIGH_GUIDANCE" hidden="1">"c4175"</definedName>
    <definedName name="IQ_EBT_GW_HIGH_GUIDANCE_CIQ" hidden="1">"c4587"</definedName>
    <definedName name="IQ_EBT_GW_LOW_GUIDANCE" hidden="1">"c4215"</definedName>
    <definedName name="IQ_EBT_GW_LOW_GUIDANCE_CIQ" hidden="1">"c4627"</definedName>
    <definedName name="IQ_EBT_HIGH_GUIDANCE" hidden="1">"c4173"</definedName>
    <definedName name="IQ_EBT_HIGH_GUIDANCE_CIQ" hidden="1">"c4585"</definedName>
    <definedName name="IQ_EBT_INCL_MARGIN" hidden="1">"c387"</definedName>
    <definedName name="IQ_EBT_INS" hidden="1">"c388"</definedName>
    <definedName name="IQ_EBT_LOW_GUIDANCE" hidden="1">"c4213"</definedName>
    <definedName name="IQ_EBT_LOW_GUIDANCE_CIQ" hidden="1">"c4625"</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27" hidden="1">"c6927"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147" hidden="1">"c7147"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367" hidden="1">"c7367"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587" hidden="1">"c7587"</definedName>
    <definedName name="IQ_ECO_METRIC_7648_UNUSED_UNUSED_UNUSED" hidden="1">"c7648"</definedName>
    <definedName name="IQ_ECO_METRIC_7704" hidden="1">"c7704"</definedName>
    <definedName name="IQ_ECO_METRIC_7705_UNUSED_UNUSED_UNUSED" hidden="1">"c7705"</definedName>
    <definedName name="IQ_ECO_METRIC_7706" hidden="1">"c7706"</definedName>
    <definedName name="IQ_ECO_METRIC_7718" hidden="1">"c7718"</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07" hidden="1">"c7807"</definedName>
    <definedName name="IQ_ECO_METRIC_7811" hidden="1">"c7811"</definedName>
    <definedName name="IQ_ECO_METRIC_7868_UNUSED_UNUSED_UNUSED" hidden="1">"c7868"</definedName>
    <definedName name="IQ_ECO_METRIC_7873" hidden="1">"c7873"</definedName>
    <definedName name="IQ_ECO_METRIC_7924" hidden="1">"c7924"</definedName>
    <definedName name="IQ_ECO_METRIC_7925_UNUSED_UNUSED_UNUSED" hidden="1">"c7925"</definedName>
    <definedName name="IQ_ECO_METRIC_7926" hidden="1">"c7926"</definedName>
    <definedName name="IQ_ECO_METRIC_7938" hidden="1">"c7938"</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27" hidden="1">"c8027"</definedName>
    <definedName name="IQ_ECO_METRIC_8031" hidden="1">"c8031"</definedName>
    <definedName name="IQ_ECO_METRIC_8088_UNUSED_UNUSED_UNUSED" hidden="1">"c8088"</definedName>
    <definedName name="IQ_ECO_METRIC_8093" hidden="1">"c8093"</definedName>
    <definedName name="IQ_ECO_METRIC_8144" hidden="1">"c8144"</definedName>
    <definedName name="IQ_ECO_METRIC_8145_UNUSED_UNUSED_UNUSED" hidden="1">"c8145"</definedName>
    <definedName name="IQ_ECO_METRIC_8146" hidden="1">"c8146"</definedName>
    <definedName name="IQ_ECO_METRIC_8158" hidden="1">"c8158"</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247" hidden="1">"c8247"</definedName>
    <definedName name="IQ_ECO_METRIC_8251" hidden="1">"c8251"</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_UNUSED_UNUSED" hidden="1">"c8436"</definedName>
    <definedName name="IQ_ECO_METRIC_8437_UNUSED_UNUSED_UNUSED" hidden="1">"c8437"</definedName>
    <definedName name="IQ_ECO_METRIC_8467" hidden="1">"c8467"</definedName>
    <definedName name="IQ_ECO_METRIC_8471" hidden="1">"c8471"</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P" hidden="1">"c8880"</definedName>
    <definedName name="IQ_EPS_AP_ABS" hidden="1">"c8899"</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CIQ" hidden="1">"c4994"</definedName>
    <definedName name="IQ_EPS_EST_REUT" hidden="1">"c5453"</definedName>
    <definedName name="IQ_EPS_EXCL_GUIDANCE" hidden="1">"c4368"</definedName>
    <definedName name="IQ_EPS_EXCL_GUIDANCE_CIQ" hidden="1">"c4893"</definedName>
    <definedName name="IQ_EPS_EXCL_HIGH_GUIDANCE" hidden="1">"c4369"</definedName>
    <definedName name="IQ_EPS_EXCL_HIGH_GUIDANCE_CIQ" hidden="1">"c4894"</definedName>
    <definedName name="IQ_EPS_EXCL_LOW_GUIDANCE" hidden="1">"c4204"</definedName>
    <definedName name="IQ_EPS_EXCL_LOW_GUIDANCE_CIQ" hidden="1">"c4616"</definedName>
    <definedName name="IQ_EPS_GAAP_GUIDANCE" hidden="1">"c4370"</definedName>
    <definedName name="IQ_EPS_GAAP_GUIDANCE_CIQ" hidden="1">"c4895"</definedName>
    <definedName name="IQ_EPS_GAAP_HIGH_GUIDANCE" hidden="1">"c4371"</definedName>
    <definedName name="IQ_EPS_GAAP_HIGH_GUIDANCE_CIQ" hidden="1">"c4896"</definedName>
    <definedName name="IQ_EPS_GAAP_LOW_GUIDANCE" hidden="1">"c4205"</definedName>
    <definedName name="IQ_EPS_GAAP_LOW_GUIDANCE_CIQ" hidden="1">"c4617"</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GUIDANCE" hidden="1">"c4372"</definedName>
    <definedName name="IQ_EPS_GW_GUIDANCE_CIQ" hidden="1">"c4897"</definedName>
    <definedName name="IQ_EPS_GW_HIGH_EST" hidden="1">"c1739"</definedName>
    <definedName name="IQ_EPS_GW_HIGH_EST_CIQ" hidden="1">"c4725"</definedName>
    <definedName name="IQ_EPS_GW_HIGH_EST_REUT" hidden="1">"c5391"</definedName>
    <definedName name="IQ_EPS_GW_HIGH_GUIDANCE" hidden="1">"c4373"</definedName>
    <definedName name="IQ_EPS_GW_HIGH_GUIDANCE_CIQ" hidden="1">"c4898"</definedName>
    <definedName name="IQ_EPS_GW_LOW_EST" hidden="1">"c1740"</definedName>
    <definedName name="IQ_EPS_GW_LOW_EST_CIQ" hidden="1">"c4726"</definedName>
    <definedName name="IQ_EPS_GW_LOW_EST_REUT" hidden="1">"c5392"</definedName>
    <definedName name="IQ_EPS_GW_LOW_GUIDANCE" hidden="1">"c4206"</definedName>
    <definedName name="IQ_EPS_GW_LOW_GUIDANCE_CIQ" hidden="1">"c4618"</definedName>
    <definedName name="IQ_EPS_GW_MEDIAN_EST" hidden="1">"c1738"</definedName>
    <definedName name="IQ_EPS_GW_MEDIAN_EST_CIQ" hidden="1">"c4724"</definedName>
    <definedName name="IQ_EPS_GW_MEDIAN_EST_REUT" hidden="1">"c5390"</definedName>
    <definedName name="IQ_EPS_GW_NUM_EST" hidden="1">"c1741"</definedName>
    <definedName name="IQ_EPS_GW_NUM_EST_CIQ" hidden="1">"c4727"</definedName>
    <definedName name="IQ_EPS_GW_NUM_EST_REUT" hidden="1">"c5393"</definedName>
    <definedName name="IQ_EPS_GW_STDDEV_EST" hidden="1">"c1742"</definedName>
    <definedName name="IQ_EPS_GW_STDDEV_EST_CIQ" hidden="1">"c4728"</definedName>
    <definedName name="IQ_EPS_GW_STDDEV_EST_REUT" hidden="1">"c5394"</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REPORT_ACT_OR_EST" hidden="1">"c2224"</definedName>
    <definedName name="IQ_EPS_REPORT_ACT_OR_EST_CIQ" hidden="1">"c5067"</definedName>
    <definedName name="IQ_EPS_REPORT_ACT_OR_EST_REUT" hidden="1">"c5470"</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HIGH_EST" hidden="1">"c1746"</definedName>
    <definedName name="IQ_EPS_REPORTED_HIGH_EST_CIQ" hidden="1">"c4732"</definedName>
    <definedName name="IQ_EPS_REPORTED_HIGH_EST_REUT" hidden="1">"c5398"</definedName>
    <definedName name="IQ_EPS_REPORTED_LOW_EST" hidden="1">"c1747"</definedName>
    <definedName name="IQ_EPS_REPORTED_LOW_EST_CIQ" hidden="1">"c4733"</definedName>
    <definedName name="IQ_EPS_REPORTED_LOW_EST_REUT" hidden="1">"c5399"</definedName>
    <definedName name="IQ_EPS_REPORTED_MEDIAN_EST" hidden="1">"c1745"</definedName>
    <definedName name="IQ_EPS_REPORTED_MEDIAN_EST_CIQ" hidden="1">"c4731"</definedName>
    <definedName name="IQ_EPS_REPORTED_MEDIAN_EST_REUT" hidden="1">"c5397"</definedName>
    <definedName name="IQ_EPS_REPORTED_NUM_EST" hidden="1">"c1748"</definedName>
    <definedName name="IQ_EPS_REPORTED_NUM_EST_CIQ" hidden="1">"c4734"</definedName>
    <definedName name="IQ_EPS_REPORTED_NUM_EST_REUT" hidden="1">"c5400"</definedName>
    <definedName name="IQ_EPS_REPORTED_STDDEV_EST" hidden="1">"c1749"</definedName>
    <definedName name="IQ_EPS_REPORTED_STDDEV_EST_CIQ" hidden="1">"c4735"</definedName>
    <definedName name="IQ_EPS_REPORTED_STDDEV_EST_REUT" hidden="1">"c5401"</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CAPEX" hidden="1">"c3546"</definedName>
    <definedName name="IQ_EST_ACT_CAPEX_CIQ" hidden="1">"c3813"</definedName>
    <definedName name="IQ_EST_ACT_CAPEX_REUT" hidden="1">"c3975"</definedName>
    <definedName name="IQ_EST_ACT_CASH_EPS" hidden="1">"c5637"</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FFO" hidden="1">"c1666"</definedName>
    <definedName name="IQ_EST_ACT_FFO_ADJ" hidden="1">"c4406"</definedName>
    <definedName name="IQ_EST_ACT_FFO_ADJ_CIQ" hidden="1">"c4931"</definedName>
    <definedName name="IQ_EST_ACT_FFO_CIQ" hidden="1">"c3674"</definedName>
    <definedName name="IQ_EST_ACT_FFO_REUT" hidden="1">"c3843"</definedName>
    <definedName name="IQ_EST_ACT_FFO_SHARE" hidden="1">"c4407"</definedName>
    <definedName name="IQ_EST_ACT_FFO_SHARE_CIQ" hidden="1">"c4932"</definedName>
    <definedName name="IQ_EST_ACT_GROSS_MARGIN" hidden="1">"c5553"</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ET_DEBT" hidden="1">"c3545"</definedName>
    <definedName name="IQ_EST_ACT_NET_DEBT_CIQ" hidden="1">"c3820"</definedName>
    <definedName name="IQ_EST_ACT_NET_DEBT_REUT" hidden="1">"c5446"</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OPER_INC" hidden="1">"c1694"</definedName>
    <definedName name="IQ_EST_ACT_OPER_INC_CIQ" hidden="1">"c12016"</definedName>
    <definedName name="IQ_EST_ACT_OPER_INC_REUT" hidden="1">"c5346"</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EQUITY" hidden="1">"c3548"</definedName>
    <definedName name="IQ_EST_ACT_RETURN_EQUITY_REUT" hidden="1">"c3989"</definedName>
    <definedName name="IQ_EST_ACT_REV" hidden="1">"c2113"</definedName>
    <definedName name="IQ_EST_ACT_REV_CIQ" hidden="1">"c3666"</definedName>
    <definedName name="IQ_EST_ACT_REV_REUT" hidden="1">"c3835"</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2YR" hidden="1">"c3589"</definedName>
    <definedName name="IQ_EST_CAPEX_GROWTH_2YR_CIQ" hidden="1">"c4973"</definedName>
    <definedName name="IQ_EST_CAPEX_GROWTH_2YR_REUT" hidden="1">"c5448"</definedName>
    <definedName name="IQ_EST_CAPEX_GROWTH_Q_1YR" hidden="1">"c3590"</definedName>
    <definedName name="IQ_EST_CAPEX_GROWTH_Q_1YR_CIQ" hidden="1">"c4974"</definedName>
    <definedName name="IQ_EST_CAPEX_GROWTH_Q_1YR_REUT" hidden="1">"c5449"</definedName>
    <definedName name="IQ_EST_CAPEX_SEQ_GROWTH_Q" hidden="1">"c3591"</definedName>
    <definedName name="IQ_EST_CAPEX_SEQ_GROWTH_Q_CIQ" hidden="1">"c4975"</definedName>
    <definedName name="IQ_EST_CAPEX_SEQ_GROWTH_Q_REUT" hidden="1">"c5450"</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GROWTH_1YR" hidden="1">"c1774"</definedName>
    <definedName name="IQ_EST_CFPS_GROWTH_1YR_CIQ" hidden="1">"c3709"</definedName>
    <definedName name="IQ_EST_CFPS_GROWTH_1YR_REUT" hidden="1">"c3878"</definedName>
    <definedName name="IQ_EST_CFPS_GROWTH_2YR" hidden="1">"c1775"</definedName>
    <definedName name="IQ_EST_CFPS_GROWTH_2YR_CIQ" hidden="1">"c3710"</definedName>
    <definedName name="IQ_EST_CFPS_GROWTH_2YR_REUT" hidden="1">"c3879"</definedName>
    <definedName name="IQ_EST_CFPS_GROWTH_Q_1YR" hidden="1">"c1776"</definedName>
    <definedName name="IQ_EST_CFPS_GROWTH_Q_1YR_CIQ" hidden="1">"c3711"</definedName>
    <definedName name="IQ_EST_CFPS_GROWTH_Q_1YR_REUT" hidden="1">"c3880"</definedName>
    <definedName name="IQ_EST_CFPS_SEQ_GROWTH_Q" hidden="1">"c1777"</definedName>
    <definedName name="IQ_EST_CFPS_SEQ_GROWTH_Q_CIQ" hidden="1">"c3712"</definedName>
    <definedName name="IQ_EST_CFPS_SEQ_GROWTH_Q_REUT" hidden="1">"c3881"</definedName>
    <definedName name="IQ_EST_CFPS_SURPRISE_PERCENT" hidden="1">"c1872"</definedName>
    <definedName name="IQ_EST_CFPS_SURPRISE_PERCENT_CIQ" hidden="1">"c3724"</definedName>
    <definedName name="IQ_EST_CFPS_SURPRISE_PERCENT_REUT" hidden="1">"c3893"</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GROWTH_1YR" hidden="1">"c1778"</definedName>
    <definedName name="IQ_EST_DPS_GROWTH_1YR_CIQ" hidden="1">"c3713"</definedName>
    <definedName name="IQ_EST_DPS_GROWTH_1YR_REUT" hidden="1">"c3882"</definedName>
    <definedName name="IQ_EST_DPS_GROWTH_2YR" hidden="1">"c1779"</definedName>
    <definedName name="IQ_EST_DPS_GROWTH_2YR_CIQ" hidden="1">"c3714"</definedName>
    <definedName name="IQ_EST_DPS_GROWTH_2YR_REUT" hidden="1">"c3883"</definedName>
    <definedName name="IQ_EST_DPS_GROWTH_Q_1YR" hidden="1">"c1780"</definedName>
    <definedName name="IQ_EST_DPS_GROWTH_Q_1YR_CIQ" hidden="1">"c3715"</definedName>
    <definedName name="IQ_EST_DPS_GROWTH_Q_1YR_REUT" hidden="1">"c3884"</definedName>
    <definedName name="IQ_EST_DPS_SEQ_GROWTH_Q" hidden="1">"c1781"</definedName>
    <definedName name="IQ_EST_DPS_SEQ_GROWTH_Q_CIQ" hidden="1">"c3716"</definedName>
    <definedName name="IQ_EST_DPS_SEQ_GROWTH_Q_REUT" hidden="1">"c3885"</definedName>
    <definedName name="IQ_EST_DPS_SURPRISE_PERCENT" hidden="1">"c1874"</definedName>
    <definedName name="IQ_EST_DPS_SURPRISE_PERCENT_CIQ" hidden="1">"c3726"</definedName>
    <definedName name="IQ_EST_DPS_SURPRISE_PERCENT_REUT" hidden="1">"c3895"</definedName>
    <definedName name="IQ_EST_EBIT_DIFF" hidden="1">"c1875"</definedName>
    <definedName name="IQ_EST_EBIT_DIFF_CIQ" hidden="1">"c4747"</definedName>
    <definedName name="IQ_EST_EBIT_DIFF_REUT" hidden="1">"c5413"</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DA_DIFF" hidden="1">"c1867"</definedName>
    <definedName name="IQ_EST_EBITDA_DIFF_CIQ" hidden="1">"c3719"</definedName>
    <definedName name="IQ_EST_EBITDA_DIFF_REUT" hidden="1">"c3888"</definedName>
    <definedName name="IQ_EST_EBITDA_GROWTH_1YR" hidden="1">"c1766"</definedName>
    <definedName name="IQ_EST_EBITDA_GROWTH_1YR_CIQ" hidden="1">"c3695"</definedName>
    <definedName name="IQ_EST_EBITDA_GROWTH_1YR_REUT" hidden="1">"c3864"</definedName>
    <definedName name="IQ_EST_EBITDA_GROWTH_2YR" hidden="1">"c1767"</definedName>
    <definedName name="IQ_EST_EBITDA_GROWTH_2YR_CIQ" hidden="1">"c3696"</definedName>
    <definedName name="IQ_EST_EBITDA_GROWTH_2YR_REUT" hidden="1">"c3865"</definedName>
    <definedName name="IQ_EST_EBITDA_GROWTH_Q_1YR" hidden="1">"c1768"</definedName>
    <definedName name="IQ_EST_EBITDA_GROWTH_Q_1YR_CIQ" hidden="1">"c3697"</definedName>
    <definedName name="IQ_EST_EBITDA_GROWTH_Q_1YR_REUT" hidden="1">"c3866"</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URPRISE_PERCENT" hidden="1">"c1868"</definedName>
    <definedName name="IQ_EST_EBITDA_SURPRISE_PERCENT_CIQ" hidden="1">"c3720"</definedName>
    <definedName name="IQ_EST_EBITDA_SURPRISE_PERCENT_REUT" hidden="1">"c3889"</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GROWTH_1YR" hidden="1">"c1636"</definedName>
    <definedName name="IQ_EST_EPS_GROWTH_1YR_CIQ" hidden="1">"c3628"</definedName>
    <definedName name="IQ_EST_EPS_GROWTH_1YR_REUT" hidden="1">"c3646"</definedName>
    <definedName name="IQ_EST_EPS_GROWTH_2YR" hidden="1">"c1637"</definedName>
    <definedName name="IQ_EST_EPS_GROWTH_2YR_CIQ" hidden="1">"c3689"</definedName>
    <definedName name="IQ_EST_EPS_GROWTH_2YR_REUT" hidden="1">"c3858"</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LOW" hidden="1">"c1658"</definedName>
    <definedName name="IQ_EST_EPS_GROWTH_5YR_LOW_CIQ" hidden="1">"c4664"</definedName>
    <definedName name="IQ_EST_EPS_GROWTH_5YR_LOW_REUT" hidden="1">"c5323"</definedName>
    <definedName name="IQ_EST_EPS_GROWTH_5YR_MEDIAN" hidden="1">"c1656"</definedName>
    <definedName name="IQ_EST_EPS_GROWTH_5YR_MEDIAN_CIQ" hidden="1">"c5480"</definedName>
    <definedName name="IQ_EST_EPS_GROWTH_5YR_MEDIAN_REUT" hidden="1">"c5321"</definedName>
    <definedName name="IQ_EST_EPS_GROWTH_5YR_NUM" hidden="1">"c1659"</definedName>
    <definedName name="IQ_EST_EPS_GROWTH_5YR_NUM_CIQ" hidden="1">"c4665"</definedName>
    <definedName name="IQ_EST_EPS_GROWTH_5YR_NUM_REUT" hidden="1">"c5324"</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DIFF_REUT" hidden="1">"c5429"</definedName>
    <definedName name="IQ_EST_EPS_GW_SURPRISE_PERCENT" hidden="1">"c1892"</definedName>
    <definedName name="IQ_EST_EPS_GW_SURPRISE_PERCENT_CIQ" hidden="1">"c4762"</definedName>
    <definedName name="IQ_EST_EPS_GW_SURPRISE_PERCENT_REUT" hidden="1">"c5430"</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SURPRISE_PERCENT" hidden="1">"c1894"</definedName>
    <definedName name="IQ_EST_EPS_REPORT_SURPRISE_PERCENT_CIQ" hidden="1">"c4764"</definedName>
    <definedName name="IQ_EST_EPS_REPORT_SURPRISE_PERCENT_REUT" hidden="1">"c5432"</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"c1869"</definedName>
    <definedName name="IQ_EST_FFO_DIFF_CIQ" hidden="1">"c3721"</definedName>
    <definedName name="IQ_EST_FFO_DIFF_REUT" hidden="1">"c3890"</definedName>
    <definedName name="IQ_EST_FFO_GROWTH_1YR" hidden="1">"c1770"</definedName>
    <definedName name="IQ_EST_FFO_GROWTH_1YR_CIQ" hidden="1">"c3705"</definedName>
    <definedName name="IQ_EST_FFO_GROWTH_1YR_REUT" hidden="1">"c3874"</definedName>
    <definedName name="IQ_EST_FFO_GROWTH_2YR" hidden="1">"c1771"</definedName>
    <definedName name="IQ_EST_FFO_GROWTH_2YR_CIQ" hidden="1">"c3706"</definedName>
    <definedName name="IQ_EST_FFO_GROWTH_2YR_REUT" hidden="1">"c3875"</definedName>
    <definedName name="IQ_EST_FFO_GROWTH_Q_1YR" hidden="1">"c1772"</definedName>
    <definedName name="IQ_EST_FFO_GROWTH_Q_1YR_CIQ" hidden="1">"c3707"</definedName>
    <definedName name="IQ_EST_FFO_GROWTH_Q_1YR_REUT" hidden="1">"c3876"</definedName>
    <definedName name="IQ_EST_FFO_SEQ_GROWTH_Q" hidden="1">"c1773"</definedName>
    <definedName name="IQ_EST_FFO_SEQ_GROWTH_Q_CIQ" hidden="1">"c3708"</definedName>
    <definedName name="IQ_EST_FFO_SEQ_GROWTH_Q_REUT" hidden="1">"c3877"</definedName>
    <definedName name="IQ_EST_FFO_SHARE_DIFF" hidden="1">"c4444"</definedName>
    <definedName name="IQ_EST_FFO_SHARE_DIFF_CIQ" hidden="1">"c4969"</definedName>
    <definedName name="IQ_EST_FFO_SHARE_GROWTH_1YR" hidden="1">"c4425"</definedName>
    <definedName name="IQ_EST_FFO_SHARE_GROWTH_1YR_CIQ" hidden="1">"c4950"</definedName>
    <definedName name="IQ_EST_FFO_SHARE_GROWTH_2YR" hidden="1">"c4426"</definedName>
    <definedName name="IQ_EST_FFO_SHARE_GROWTH_2YR_CIQ" hidden="1">"c4951"</definedName>
    <definedName name="IQ_EST_FFO_SHARE_GROWTH_Q_1YR" hidden="1">"c4427"</definedName>
    <definedName name="IQ_EST_FFO_SHARE_GROWTH_Q_1YR_CIQ" hidden="1">"c4952"</definedName>
    <definedName name="IQ_EST_FFO_SHARE_SEQ_GROWTH_Q" hidden="1">"c4428"</definedName>
    <definedName name="IQ_EST_FFO_SHARE_SEQ_GROWTH_Q_CIQ" hidden="1">"c4953"</definedName>
    <definedName name="IQ_EST_FFO_SHARE_SURPRISE_PERCENT" hidden="1">"c4453"</definedName>
    <definedName name="IQ_EST_FFO_SHARE_SURPRISE_PERCENT_CIQ" hidden="1">"c4982"</definedName>
    <definedName name="IQ_EST_FFO_SURPRISE_PERCENT" hidden="1">"c1870"</definedName>
    <definedName name="IQ_EST_FFO_SURPRISE_PERCENT_CIQ" hidden="1">"c3722"</definedName>
    <definedName name="IQ_EST_FFO_SURPRISE_PERCENT_REUT" hidden="1">"c3891"</definedName>
    <definedName name="IQ_EST_FOOTNOTE" hidden="1">"c4540"</definedName>
    <definedName name="IQ_EST_FOOTNOTE_CIQ" hidden="1">"c12022"</definedName>
    <definedName name="IQ_EST_FOOTNOTE_REUT" hidden="1">"c5478"</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"c1896"</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I_DIFF" hidden="1">"c1885"</definedName>
    <definedName name="IQ_EST_NI_DIFF_CIQ" hidden="1">"c4755"</definedName>
    <definedName name="IQ_EST_NI_DIFF_REUT" hidden="1">"c5423"</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EST_REC" hidden="1">"c5648"</definedName>
    <definedName name="IQ_EST_NUM_HIGHEST_REC_CIQ" hidden="1">"c3700"</definedName>
    <definedName name="IQ_EST_NUM_HIGHEST_REC_REUT" hidden="1">"c3869"</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EST_REC" hidden="1">"c5652"</definedName>
    <definedName name="IQ_EST_NUM_LOWEST_REC_CIQ" hidden="1">"c3704"</definedName>
    <definedName name="IQ_EST_NUM_LOWEST_REC_REUT" hidden="1">"c3873"</definedName>
    <definedName name="IQ_EST_NUM_NEUTRAL_REC" hidden="1">"c5650"</definedName>
    <definedName name="IQ_EST_NUM_NEUTRAL_REC_CIQ" hidden="1">"c3702"</definedName>
    <definedName name="IQ_EST_NUM_NEUTRAL_REC_REUT" hidden="1">"c3871"</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SURPRISE_PERCENT" hidden="1">"c1878"</definedName>
    <definedName name="IQ_EST_OPER_INC_SURPRISE_PERCENT_CIQ" hidden="1">"c12018"</definedName>
    <definedName name="IQ_EST_OPER_INC_SURPRISE_PERCENT_REUT" hidden="1">"c5416"</definedName>
    <definedName name="IQ_EST_PRE_TAX_DIFF" hidden="1">"c1879"</definedName>
    <definedName name="IQ_EST_PRE_TAX_DIFF_CIQ" hidden="1">"c4749"</definedName>
    <definedName name="IQ_EST_PRE_TAX_DIFF_REUT" hidden="1">"c5417"</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GROWTH_1YR" hidden="1">"c1638"</definedName>
    <definedName name="IQ_EST_REV_GROWTH_1YR_CIQ" hidden="1">"c3691"</definedName>
    <definedName name="IQ_EST_REV_GROWTH_1YR_REUT" hidden="1">"c3860"</definedName>
    <definedName name="IQ_EST_REV_GROWTH_2YR" hidden="1">"c1639"</definedName>
    <definedName name="IQ_EST_REV_GROWTH_2YR_CIQ" hidden="1">"c3692"</definedName>
    <definedName name="IQ_EST_REV_GROWTH_2YR_REUT" hidden="1">"c3861"</definedName>
    <definedName name="IQ_EST_REV_GROWTH_Q_1YR" hidden="1">"c1640"</definedName>
    <definedName name="IQ_EST_REV_GROWTH_Q_1YR_CIQ" hidden="1">"c3693"</definedName>
    <definedName name="IQ_EST_REV_GROWTH_Q_1YR_REUT" hidden="1">"c3862"</definedName>
    <definedName name="IQ_EST_REV_SEQ_GROWTH_Q" hidden="1">"c1765"</definedName>
    <definedName name="IQ_EST_REV_SEQ_GROWTH_Q_CIQ" hidden="1">"c3694"</definedName>
    <definedName name="IQ_EST_REV_SEQ_GROWTH_Q_REUT" hidden="1">"c3863"</definedName>
    <definedName name="IQ_EST_REV_SURPRISE_PERCENT" hidden="1">"c1866"</definedName>
    <definedName name="IQ_EST_REV_SURPRISE_PERCENT_CIQ" hidden="1">"c3718"</definedName>
    <definedName name="IQ_EST_REV_SURPRISE_PERCENT_REUT" hidden="1">"c3887"</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_UNUSED_UNUSED" hidden="1">"c8401"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 hidden="1">"c11931"</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 hidden="1">"c11932"</definedName>
    <definedName name="IQ_EXPORTS_GOODS_REAL_SAAR_YOY_FC_UNUSED_UNUSED_UNUSED" hidden="1">"c8292"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_UNUSED_UNUSED" hidden="1">"c7961"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 hidden="1">"c11935"</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 hidden="1">"c11936"</definedName>
    <definedName name="IQ_EXPORTS_SERVICES_REAL_SAAR_YOY_FC_UNUSED_UNUSED_UNUSED" hidden="1">"c8296"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EST" hidden="1">"c418"</definedName>
    <definedName name="IQ_FFO_EST_CIQ" hidden="1">"c3668"</definedName>
    <definedName name="IQ_FFO_EST_REUT" hidden="1">"c3837"</definedName>
    <definedName name="IQ_FFO_GUIDANCE" hidden="1">"c4443"</definedName>
    <definedName name="IQ_FFO_GUIDANCE_CIQ" hidden="1">"c4968"</definedName>
    <definedName name="IQ_FFO_HIGH_EST" hidden="1">"c419"</definedName>
    <definedName name="IQ_FFO_HIGH_EST_CIQ" hidden="1">"c3670"</definedName>
    <definedName name="IQ_FFO_HIGH_EST_REUT" hidden="1">"c3839"</definedName>
    <definedName name="IQ_FFO_HIGH_GUIDANCE" hidden="1">"c4184"</definedName>
    <definedName name="IQ_FFO_HIGH_GUIDANCE_CIQ" hidden="1">"c4596"</definedName>
    <definedName name="IQ_FFO_LOW_EST" hidden="1">"c420"</definedName>
    <definedName name="IQ_FFO_LOW_EST_CIQ" hidden="1">"c3671"</definedName>
    <definedName name="IQ_FFO_LOW_EST_REUT" hidden="1">"c3840"</definedName>
    <definedName name="IQ_FFO_LOW_GUIDANCE" hidden="1">"c4224"</definedName>
    <definedName name="IQ_FFO_LOW_GUIDANCE_CIQ" hidden="1">"c4636"</definedName>
    <definedName name="IQ_FFO_MEDIAN_EST" hidden="1">"c1665"</definedName>
    <definedName name="IQ_FFO_MEDIAN_EST_CIQ" hidden="1">"c3669"</definedName>
    <definedName name="IQ_FFO_MEDIAN_EST_REUT" hidden="1">"c3838"</definedName>
    <definedName name="IQ_FFO_NUM_EST" hidden="1">"c421"</definedName>
    <definedName name="IQ_FFO_NUM_EST_CIQ" hidden="1">"c3672"</definedName>
    <definedName name="IQ_FFO_NUM_EST_REUT" hidden="1">"c3841"</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 hidden="1">"c4445"</definedName>
    <definedName name="IQ_FFO_SHARE_EST_CIQ" hidden="1">"c4970"</definedName>
    <definedName name="IQ_FFO_SHARE_GUIDANCE" hidden="1">"c4447"</definedName>
    <definedName name="IQ_FFO_SHARE_GUIDANCE_CIQ" hidden="1">"c4976"</definedName>
    <definedName name="IQ_FFO_SHARE_HIGH_EST" hidden="1">"c4448"</definedName>
    <definedName name="IQ_FFO_SHARE_HIGH_EST_CIQ" hidden="1">"c4977"</definedName>
    <definedName name="IQ_FFO_SHARE_HIGH_GUIDANCE" hidden="1">"c4203"</definedName>
    <definedName name="IQ_FFO_SHARE_HIGH_GUIDANCE_CIQ" hidden="1">"c4615"</definedName>
    <definedName name="IQ_FFO_SHARE_LOW_EST" hidden="1">"c4449"</definedName>
    <definedName name="IQ_FFO_SHARE_LOW_EST_CIQ" hidden="1">"c4978"</definedName>
    <definedName name="IQ_FFO_SHARE_LOW_GUIDANCE" hidden="1">"c4243"</definedName>
    <definedName name="IQ_FFO_SHARE_LOW_GUIDANCE_CIQ" hidden="1">"c4655"</definedName>
    <definedName name="IQ_FFO_SHARE_MEDIAN_EST" hidden="1">"c4450"</definedName>
    <definedName name="IQ_FFO_SHARE_MEDIAN_EST_CIQ" hidden="1">"c4979"</definedName>
    <definedName name="IQ_FFO_SHARE_NUM_EST" hidden="1">"c4451"</definedName>
    <definedName name="IQ_FFO_SHARE_NUM_EST_CIQ" hidden="1">"c4980"</definedName>
    <definedName name="IQ_FFO_SHARE_STDDEV_EST" hidden="1">"c4452"</definedName>
    <definedName name="IQ_FFO_SHARE_STDDEV_EST_CIQ" hidden="1">"c4981"</definedName>
    <definedName name="IQ_FFO_STDDEV_EST" hidden="1">"c422"</definedName>
    <definedName name="IQ_FFO_STDDEV_EST_CIQ" hidden="1">"c3673"</definedName>
    <definedName name="IQ_FFO_STDDEV_EST_REUT" hidden="1">"c3842"</definedName>
    <definedName name="IQ_FH">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Y" hidden="1">"c441"</definedName>
    <definedName name="IQ_FISCAL_Y_EST" hidden="1">"c6795"</definedName>
    <definedName name="IQ_FISCAL_Y_EST_CIQ" hidden="1">"c6807"</definedName>
    <definedName name="IQ_FISCAL_Y_EST_REUT" hidden="1">"c6799"</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_UNUSED_UNUSED" hidden="1">"c8298"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STDDEV_EST" hidden="1">"c5552"</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 hidden="1">"c11959"</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_UNUSED_UNUSED" hidden="1">"c8304"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_UNUSED_UNUSED" hidden="1">"c8209"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ILY_RESIDENTIAL_LOANS_FDIC" hidden="1">"c6311"</definedName>
    <definedName name="IQ_NAMES_REVISION_DATE_" hidden="1">"07/27/2018 10:28:48"</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HARE_ACT_OR_EST" hidden="1">"c5615"</definedName>
    <definedName name="IQ_NAV_SHARE_ACT_OR_EST_CIQ" hidden="1">"c12038"</definedName>
    <definedName name="IQ_NAV_SHARE_ACT_OR_EST_REUT" hidden="1">"c5623"</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GUIDANCE" hidden="1">"c4467"</definedName>
    <definedName name="IQ_NET_DEBT_GUIDANCE_CIQ" hidden="1">"c5005"</definedName>
    <definedName name="IQ_NET_DEBT_HIGH_EST" hidden="1">"c3518"</definedName>
    <definedName name="IQ_NET_DEBT_HIGH_EST_CIQ" hidden="1">"c3816"</definedName>
    <definedName name="IQ_NET_DEBT_HIGH_EST_REUT" hidden="1">"c3978"</definedName>
    <definedName name="IQ_NET_DEBT_HIGH_GUIDANCE" hidden="1">"c4181"</definedName>
    <definedName name="IQ_NET_DEBT_HIGH_GUIDANCE_CIQ" hidden="1">"c4593"</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GUIDANCE" hidden="1">"c4221"</definedName>
    <definedName name="IQ_NET_DEBT_LOW_GUIDANCE_CIQ" hidden="1">"c4633"</definedName>
    <definedName name="IQ_NET_DEBT_MEDIAN_EST" hidden="1">"c3520"</definedName>
    <definedName name="IQ_NET_DEBT_MEDIAN_EST_CIQ" hidden="1">"c3815"</definedName>
    <definedName name="IQ_NET_DEBT_MEDIAN_EST_REUT" hidden="1">"c3977"</definedName>
    <definedName name="IQ_NET_DEBT_NUM_EST" hidden="1">"c3515"</definedName>
    <definedName name="IQ_NET_DEBT_NUM_EST_CIQ" hidden="1">"c3818"</definedName>
    <definedName name="IQ_NET_DEBT_NUM_EST_REUT" hidden="1">"c3980"</definedName>
    <definedName name="IQ_NET_DEBT_STDDEV_EST" hidden="1">"c3516"</definedName>
    <definedName name="IQ_NET_DEBT_STDDEV_EST_CIQ" hidden="1">"c3819"</definedName>
    <definedName name="IQ_NET_DEBT_STDDEV_EST_REUT" hidden="1">"c3981"</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CIQ" hidden="1">"c4702"</definedName>
    <definedName name="IQ_NI_EST_REUT" hidden="1">"c5368"</definedName>
    <definedName name="IQ_NI_GAAP_GUIDANCE" hidden="1">"c4470"</definedName>
    <definedName name="IQ_NI_GAAP_GUIDANCE_CIQ" hidden="1">"c5008"</definedName>
    <definedName name="IQ_NI_GAAP_HIGH_GUIDANCE" hidden="1">"c4177"</definedName>
    <definedName name="IQ_NI_GAAP_HIGH_GUIDANCE_CIQ" hidden="1">"c4589"</definedName>
    <definedName name="IQ_NI_GAAP_LOW_GUIDANCE" hidden="1">"c4217"</definedName>
    <definedName name="IQ_NI_GAAP_LOW_GUIDANCE_CIQ" hidden="1">"c4629"</definedName>
    <definedName name="IQ_NI_GUIDANCE" hidden="1">"c4469"</definedName>
    <definedName name="IQ_NI_GUIDANCE_CIQ" hidden="1">"c5007"</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GUIDANCE" hidden="1">"c4176"</definedName>
    <definedName name="IQ_NI_HIGH_GUIDANCE_CIQ" hidden="1">"c4588"</definedName>
    <definedName name="IQ_NI_LOW_EST" hidden="1">"c1719"</definedName>
    <definedName name="IQ_NI_LOW_EST_CIQ" hidden="1">"c4705"</definedName>
    <definedName name="IQ_NI_LOW_EST_REUT" hidden="1">"c5371"</definedName>
    <definedName name="IQ_NI_LOW_GUIDANCE" hidden="1">"c4216"</definedName>
    <definedName name="IQ_NI_LOW_GUIDANCE_CIQ" hidden="1">"c4628"</definedName>
    <definedName name="IQ_NI_MARGIN" hidden="1">"c794"</definedName>
    <definedName name="IQ_NI_MEDIAN_EST" hidden="1">"c1717"</definedName>
    <definedName name="IQ_NI_MEDIAN_EST_CIQ" hidden="1">"c4703"</definedName>
    <definedName name="IQ_NI_MEDIAN_EST_REUT" hidden="1">"c5369"</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_UNUSED_UNUSED" hidden="1">"c8248"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"c10073"</definedName>
    <definedName name="IQ_OG_DAILY_PRDUCTION_GROWTH_GAS_EQUIVALENT" hidden="1">"c10076"</definedName>
    <definedName name="IQ_OG_DAILY_PRDUCTION_GROWTH_NGL" hidden="1">"c10074"</definedName>
    <definedName name="IQ_OG_DAILY_PRDUCTION_GROWTH_OIL" hidden="1">"c10072"</definedName>
    <definedName name="IQ_OG_DAILY_PRDUCTION_GROWTH_OIL_EQUIVALENT" hidden="1">"c10075"</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"c10067"</definedName>
    <definedName name="IQ_OG_PRDUCTION_GROWTH_GAS_EQUIVALENT" hidden="1">"c10070"</definedName>
    <definedName name="IQ_OG_PRDUCTION_GROWTH_NGL" hidden="1">"c10068"</definedName>
    <definedName name="IQ_OG_PRDUCTION_GROWTH_OIL" hidden="1">"c10066"</definedName>
    <definedName name="IQ_OG_PRDUCTION_GROWTH_OIL_EQUIVALENT" hidden="1">"c10069"</definedName>
    <definedName name="IQ_OG_PRDUCTION_GROWTH_TOAL" hidden="1">"c10071"</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BR" hidden="1">"c850"</definedName>
    <definedName name="IQ_OPER_INC_EST" hidden="1">"c1688"</definedName>
    <definedName name="IQ_OPER_INC_EST_CIQ" hidden="1">"c12010"</definedName>
    <definedName name="IQ_OPER_INC_EST_REUT" hidden="1">"c5340"</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NUM_EST" hidden="1">"c1692"</definedName>
    <definedName name="IQ_OPER_INC_NUM_EST_CIQ" hidden="1">"c12014"</definedName>
    <definedName name="IQ_OPER_INC_NUM_EST_REUT" hidden="1">"c5344"</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DAY" hidden="1">"c1806"</definedName>
    <definedName name="IQ_PERCENT_CHANGE_EST_CFPS_DAY_CIQ" hidden="1">"c3750"</definedName>
    <definedName name="IQ_PERCENT_CHANGE_EST_CFPS_DAY_REUT" hidden="1">"c3919"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WEEK" hidden="1">"c1807"</definedName>
    <definedName name="IQ_PERCENT_CHANGE_EST_CFPS_WEEK_CIQ" hidden="1">"c3793"</definedName>
    <definedName name="IQ_PERCENT_CHANGE_EST_CFPS_WEEK_REUT" hidden="1">"c3962"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DAY" hidden="1">"c1814"</definedName>
    <definedName name="IQ_PERCENT_CHANGE_EST_DPS_DAY_CIQ" hidden="1">"c3757"</definedName>
    <definedName name="IQ_PERCENT_CHANGE_EST_DPS_DAY_REUT" hidden="1">"c3926"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WEEK" hidden="1">"c1815"</definedName>
    <definedName name="IQ_PERCENT_CHANGE_EST_DPS_WEEK_CIQ" hidden="1">"c3794"</definedName>
    <definedName name="IQ_PERCENT_CHANGE_EST_DPS_WEEK_REUT" hidden="1">"c3963"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DAY" hidden="1">"c1782"</definedName>
    <definedName name="IQ_PERCENT_CHANGE_EST_EPS_DAY_CIQ" hidden="1">"c3727"</definedName>
    <definedName name="IQ_PERCENT_CHANGE_EST_EPS_DAY_REUT" hidden="1">"c3896"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WEEK" hidden="1">"c1783"</definedName>
    <definedName name="IQ_PERCENT_CHANGE_EST_EPS_WEEK_CIQ" hidden="1">"c3728"</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DAY" hidden="1">"c1822"</definedName>
    <definedName name="IQ_PERCENT_CHANGE_EST_FFO_DAY_CIQ" hidden="1">"c3764"</definedName>
    <definedName name="IQ_PERCENT_CHANGE_EST_FFO_DAY_REUT" hidden="1">"c3933"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WEEK" hidden="1">"c1823"</definedName>
    <definedName name="IQ_PERCENT_CHANGE_EST_FFO_WEEK_CIQ" hidden="1">"c3795"</definedName>
    <definedName name="IQ_PERCENT_CHANGE_EST_FFO_WEEK_REUT" hidden="1">"c3964"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DAY" hidden="1">"c1830"</definedName>
    <definedName name="IQ_PERCENT_CHANGE_EST_RECO_DAY_CIQ" hidden="1">"c3771"</definedName>
    <definedName name="IQ_PERCENT_CHANGE_EST_RECO_DAY_REUT" hidden="1">"c3940"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WEEK" hidden="1">"c1831"</definedName>
    <definedName name="IQ_PERCENT_CHANGE_EST_RECO_WEEK_CIQ" hidden="1">"c3796"</definedName>
    <definedName name="IQ_PERCENT_CHANGE_EST_RECO_WEEK_REUT" hidden="1">"c3965"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DAY" hidden="1">"c1790"</definedName>
    <definedName name="IQ_PERCENT_CHANGE_EST_REV_DAY_CIQ" hidden="1">"c3735"</definedName>
    <definedName name="IQ_PERCENT_CHANGE_EST_REV_DAY_REUT" hidden="1">"c3904"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WEEK" hidden="1">"c1791"</definedName>
    <definedName name="IQ_PERCENT_CHANGE_EST_REV_WEEK_CIQ" hidden="1">"c3736"</definedName>
    <definedName name="IQ_PERCENT_CHANGE_EST_REV_WEEK_REUT" hidden="1">"c3905"</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"c10027"</definedName>
    <definedName name="IQ_PHARMBIO_NUMBER_PROD__CLINICAL_DEV" hidden="1">"c10022"</definedName>
    <definedName name="IQ_PHARMBIO_NUMBER_PROD__LAUNCHED_DURING_PERIOD" hidden="1">"c10028"</definedName>
    <definedName name="IQ_PHARMBIO_NUMBER_PROD__PHASE_I" hidden="1">"c10023"</definedName>
    <definedName name="IQ_PHARMBIO_NUMBER_PROD__PHASE_II" hidden="1">"c10024"</definedName>
    <definedName name="IQ_PHARMBIO_NUMBER_PROD__PHASE_III" hidden="1">"c10025"</definedName>
    <definedName name="IQ_PHARMBIO_NUMBER_PROD__PRE_CLINICAL_TRIALS" hidden="1">"c10021"</definedName>
    <definedName name="IQ_PHARMBIO_NUMBER_PROD__PRE_REGISTRATION" hidden="1">"c10026"</definedName>
    <definedName name="IQ_PHARMBIO_NUMBER_PROD__RESEARCH_DEV" hidden="1">"c10020"</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REUT" hidden="1">"c3968"</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EST" hidden="1">"c1695"</definedName>
    <definedName name="IQ_PRETAX_INC_EST_CIQ" hidden="1">"c4681"</definedName>
    <definedName name="IQ_PRETAX_INC_EST_REUT" hidden="1">"c5347"</definedName>
    <definedName name="IQ_PRETAX_INC_HIGH_EST" hidden="1">"c1697"</definedName>
    <definedName name="IQ_PRETAX_INC_HIGH_EST_CIQ" hidden="1">"c4683"</definedName>
    <definedName name="IQ_PRETAX_INC_HIGH_EST_REUT" hidden="1">"c5349"</definedName>
    <definedName name="IQ_PRETAX_INC_LOW_EST" hidden="1">"c1698"</definedName>
    <definedName name="IQ_PRETAX_INC_LOW_EST_CIQ" hidden="1">"c4684"</definedName>
    <definedName name="IQ_PRETAX_INC_LOW_EST_REUT" hidden="1">"c5350"</definedName>
    <definedName name="IQ_PRETAX_INC_MEDIAN_EST" hidden="1">"c1696"</definedName>
    <definedName name="IQ_PRETAX_INC_MEDIAN_EST_CIQ" hidden="1">"c4682"</definedName>
    <definedName name="IQ_PRETAX_INC_MEDIAN_EST_REUT" hidden="1">"c5348"</definedName>
    <definedName name="IQ_PRETAX_INC_NUM_EST" hidden="1">"c1699"</definedName>
    <definedName name="IQ_PRETAX_INC_NUM_EST_CIQ" hidden="1">"c4685"</definedName>
    <definedName name="IQ_PRETAX_INC_NUM_EST_REUT" hidden="1">"c5351"</definedName>
    <definedName name="IQ_PRETAX_INC_STDDEV_EST" hidden="1">"c1700"</definedName>
    <definedName name="IQ_PRETAX_INC_STDDEV_EST_CIQ" hidden="1">"c4686"</definedName>
    <definedName name="IQ_PRETAX_INC_STDDEV_EST_REUT" hidden="1">"c5352"</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TAX_RETURN_ASSETS_FDIC" hidden="1">"c6731"</definedName>
    <definedName name="IQ_PRICE_CFPS_FWD" hidden="1">"c2237"</definedName>
    <definedName name="IQ_PRICE_CFPS_FWD_CIQ" hidden="1">"c4046"</definedName>
    <definedName name="IQ_PRICE_CFPS_FWD_REUT" hidden="1">"c4053"</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BANK" hidden="1">"c1114"</definedName>
    <definedName name="IQ_RETURN_ASSETS_BROK" hidden="1">"c1115"</definedName>
    <definedName name="IQ_RETURN_ASSETS_EST" hidden="1">"c3529"</definedName>
    <definedName name="IQ_RETURN_ASSETS_EST_CIQ" hidden="1">"c3828"</definedName>
    <definedName name="IQ_RETURN_ASSETS_EST_REUT" hidden="1">"c3990"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HIGH_EST" hidden="1">"c3530"</definedName>
    <definedName name="IQ_RETURN_ASSETS_HIGH_EST_CIQ" hidden="1">"c3830"</definedName>
    <definedName name="IQ_RETURN_ASSETS_HIGH_EST_REUT" hidden="1">"c3992"</definedName>
    <definedName name="IQ_RETURN_ASSETS_HIGH_GUIDANCE" hidden="1">"c4183"</definedName>
    <definedName name="IQ_RETURN_ASSETS_HIGH_GUIDANCE_CIQ" hidden="1">"c4595"</definedName>
    <definedName name="IQ_RETURN_ASSETS_LOW_EST" hidden="1">"c3531"</definedName>
    <definedName name="IQ_RETURN_ASSETS_LOW_EST_CIQ" hidden="1">"c3831"</definedName>
    <definedName name="IQ_RETURN_ASSETS_LOW_EST_REUT" hidden="1">"c3993"</definedName>
    <definedName name="IQ_RETURN_ASSETS_LOW_GUIDANCE" hidden="1">"c4223"</definedName>
    <definedName name="IQ_RETURN_ASSETS_LOW_GUIDANCE_CIQ" hidden="1">"c4635"</definedName>
    <definedName name="IQ_RETURN_ASSETS_MEDIAN_EST" hidden="1">"c3532"</definedName>
    <definedName name="IQ_RETURN_ASSETS_MEDIAN_EST_CIQ" hidden="1">"c3829"</definedName>
    <definedName name="IQ_RETURN_ASSETS_MEDIAN_EST_REUT" hidden="1">"c3991"</definedName>
    <definedName name="IQ_RETURN_ASSETS_NUM_EST" hidden="1">"c3527"</definedName>
    <definedName name="IQ_RETURN_ASSETS_NUM_EST_CIQ" hidden="1">"c3832"</definedName>
    <definedName name="IQ_RETURN_ASSETS_NUM_EST_REUT" hidden="1">"c3994"</definedName>
    <definedName name="IQ_RETURN_ASSETS_STDDEV_EST" hidden="1">"c3528"</definedName>
    <definedName name="IQ_RETURN_ASSETS_STDDEV_EST_CIQ" hidden="1">"c3833"</definedName>
    <definedName name="IQ_RETURN_ASSETS_STDDEV_EST_REUT" hidden="1">"c3995"</definedName>
    <definedName name="IQ_RETURN_CAPITAL" hidden="1">"c1117"</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BANK" hidden="1">"c1119"</definedName>
    <definedName name="IQ_RETURN_EQUITY_BROK" hidden="1">"c1120"</definedName>
    <definedName name="IQ_RETURN_EQUITY_EST" hidden="1">"c3535"</definedName>
    <definedName name="IQ_RETURN_EQUITY_EST_CIQ" hidden="1">"c3821"</definedName>
    <definedName name="IQ_RETURN_EQUITY_EST_REUT" hidden="1">"c3983"</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HIGH_EST" hidden="1">"c3536"</definedName>
    <definedName name="IQ_RETURN_EQUITY_HIGH_EST_CIQ" hidden="1">"c3823"</definedName>
    <definedName name="IQ_RETURN_EQUITY_HIGH_EST_REUT" hidden="1">"c3985"</definedName>
    <definedName name="IQ_RETURN_EQUITY_HIGH_GUIDANCE" hidden="1">"c4182"</definedName>
    <definedName name="IQ_RETURN_EQUITY_HIGH_GUIDANCE_CIQ" hidden="1">"c4594"</definedName>
    <definedName name="IQ_RETURN_EQUITY_LOW_EST" hidden="1">"c3537"</definedName>
    <definedName name="IQ_RETURN_EQUITY_LOW_EST_CIQ" hidden="1">"c3824"</definedName>
    <definedName name="IQ_RETURN_EQUITY_LOW_EST_REUT" hidden="1">"c3986"</definedName>
    <definedName name="IQ_RETURN_EQUITY_LOW_GUIDANCE" hidden="1">"c4222"</definedName>
    <definedName name="IQ_RETURN_EQUITY_LOW_GUIDANCE_CIQ" hidden="1">"c4634"</definedName>
    <definedName name="IQ_RETURN_EQUITY_MEDIAN_EST" hidden="1">"c3538"</definedName>
    <definedName name="IQ_RETURN_EQUITY_MEDIAN_EST_CIQ" hidden="1">"c3822"</definedName>
    <definedName name="IQ_RETURN_EQUITY_MEDIAN_EST_REUT" hidden="1">"c3984"</definedName>
    <definedName name="IQ_RETURN_EQUITY_NUM_EST" hidden="1">"c3533"</definedName>
    <definedName name="IQ_RETURN_EQUITY_NUM_EST_CIQ" hidden="1">"c3825"</definedName>
    <definedName name="IQ_RETURN_EQUITY_NUM_EST_REUT" hidden="1">"c3987"</definedName>
    <definedName name="IQ_RETURN_EQUITY_STDDEV_EST" hidden="1">"c3534"</definedName>
    <definedName name="IQ_RETURN_EQUITY_STDDEV_EST_CIQ" hidden="1">"c3826"</definedName>
    <definedName name="IQ_RETURN_EQUITY_STDDEV_EST_REUT" hidden="1">"c3988"</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GUIDANCE" hidden="1">"c4519"</definedName>
    <definedName name="IQ_REVENUE_GUIDANCE_CIQ" hidden="1">"c5057"</definedName>
    <definedName name="IQ_REVENUE_HIGH_EST" hidden="1">"c1127"</definedName>
    <definedName name="IQ_REVENUE_HIGH_EST_CIQ" hidden="1">"c3618"</definedName>
    <definedName name="IQ_REVENUE_HIGH_EST_REUT" hidden="1">"c3636"</definedName>
    <definedName name="IQ_REVENUE_HIGH_GUIDANCE" hidden="1">"c4169"</definedName>
    <definedName name="IQ_REVENUE_HIGH_GUIDANCE_CIQ" hidden="1">"c4581"</definedName>
    <definedName name="IQ_REVENUE_LOW_EST" hidden="1">"c1128"</definedName>
    <definedName name="IQ_REVENUE_LOW_EST_CIQ" hidden="1">"c3619"</definedName>
    <definedName name="IQ_REVENUE_LOW_EST_REUT" hidden="1">"c3637"</definedName>
    <definedName name="IQ_REVENUE_LOW_GUIDANCE" hidden="1">"c4209"</definedName>
    <definedName name="IQ_REVENUE_LOW_GUIDANCE_CIQ" hidden="1">"c4621"</definedName>
    <definedName name="IQ_REVENUE_MEDIAN_EST" hidden="1">"c1662"</definedName>
    <definedName name="IQ_REVENUE_MEDIAN_EST_CIQ" hidden="1">"c3617"</definedName>
    <definedName name="IQ_REVENUE_MEDIAN_EST_REUT" hidden="1">"c3635"</definedName>
    <definedName name="IQ_REVENUE_NUM_EST" hidden="1">"c1129"</definedName>
    <definedName name="IQ_REVENUE_NUM_EST_CIQ" hidden="1">"c3620"</definedName>
    <definedName name="IQ_REVENUE_NUM_EST_REUT" hidden="1">"c3638"</definedName>
    <definedName name="IQ_REVISION_DATE_" hidden="1">39685.9743518519</definedName>
    <definedName name="IQ_RISK_ADJ_BANK_ASSETS" hidden="1">"c2670"</definedName>
    <definedName name="IQ_RISK_WEIGHTED_ASSETS_FDIC" hidden="1">"c6370"</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MPLOYEE_AVG" hidden="1">"c1225"</definedName>
    <definedName name="IQ_TEV_EST" hidden="1">"c4526"</definedName>
    <definedName name="IQ_TEV_EST_CIQ" hidden="1">"c5079"</definedName>
    <definedName name="IQ_TEV_HIGH_EST" hidden="1">"c4527"</definedName>
    <definedName name="IQ_TEV_HIGH_EST_CIQ" hidden="1">"c5080"</definedName>
    <definedName name="IQ_TEV_LOW_EST" hidden="1">"c4528"</definedName>
    <definedName name="IQ_TEV_LOW_EST_CIQ" hidden="1">"c5081"</definedName>
    <definedName name="IQ_TEV_MEDIAN_EST" hidden="1">"c4529"</definedName>
    <definedName name="IQ_TEV_MEDIAN_EST_CIQ" hidden="1">"c5082"</definedName>
    <definedName name="IQ_TEV_NUM_EST" hidden="1">"c4530"</definedName>
    <definedName name="IQ_TEV_NUM_EST_CIQ" hidden="1">"c5083"</definedName>
    <definedName name="IQ_TEV_STDDEV_EST" hidden="1">"c4531"</definedName>
    <definedName name="IQ_TEV_STDDEV_EST_CIQ" hidden="1">"c5084"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BT_STDDEV_EST_CIQ" hidden="1">"c5091"</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s" hidden="1">{#N/A,#N/A,FALSE,"Aging Summary";#N/A,#N/A,FALSE,"Ratio Analysis";#N/A,#N/A,FALSE,"Test 120 Day Accts";#N/A,#N/A,FALSE,"Tickmarks"}</definedName>
    <definedName name="IS_RIBBON_CREATE_SUCCESS">TRUE</definedName>
    <definedName name="IS_RIBBON_SHOW_GRAPH_GROUP">FALSE</definedName>
    <definedName name="IS_RIBBON_SHOW_MAIN_GROUP">FALSE</definedName>
    <definedName name="ISMonth">#REF!</definedName>
    <definedName name="ISYear">#REF!</definedName>
    <definedName name="ithardwarecontingency">#REF!</definedName>
    <definedName name="ivelisse" hidden="1">{"Syn_janv",#N/A,FALSE,"Janv 97"}</definedName>
    <definedName name="ivelisse1" hidden="1">{"Syn_janv",#N/A,FALSE,"Janv 97"}</definedName>
    <definedName name="j" hidden="1">{#N/A,#N/A,TRUE,"Cover";#N/A,#N/A,TRUE,"Header (ld)";#N/A,#N/A,TRUE,"T&amp;O By Region";#N/A,#N/A,TRUE,"Region Charts ";#N/A,#N/A,TRUE,"T&amp;O London";#N/A,#N/A,TRUE,"AD Report";#N/A,#N/A,TRUE,"Var by OU"}</definedName>
    <definedName name="Jan_01FP">#REF!</definedName>
    <definedName name="Jan00FP">#REF!</definedName>
    <definedName name="Jan00OB">#REF!</definedName>
    <definedName name="Jan00SB">#REF!</definedName>
    <definedName name="Jan01FP">#REF!</definedName>
    <definedName name="Jan01OB">#REF!</definedName>
    <definedName name="Jan01SB">#REF!</definedName>
    <definedName name="Jan99FP">#REF!</definedName>
    <definedName name="Jan99OB">#REF!</definedName>
    <definedName name="Jan99SB">#REF!</definedName>
    <definedName name="JanSB">#REF!</definedName>
    <definedName name="JanSP">#REF!</definedName>
    <definedName name="JanSPU">#REF!</definedName>
    <definedName name="Javier" hidden="1">#REF!</definedName>
    <definedName name="JDFJJDJNMD" hidden="1">{#N/A,#N/A,FALSE,"Bud95 LUG"}</definedName>
    <definedName name="jjj" hidden="1">#REF!</definedName>
    <definedName name="jjjj" hidden="1">#REF!</definedName>
    <definedName name="jkkjh" hidden="1">{"'Server Configuration'!$A$1:$DB$281"}</definedName>
    <definedName name="JMBM" hidden="1">{#N/A,#N/A,TRUE,"RESUMEN ECON.";#N/A,#N/A,TRUE,"Costos de R.H.";#N/A,#N/A,TRUE,"COSTO HW";#N/A,#N/A,TRUE,"CUADROS";#N/A,#N/A,TRUE,"SCADA´s";#N/A,#N/A,TRUE,"PRECIOS EQUIPOS"}</definedName>
    <definedName name="JMBMI" hidden="1">{#N/A,#N/A,TRUE,"RESUMEN ECON.";#N/A,#N/A,TRUE,"Costos de R.H.";#N/A,#N/A,TRUE,"COSTO HW";#N/A,#N/A,TRUE,"CUADROS";#N/A,#N/A,TRUE,"SCADA´s";#N/A,#N/A,TRUE,"PRECIOS EQUIPOS"}</definedName>
    <definedName name="JUAN" hidden="1">{#N/A,#N/A,FALSE,"RESUMEN ECON.";#N/A,#N/A,FALSE,"Costos de R.H.";#N/A,#N/A,FALSE,"COSTO HW";#N/A,#N/A,FALSE,"CUADROS";#N/A,#N/A,FALSE,"SCADA´s";#N/A,#N/A,FALSE,"PRECIOS EQUIPOS"}</definedName>
    <definedName name="Jul00FP">#REF!</definedName>
    <definedName name="Jul00OB">#REF!</definedName>
    <definedName name="Jul00SB">#REF!</definedName>
    <definedName name="Jul01FP">#REF!</definedName>
    <definedName name="Jul01OB">#REF!</definedName>
    <definedName name="Jul01SB">#REF!</definedName>
    <definedName name="Jul99FP">#REF!</definedName>
    <definedName name="Jul99SB">#REF!</definedName>
    <definedName name="JulFX">#REF!</definedName>
    <definedName name="JUMABA" hidden="1">{#N/A,#N/A,TRUE,"RESUMEN ECON.";#N/A,#N/A,TRUE,"Costos de R.H.";#N/A,#N/A,TRUE,"COSTO HW";#N/A,#N/A,TRUE,"CUADROS";#N/A,#N/A,TRUE,"SCADA´s";#N/A,#N/A,TRUE,"PRECIOS EQUIPOS"}</definedName>
    <definedName name="Jun00FP">#REF!</definedName>
    <definedName name="Jun00OB">#REF!</definedName>
    <definedName name="Jun00SB">#REF!</definedName>
    <definedName name="Jun01FP">#REF!</definedName>
    <definedName name="Jun01OB">#REF!</definedName>
    <definedName name="Jun01SB">#REF!</definedName>
    <definedName name="Jun99FP">#REF!</definedName>
    <definedName name="Jun99OB">#REF!</definedName>
    <definedName name="Jun99SB">#REF!</definedName>
    <definedName name="kbid" hidden="1">{"PRICE",#N/A,FALSE,"PRICE VAR"}</definedName>
    <definedName name="kdibm" hidden="1">{"REPORT100",#N/A,FALSE,"100 &amp; 110"}</definedName>
    <definedName name="kevin" hidden="1">{#N/A,#N/A,FALSE,"Assessment";#N/A,#N/A,FALSE,"Staffing";#N/A,#N/A,FALSE,"Hires";#N/A,#N/A,FALSE,"Assumptions"}</definedName>
    <definedName name="kibmb" hidden="1">{"MFG COGS",#N/A,FALSE,"MFG COGS";"MFGCOGS ESTIMATES",#N/A,FALSE,"MFG COGS"}</definedName>
    <definedName name="kiby\" hidden="1">{"JOBCOGS",#N/A,FALSE,"JOB COGS";"JOBHIST",#N/A,FALSE,"JOB COGS"}</definedName>
    <definedName name="kim" hidden="1">{"CONSOL",#N/A,FALSE,"CONSOLIDATION"}</definedName>
    <definedName name="kimb" hidden="1">{"EXCH HIST",#N/A,FALSE,"EXCHANGE VAR";"RATES",#N/A,FALSE,"EXCHANGE VAR"}</definedName>
    <definedName name="kimbmb" hidden="1">{"MFGVAR",#N/A,FALSE,"MFG VAR"}</definedName>
    <definedName name="kk" hidden="1">#REF!</definedName>
    <definedName name="kkk"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kkkk" hidden="1">{#N/A,#N/A,FALSE,"Assessment";#N/A,#N/A,FALSE,"Staffing";#N/A,#N/A,FALSE,"Hires";#N/A,#N/A,FALSE,"Assumptions"}</definedName>
    <definedName name="koch" hidden="1">{#N/A,#N/A,FALSE,"Full";#N/A,#N/A,FALSE,"Half";#N/A,#N/A,FALSE,"Op Expenses";#N/A,#N/A,FALSE,"Cap Charge";#N/A,#N/A,FALSE,"Cost C";#N/A,#N/A,FALSE,"PP&amp;E";#N/A,#N/A,FALSE,"R&amp;D"}</definedName>
    <definedName name="kodak" hidden="1">{"REPORT100",#N/A,FALSE,"100 &amp; 110"}</definedName>
    <definedName name="kodakrjs" hidden="1">{"MFG COGS",#N/A,FALSE,"MFG COGS";"MFGCOGS ESTIMATES",#N/A,FALSE,"MFG COGS"}</definedName>
    <definedName name="l" hidden="1">#REF!</definedName>
    <definedName name="Laborescalation">#REF!</definedName>
    <definedName name="lance" hidden="1">{"USD",#N/A,FALSE,"Janv 97"}</definedName>
    <definedName name="lance1" hidden="1">{"USD",#N/A,FALSE,"Janv 97"}</definedName>
    <definedName name="lastyear">#REF!</definedName>
    <definedName name="Lifecycle">#REF!</definedName>
    <definedName name="limcount" hidden="1">3</definedName>
    <definedName name="lk" hidden="1">{#N/A,#N/A,TRUE,"Cover";#N/A,#N/A,TRUE,"Header (ld)";#N/A,#N/A,TRUE,"T&amp;O By Region";#N/A,#N/A,TRUE,"Region Charts ";#N/A,#N/A,TRUE,"T&amp;O London";#N/A,#N/A,TRUE,"AD Report";#N/A,#N/A,TRUE,"Var by OU"}</definedName>
    <definedName name="ll" hidden="1">#REF!</definedName>
    <definedName name="lllll" hidden="1">{#N/A,#N/A,FALSE,"RESUMEN ECON.";#N/A,#N/A,FALSE,"Costos de R.H.";#N/A,#N/A,FALSE,"COSTO HW";#N/A,#N/A,FALSE,"CUADROS";#N/A,#N/A,FALSE,"SCADA´s";#N/A,#N/A,FALSE,"PRECIOS EQUIPOS"}</definedName>
    <definedName name="Lookup6">#REF!</definedName>
    <definedName name="lossfactor">#REF!</definedName>
    <definedName name="lppp" hidden="1">{#N/A,#N/A,FALSE,"Bud95 LUG"}</definedName>
    <definedName name="lr" hidden="1">{#N/A,#N/A,TRUE,"Cover";#N/A,#N/A,TRUE,"Header (ld)";#N/A,#N/A,TRUE,"T&amp;O By Region";#N/A,#N/A,TRUE,"Region Charts ";#N/A,#N/A,TRUE,"T&amp;O London";#N/A,#N/A,TRUE,"AD Report";#N/A,#N/A,TRUE,"Var by OU"}</definedName>
    <definedName name="lra" hidden="1">{#N/A,#N/A,TRUE,"Cover";#N/A,#N/A,TRUE,"Header (ld)";#N/A,#N/A,TRUE,"T&amp;O By Region";#N/A,#N/A,TRUE,"Region Charts ";#N/A,#N/A,TRUE,"T&amp;O London";#N/A,#N/A,TRUE,"AD Report";#N/A,#N/A,TRUE,"Var by OU"}</definedName>
    <definedName name="m" hidden="1">{#N/A,#N/A,TRUE,"Cover";#N/A,#N/A,TRUE,"Header (ld)";#N/A,#N/A,TRUE,"T&amp;O By Region";#N/A,#N/A,TRUE,"Region Charts ";#N/A,#N/A,TRUE,"T&amp;O London";#N/A,#N/A,TRUE,"AD Report";#N/A,#N/A,TRUE,"Var by OU"}</definedName>
    <definedName name="MA" hidden="1">{"'RCIM'!$E$128"}</definedName>
    <definedName name="Maint">#REF!</definedName>
    <definedName name="Mar00FP">#REF!</definedName>
    <definedName name="Mar00OB">#REF!</definedName>
    <definedName name="Mar00SB">#REF!</definedName>
    <definedName name="Mar01FP">#REF!</definedName>
    <definedName name="Mar01OB">#REF!</definedName>
    <definedName name="Mar01SB">#REF!</definedName>
    <definedName name="Mar99FP">#REF!</definedName>
    <definedName name="Mar99OB">#REF!</definedName>
    <definedName name="Mar99SB">#REF!</definedName>
    <definedName name="Margin_Catalog">#REF!</definedName>
    <definedName name="Margin_Transition">#REF!</definedName>
    <definedName name="Maria" hidden="1">{"CONSOL",#N/A,FALSE,"CONSOLIDATION"}</definedName>
    <definedName name="Max_Payment">#REF!</definedName>
    <definedName name="May00FP">#REF!</definedName>
    <definedName name="May00OB">#REF!</definedName>
    <definedName name="May00SB">#REF!</definedName>
    <definedName name="May01FP">#REF!</definedName>
    <definedName name="May01OB">#REF!</definedName>
    <definedName name="May01SB">#REF!</definedName>
    <definedName name="May99FP">#REF!</definedName>
    <definedName name="May99OB">#REF!</definedName>
    <definedName name="May99SB">#REF!</definedName>
    <definedName name="me" hidden="1">{"Synthese",#N/A,FALSE,"Dec 96 (2)"}</definedName>
    <definedName name="metercommunications">#REF!</definedName>
    <definedName name="metercontingency">#REF!</definedName>
    <definedName name="MEWarning" hidden="1">1</definedName>
    <definedName name="mh" hidden="1">{#N/A,#N/A,TRUE,"Cover";#N/A,#N/A,TRUE,"Header (ld)";#N/A,#N/A,TRUE,"T&amp;O By Region";#N/A,#N/A,TRUE,"Region Charts ";#N/A,#N/A,TRUE,"T&amp;O London";#N/A,#N/A,TRUE,"AD Report";#N/A,#N/A,TRUE,"Var by OU"}</definedName>
    <definedName name="MicrosoftSection">#REF!</definedName>
    <definedName name="MKt_Price2">#REF!</definedName>
    <definedName name="mn" hidden="1">#REF!</definedName>
    <definedName name="Month" localSheetId="1">Swaps for #REF!</definedName>
    <definedName name="Month">Swaps for #REF!</definedName>
    <definedName name="Month1" localSheetId="1">Swaps for #REF!</definedName>
    <definedName name="Month1">Swaps for #REF!</definedName>
    <definedName name="Month2">#REF!</definedName>
    <definedName name="MSContact_Email">#REF!</definedName>
    <definedName name="MSContact29">#REF!</definedName>
    <definedName name="MSContact30">#REF!</definedName>
    <definedName name="MTM_Data">#REF!</definedName>
    <definedName name="MWCapacitycost">#REF!</definedName>
    <definedName name="MyNewName" hidden="1">{#N/A,#N/A,TRUE,"Cover";#N/A,#N/A,TRUE,"Header (ld)";#N/A,#N/A,TRUE,"T&amp;O By Region";#N/A,#N/A,TRUE,"Region Charts ";#N/A,#N/A,TRUE,"T&amp;O London";#N/A,#N/A,TRUE,"AD Report";#N/A,#N/A,TRUE,"Var by OU"}</definedName>
    <definedName name="MyNewName1" hidden="1">{#N/A,#N/A,TRUE,"Cover";#N/A,#N/A,TRUE,"Header (ld)";#N/A,#N/A,TRUE,"T&amp;O By Region";#N/A,#N/A,TRUE,"Region Charts ";#N/A,#N/A,TRUE,"T&amp;O London";#N/A,#N/A,TRUE,"AD Report";#N/A,#N/A,TRUE,"Var by OU"}</definedName>
    <definedName name="MyNewName2" hidden="1">{#N/A,#N/A,TRUE,"Cover";#N/A,#N/A,TRUE,"Header (ld)";#N/A,#N/A,TRUE,"T&amp;O By Region";#N/A,#N/A,TRUE,"Region Charts ";#N/A,#N/A,TRUE,"T&amp;O London";#N/A,#N/A,TRUE,"AD Report";#N/A,#N/A,TRUE,"Var by OU"}</definedName>
    <definedName name="MyNewName3" hidden="1">{#N/A,#N/A,TRUE,"Cover";#N/A,#N/A,TRUE,"Header (ld)";#N/A,#N/A,TRUE,"T&amp;O By Region";#N/A,#N/A,TRUE,"Region Charts ";#N/A,#N/A,TRUE,"T&amp;O London";#N/A,#N/A,TRUE,"AD Report";#N/A,#N/A,TRUE,"Var by OU"}</definedName>
    <definedName name="MyNewName4" hidden="1">{#N/A,#N/A,TRUE,"Cover";#N/A,#N/A,TRUE,"Header (eu)";#N/A,#N/A,TRUE,"Region Charts";#N/A,#N/A,TRUE,"T&amp;O By Region";#N/A,#N/A,TRUE,"AD Report"}</definedName>
    <definedName name="n" hidden="1">{"Index",#N/A,FALSE,"Index"}</definedName>
    <definedName name="nalin" hidden="1">{#N/A,#N/A,FALSE,"Staffnos &amp; cost"}</definedName>
    <definedName name="NAP_L">#REF!</definedName>
    <definedName name="NAP_PA">#REF!</definedName>
    <definedName name="NAP_PT">#REF!</definedName>
    <definedName name="NAP_T">#REF!</definedName>
    <definedName name="NBPipe">#REF!</definedName>
    <definedName name="NBV">#REF!</definedName>
    <definedName name="NetContribution" hidden="1">#REF!</definedName>
    <definedName name="NetworkBAUNew" hidden="1">#REF!</definedName>
    <definedName name="networknew" hidden="1">#REF!</definedName>
    <definedName name="NEW"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new_Report" hidden="1">{#N/A,#N/A,TRUE,"Cover";#N/A,#N/A,TRUE,"Header (eu)";#N/A,#N/A,TRUE,"Region Charts";#N/A,#N/A,TRUE,"T&amp;O By Region";#N/A,#N/A,TRUE,"AD Report"}</definedName>
    <definedName name="NewNA" hidden="1">{#N/A,#N/A,TRUE,"Cover";#N/A,#N/A,TRUE,"Header (ld)";#N/A,#N/A,TRUE,"T&amp;O By Region";#N/A,#N/A,TRUE,"Region Charts ";#N/A,#N/A,TRUE,"T&amp;O London";#N/A,#N/A,TRUE,"AD Report";#N/A,#N/A,TRUE,"Var by OU"}</definedName>
    <definedName name="newname" hidden="1">{#N/A,#N/A,FALSE,"Aging Summary";#N/A,#N/A,FALSE,"Ratio Analysis";#N/A,#N/A,FALSE,"Test 120 Day Accts";#N/A,#N/A,FALSE,"Tickmarks"}</definedName>
    <definedName name="nltax">#REF!</definedName>
    <definedName name="nn" hidden="1">{#N/A,#N/A,FALSE,"MARKT";#N/A,#N/A,FALSE,"TEILNEHMER";#N/A,#N/A,FALSE,"VERTRIEB";#N/A,#N/A,FALSE,"TARIFE_NO";#N/A,#N/A,FALSE,"NUTZUNG";#N/A,#N/A,FALSE,"MEHRWERT";#N/A,#N/A,FALSE,"ENDGERÄTE";#N/A,#N/A,FALSE,"UMSATZ"}</definedName>
    <definedName name="nna" hidden="1">{#N/A,#N/A,TRUE,"Cover";#N/A,#N/A,TRUE,"Header (ld)";#N/A,#N/A,TRUE,"T&amp;O By Region";#N/A,#N/A,TRUE,"Region Charts ";#N/A,#N/A,TRUE,"T&amp;O London";#N/A,#N/A,TRUE,"AD Report";#N/A,#N/A,TRUE,"Var by OU"}</definedName>
    <definedName name="NOOFFFSEGMENTS1">#REF!</definedName>
    <definedName name="NOOFFFSEGMENTS2">#REF!</definedName>
    <definedName name="NOOFFFSEGMENTS3">#REF!</definedName>
    <definedName name="NOOFFFSEGMENTS4">#REF!</definedName>
    <definedName name="NOOFFFSEGMENTS5">#REF!</definedName>
    <definedName name="NOOFFFSEGMENTS6">#REF!</definedName>
    <definedName name="NOOFPERIODS1">#REF!</definedName>
    <definedName name="NOOFPERIODS2">#REF!</definedName>
    <definedName name="NOOFPERIODS3">#REF!</definedName>
    <definedName name="NOOFPERIODS4">#REF!</definedName>
    <definedName name="NOOFPERIODS5">#REF!</definedName>
    <definedName name="NOOFPERIODS6">#REF!</definedName>
    <definedName name="Nov00FP">#REF!</definedName>
    <definedName name="Nov00OB">#REF!</definedName>
    <definedName name="Nov00SB">#REF!</definedName>
    <definedName name="Nov01FP">#REF!</definedName>
    <definedName name="Nov01OB">#REF!</definedName>
    <definedName name="Nov01SB">#REF!</definedName>
    <definedName name="Nov99FP">#REF!</definedName>
    <definedName name="Nov99OB">#REF!</definedName>
    <definedName name="Nov99SB">#REF!</definedName>
    <definedName name="NPV">#REF!</definedName>
    <definedName name="NPV_NetBen">#REF!</definedName>
    <definedName name="NPVRR">#REF!</definedName>
    <definedName name="nstax">#REF!</definedName>
    <definedName name="NUEVO" hidden="1">{"USD",#N/A,FALSE,"Janv 97"}</definedName>
    <definedName name="NUEVO1" hidden="1">{"USD",#N/A,FALSE,"Janv 97"}</definedName>
    <definedName name="nuevo2" hidden="1">{"USD",#N/A,FALSE,"Janv 97"}</definedName>
    <definedName name="nuevo3" hidden="1">{"USD",#N/A,FALSE,"Janv 97"}</definedName>
    <definedName name="Number">#REF!</definedName>
    <definedName name="NumberCars">#REF!</definedName>
    <definedName name="NvsAnswerCol">"'[CAT_RP.xls]AVG FXrates'!$A$4:$A$21"</definedName>
    <definedName name="NvsASD">"V2003-06-30"</definedName>
    <definedName name="NvsAutoDrillOk">"VN"</definedName>
    <definedName name="NvsElapsedTime">0.00362268518802011</definedName>
    <definedName name="NvsEndTime">37813.4338310185</definedName>
    <definedName name="NvsInstLang">"VENG"</definedName>
    <definedName name="NvsInstSpec">"%,FDEPTID,TMANAGEMENT,NINS_RPLAN"</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PanelBusUnit">"V"</definedName>
    <definedName name="NvsPanelEffdt">"V2000-01-01"</definedName>
    <definedName name="NvsPanelSetid">"VSHARE"</definedName>
    <definedName name="NvsReqBU">"VPSC01"</definedName>
    <definedName name="NvsReqBUOnly">"VN"</definedName>
    <definedName name="NvsTransLed">"VN"</definedName>
    <definedName name="NvsTreeASD">"V2000-01-01"</definedName>
    <definedName name="OAP_L">#REF!</definedName>
    <definedName name="OAP_PA">#REF!</definedName>
    <definedName name="OAP_PT">#REF!</definedName>
    <definedName name="OAP_T">#REF!</definedName>
    <definedName name="OAS_L">#REF!</definedName>
    <definedName name="OAS_PA">#REF!</definedName>
    <definedName name="OAS_PT">#REF!</definedName>
    <definedName name="OAS_T">#REF!</definedName>
    <definedName name="OCD" hidden="1">{#N/A,#N/A,FALSE,"Staffnos &amp; cost"}</definedName>
    <definedName name="Oct00FP">#REF!</definedName>
    <definedName name="Oct00OB">#REF!</definedName>
    <definedName name="Oct00SB">#REF!</definedName>
    <definedName name="Oct01FP">#REF!</definedName>
    <definedName name="Oct01OB">#REF!</definedName>
    <definedName name="Oct01SB">#REF!</definedName>
    <definedName name="Oct99FP">#REF!</definedName>
    <definedName name="Oct99OB">#REF!</definedName>
    <definedName name="Oct99SB">#REF!</definedName>
    <definedName name="Office">#REF!</definedName>
    <definedName name="OK" hidden="1">{"Syn_janv",#N/A,FALSE,"Janv 97"}</definedName>
    <definedName name="old" hidden="1">3</definedName>
    <definedName name="OMA_Benef">#REF!</definedName>
    <definedName name="OMA_Excav">#REF!</definedName>
    <definedName name="OMA_Haul">#REF!</definedName>
    <definedName name="OMG_L">#REF!</definedName>
    <definedName name="OMG_PA">#REF!</definedName>
    <definedName name="OMG_PT">#REF!</definedName>
    <definedName name="OMG_T">#REF!</definedName>
    <definedName name="OMX_Haul">#REF!</definedName>
    <definedName name="OMX_Hourly">#REF!</definedName>
    <definedName name="OO_Book_Settings_AllowResize" hidden="1">"0"</definedName>
    <definedName name="OO_Book_Settings_BGColor" hidden="1">""</definedName>
    <definedName name="OO_Book_Settings_CellBGColor" hidden="1">""</definedName>
    <definedName name="OO_Book_Settings_Destination" hidden="1">"\\bhecog01\TM1\OLAPObjects\Website\Reports\Income Statement YOY - Mo and YTD.xml"</definedName>
    <definedName name="OO_Book_Settings_Footer" hidden="1">""</definedName>
    <definedName name="OO_Book_Settings_Header" hidden="1">""</definedName>
    <definedName name="OO_Book_Settings_HorizontalCenter" hidden="1">"1"</definedName>
    <definedName name="OO_Book_Settings_IgnoreNoPublishWarning" hidden="1">"0"</definedName>
    <definedName name="OO_Book_Settings_Menu" hidden="1">"ooMenu:All.dim"</definedName>
    <definedName name="OO_Book_Settings_MenuType" hidden="1">"Dim"</definedName>
    <definedName name="OO_Book_Settings_RecalOnDropDownChange" hidden="1">"1"</definedName>
    <definedName name="OO_Book_Settings_RecalOnInputCellChange" hidden="1">"0"</definedName>
    <definedName name="OO_Book_Settings_SynchDestination" hidden="1">"1"</definedName>
    <definedName name="OO_Book_Settings_TBExport" hidden="1">"1"</definedName>
    <definedName name="OO_Book_Settings_TBPaste" hidden="1">"1"</definedName>
    <definedName name="OO_Book_Settings_TBUpdate" hidden="1">"1"</definedName>
    <definedName name="OO_Book_Settings_TBWorksheets" hidden="1">"0"</definedName>
    <definedName name="OO_Book_Settings_TBZoomIn" hidden="1">"1"</definedName>
    <definedName name="OO_Book_Settings_TBZoomOut" hidden="1">"1"</definedName>
    <definedName name="OO_Book_Settings_Toolbar" hidden="1">"1"</definedName>
    <definedName name="OO_Book_Settings_UpdateButton" hidden="1">""</definedName>
    <definedName name="OO_Book_Settings_UseNamedRanges" hidden="1">"1"</definedName>
    <definedName name="OO_Book_Settings_UseWorkbookSettings" hidden="1">"0"</definedName>
    <definedName name="OO_Book_Settings_WorksheetTabs" hidden="1">"1"</definedName>
    <definedName name="OO_Book_Settings_XCDestination" hidden="1">"\\bhecogdev01\TM1\OLAPObjects\Workbooks\Income Statement YOY - Mo and YTD_xCelsius.xls"</definedName>
    <definedName name="ooo" hidden="1">{#N/A,#N/A,FALSE,"RESUMEN ECON.";#N/A,#N/A,FALSE,"Costos de R.H.";#N/A,#N/A,FALSE,"COSTO HW";#N/A,#N/A,FALSE,"CUADROS";#N/A,#N/A,FALSE,"SCADA´s";#N/A,#N/A,FALSE,"PRECIOS EQUIPOS"}</definedName>
    <definedName name="OP" hidden="1">{"FF",#N/A,FALSE,"Janv 97"}</definedName>
    <definedName name="OpCost">#REF!</definedName>
    <definedName name="option">#REF!</definedName>
    <definedName name="OptoutPercent">#REF!</definedName>
    <definedName name="or" hidden="1">{#N/A,#N/A,TRUE,"Cover";#N/A,#N/A,TRUE,"Header (ld)";#N/A,#N/A,TRUE,"T&amp;O By Region";#N/A,#N/A,TRUE,"Region Charts ";#N/A,#N/A,TRUE,"T&amp;O London";#N/A,#N/A,TRUE,"AD Report";#N/A,#N/A,TRUE,"Var by OU"}</definedName>
    <definedName name="OrgCityStateZip">#REF!</definedName>
    <definedName name="OrgName">#REF!</definedName>
    <definedName name="OrgStreetAddress">#REF!</definedName>
    <definedName name="Originations" hidden="1">#REF!</definedName>
    <definedName name="P" hidden="1">#REF!</definedName>
    <definedName name="p3amt">#REF!</definedName>
    <definedName name="p3date">#REF!</definedName>
    <definedName name="PartnerSection">#REF!</definedName>
    <definedName name="PaymentSchedule">#REF!</definedName>
    <definedName name="PaymentTrueUp">#REF!</definedName>
    <definedName name="PC_msg" hidden="1">"Yes"</definedName>
    <definedName name="Per_Btu">#REF!</definedName>
    <definedName name="PERIODSETNAME1">#REF!</definedName>
    <definedName name="PERIODSETNAME2">#REF!</definedName>
    <definedName name="PERIODSETNAME3">#REF!</definedName>
    <definedName name="PERIODSETNAME4">#REF!</definedName>
    <definedName name="PERIODSETNAME5">#REF!</definedName>
    <definedName name="PERIODSETNAME6">#REF!</definedName>
    <definedName name="PERIODYEAR1">#REF!</definedName>
    <definedName name="PERIODYEAR2">#REF!</definedName>
    <definedName name="PERIODYEAR3">#REF!</definedName>
    <definedName name="PERIODYEAR4">#REF!</definedName>
    <definedName name="PERIODYEAR5">#REF!</definedName>
    <definedName name="PERIODYEAR6">#REF!</definedName>
    <definedName name="PL_to_Budget">#REF!</definedName>
    <definedName name="PL_to_Budget2">#REF!</definedName>
    <definedName name="PL_to_Mkt2">#REF!</definedName>
    <definedName name="Planner">#REF!</definedName>
    <definedName name="Planning_Clerk">#REF!</definedName>
    <definedName name="Plant_Manager">#REF!</definedName>
    <definedName name="PO">#REF!</definedName>
    <definedName name="PopCache_GL_INTERFACE_REFERENCE7" hidden="1">#REF!</definedName>
    <definedName name="Portfolios">OFFSET(#REF!,0,0,COUNTA(#REF!),3)</definedName>
    <definedName name="PostTxWACC">#REF!</definedName>
    <definedName name="pp" hidden="1">#REF!</definedName>
    <definedName name="pppppp" hidden="1">{"'RCIM'!$E$128"}</definedName>
    <definedName name="PreEng">#REF!</definedName>
    <definedName name="PrefIssueCost">#REF!</definedName>
    <definedName name="PreTxWACC">#REF!</definedName>
    <definedName name="Price_F">#REF!</definedName>
    <definedName name="Price_K">#REF!</definedName>
    <definedName name="price_type" hidden="1">#REF!</definedName>
    <definedName name="PRINT_LG">#REF!</definedName>
    <definedName name="_xlnm.Print_Titles" localSheetId="1">'2025'!$1:$1</definedName>
    <definedName name="Profession" hidden="1">{"'Soma5'!$A$1:$AH$1228"}</definedName>
    <definedName name="PROJ_HRS_JR">#REF!</definedName>
    <definedName name="PROJ_HRS_SR">#REF!</definedName>
    <definedName name="ProjCap">#REF!</definedName>
    <definedName name="Project_Manager">#REF!</definedName>
    <definedName name="ProjName">#REF!</definedName>
    <definedName name="ProtectionContents">TRUE</definedName>
    <definedName name="ptg" hidden="1">{#N/A,#N/A,TRUE,"RESUMEN ECON.";#N/A,#N/A,TRUE,"Costos de R.H.";#N/A,#N/A,TRUE,"COSTO HW";#N/A,#N/A,TRUE,"CUADROS";#N/A,#N/A,TRUE,"SCADA´s";#N/A,#N/A,TRUE,"PRECIOS EQUIPOS"}</definedName>
    <definedName name="PxQ" hidden="1">#REF!</definedName>
    <definedName name="q" hidden="1">#REF!</definedName>
    <definedName name="qac" hidden="1">{#N/A,#N/A,FALSE,"PLME0520"}</definedName>
    <definedName name="qe" hidden="1">{"USD",#N/A,FALSE,"Dec 96 "}</definedName>
    <definedName name="qg" hidden="1">{#N/A,#N/A,FALSE,"RESUMEN ECON.";#N/A,#N/A,FALSE,"Costos de R.H.";#N/A,#N/A,FALSE,"COSTO HW";#N/A,#N/A,FALSE,"CUADROS";#N/A,#N/A,FALSE,"SCADA´s";#N/A,#N/A,FALSE,"PRECIOS EQUIPOS"}</definedName>
    <definedName name="qqfxlCalcReset" hidden="1">FALSE</definedName>
    <definedName name="qqfxlCalculateOnOpen" hidden="1">FALSE</definedName>
    <definedName name="qqfxlFullBoth" hidden="1">TRUE</definedName>
    <definedName name="qqfxlManualBoth" hidden="1">FALSE</definedName>
    <definedName name="qqfxlSheetsBoth" hidden="1">TRUE</definedName>
    <definedName name="qqqq" hidden="1">#REF!</definedName>
    <definedName name="qqqqqq" hidden="1">{"'RCIM'!$E$128"}</definedName>
    <definedName name="QRYCOUNT" hidden="1">0</definedName>
    <definedName name="QRYNEXT" hidden="1">1</definedName>
    <definedName name="QRYWKS1" hidden="1">0</definedName>
    <definedName name="qs" hidden="1">{#N/A,#N/A,FALSE,"PLME0520"}</definedName>
    <definedName name="qsc" hidden="1">{"Synthese",#N/A,FALSE,"Dec 96 (2)"}</definedName>
    <definedName name="QuoteDisplayID">#REF!</definedName>
    <definedName name="qwer" hidden="1">{#N/A,#N/A,FALSE,"Staffnos &amp; cost"}</definedName>
    <definedName name="qwf" hidden="1">{#N/A,#N/A,FALSE,"PLME0520"}</definedName>
    <definedName name="RAP_L">#REF!</definedName>
    <definedName name="RAP_PA">#REF!</definedName>
    <definedName name="RAP_PT">#REF!</definedName>
    <definedName name="RAP_T">#REF!</definedName>
    <definedName name="RAS_L">#REF!</definedName>
    <definedName name="RAS_PA">#REF!</definedName>
    <definedName name="RAS_PT">#REF!</definedName>
    <definedName name="RAS_T">#REF!</definedName>
    <definedName name="Rate_Type" hidden="1">#REF!</definedName>
    <definedName name="RCPT" hidden="1">#REF!</definedName>
    <definedName name="RCT" hidden="1">#REF!</definedName>
    <definedName name="RE" hidden="1">{#N/A,#N/A,FALSE,"Bud95 LUG"}</definedName>
    <definedName name="READONLYBACKCOLOUR1">#REF!</definedName>
    <definedName name="READONLYBACKCOLOUR2">#REF!</definedName>
    <definedName name="READONLYBACKCOLOUR3">#REF!</definedName>
    <definedName name="READONLYBACKCOLOUR4">#REF!</definedName>
    <definedName name="READONLYBACKCOLOUR5">#REF!</definedName>
    <definedName name="READONLYBACKCOLOUR6">#REF!</definedName>
    <definedName name="READWRITEBACKCOLOUR1">#REF!</definedName>
    <definedName name="READWRITEBACKCOLOUR2">#REF!</definedName>
    <definedName name="READWRITEBACKCOLOUR3">#REF!</definedName>
    <definedName name="READWRITEBACKCOLOUR4">#REF!</definedName>
    <definedName name="READWRITEBACKCOLOUR5">#REF!</definedName>
    <definedName name="READWRITEBACKCOLOUR6">#REF!</definedName>
    <definedName name="Recurring_Margin">#REF!</definedName>
    <definedName name="ref" hidden="1">{#N/A,#N/A,FALSE,"PLME0520"}</definedName>
    <definedName name="REQUIREBUDGETJOURNALSFLAG1">#REF!</definedName>
    <definedName name="REQUIREBUDGETJOURNALSFLAG2">#REF!</definedName>
    <definedName name="REQUIREBUDGETJOURNALSFLAG3">#REF!</definedName>
    <definedName name="REQUIREBUDGETJOURNALSFLAG4">#REF!</definedName>
    <definedName name="REQUIREBUDGETJOURNALSFLAG5">#REF!</definedName>
    <definedName name="REQUIREBUDGETJOURNALSFLAG6">#REF!</definedName>
    <definedName name="rererer" hidden="1">{#N/A,#N/A,FALSE,"Full";#N/A,#N/A,FALSE,"Half";#N/A,#N/A,FALSE,"Op Expenses";#N/A,#N/A,FALSE,"Cap Charge";#N/A,#N/A,FALSE,"Cost C";#N/A,#N/A,FALSE,"PP&amp;E";#N/A,#N/A,FALSE,"R&amp;D"}</definedName>
    <definedName name="reserverequirement">#REF!</definedName>
    <definedName name="RESPONSIBILITYAPPLICATIONID1">#REF!</definedName>
    <definedName name="RESPONSIBILITYAPPLICATIONID2">#REF!</definedName>
    <definedName name="RESPONSIBILITYAPPLICATIONID3">#REF!</definedName>
    <definedName name="RESPONSIBILITYAPPLICATIONID4">#REF!</definedName>
    <definedName name="RESPONSIBILITYAPPLICATIONID5">#REF!</definedName>
    <definedName name="RESPONSIBILITYAPPLICATIONID6">#REF!</definedName>
    <definedName name="RESPONSIBILITYID1">#REF!</definedName>
    <definedName name="RESPONSIBILITYID2">#REF!</definedName>
    <definedName name="RESPONSIBILITYID3">#REF!</definedName>
    <definedName name="RESPONSIBILITYID4">#REF!</definedName>
    <definedName name="RESPONSIBILITYID5">#REF!</definedName>
    <definedName name="RESPONSIBILITYID6">#REF!</definedName>
    <definedName name="RESPONSIBILITYNAME1">#REF!</definedName>
    <definedName name="RESPONSIBILITYNAME2">#REF!</definedName>
    <definedName name="RESPONSIBILITYNAME3">#REF!</definedName>
    <definedName name="RESPONSIBILITYNAME4">#REF!</definedName>
    <definedName name="RESPONSIBILITYNAME5">#REF!</definedName>
    <definedName name="RESPONSIBILITYNAME6">#REF!</definedName>
    <definedName name="revcyPM" hidden="1">{"Last 5 fin state",#N/A,FALSE,"Fin State";"Calc1 last 5",#N/A,FALSE,"Calc 1";"Calc2 All",#N/A,FALSE,"Calc 2";"Model All",#N/A,FALSE,"Model";"Value Short",#N/A,FALSE,"Value";"Valuation checklist",#N/A,FALSE,"Check List"}</definedName>
    <definedName name="Revenue" hidden="1">{#N/A,#N/A,FALSE,"Staffnos &amp; cost"}</definedName>
    <definedName name="rft" hidden="1">{#N/A,#N/A,TRUE,"RESUMEN ECON.";#N/A,#N/A,TRUE,"Costos de R.H.";#N/A,#N/A,TRUE,"COSTO HW";#N/A,#N/A,TRUE,"CUADROS";#N/A,#N/A,TRUE,"SCADA´s";#N/A,#N/A,TRUE,"PRECIOS EQUIPOS"}</definedName>
    <definedName name="RIBBON_OBJECT_POINTER">594719776</definedName>
    <definedName name="ROE">#REF!</definedName>
    <definedName name="ROECap">#REF!</definedName>
    <definedName name="RouteMarginFixed" hidden="1">#REF!</definedName>
    <definedName name="RouteMarginMobile" hidden="1">#REF!</definedName>
    <definedName name="ROWSTOUPLOAD1">#REF!</definedName>
    <definedName name="ROWSTOUPLOAD2">#REF!</definedName>
    <definedName name="ROWSTOUPLOAD3">#REF!</definedName>
    <definedName name="ROWSTOUPLOAD4">#REF!</definedName>
    <definedName name="ROWSTOUPLOAD5">#REF!</definedName>
    <definedName name="ROWSTOUPLOAD6">#REF!</definedName>
    <definedName name="RPTCOUNT" hidden="1">1</definedName>
    <definedName name="RPTDATACELL1" hidden="1">#REF!</definedName>
    <definedName name="RPTNEXT" hidden="1">2</definedName>
    <definedName name="RPTQRY1" hidden="1">1</definedName>
    <definedName name="RPTWKS1" hidden="1">#REF!</definedName>
    <definedName name="RQWR" hidden="1">{#N/A,#N/A,FALSE,"Bud95 LUG"}</definedName>
    <definedName name="rRateType" hidden="1">#REF!</definedName>
    <definedName name="RRRR1" hidden="1">{"FF",#N/A,FALSE,"Janv 97"}</definedName>
    <definedName name="RRRRR" hidden="1">{"FF",#N/A,FALSE,"Janv 97"}</definedName>
    <definedName name="rrrrrr" hidden="1">{"MFGVAR",#N/A,FALSE,"MFG VAR"}</definedName>
    <definedName name="RTFTime">#REF!</definedName>
    <definedName name="rtu" hidden="1">{#N/A,#N/A,TRUE,"RESUMEN ECON.";#N/A,#N/A,TRUE,"Costos de R.H.";#N/A,#N/A,TRUE,"COSTO HW";#N/A,#N/A,TRUE,"CUADROS";#N/A,#N/A,TRUE,"SCADA´s";#N/A,#N/A,TRUE,"PRECIOS EQUIPOS"}</definedName>
    <definedName name="sa" hidden="1">{#N/A,#N/A,FALSE,"COVER";#N/A,#N/A,FALSE,"R01"}</definedName>
    <definedName name="sad" hidden="1">{#N/A,#N/A,FALSE,"MARKT";#N/A,#N/A,FALSE,"TEILNEHMER";#N/A,#N/A,FALSE,"VERTRIEB";#N/A,#N/A,FALSE,"TARIFE_NO";#N/A,#N/A,FALSE,"NUTZUNG";#N/A,#N/A,FALSE,"MEHRWERT";#N/A,#N/A,FALSE,"ENDGERÄTE";#N/A,#N/A,FALSE,"UMSATZ"}</definedName>
    <definedName name="SAL_REDUX">#REF!</definedName>
    <definedName name="Sales_F">#REF!</definedName>
    <definedName name="Sales_K">#REF!</definedName>
    <definedName name="Sales_L">#REF!</definedName>
    <definedName name="Sales_P">#REF!</definedName>
    <definedName name="sandesh"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SAPBEXdnldView" hidden="1">"4CVIVWINPNQCNAH9TFF975WX6"</definedName>
    <definedName name="SAPBEXhrIndnt" hidden="1">"Wide"</definedName>
    <definedName name="SAPBEXrevision" hidden="1">2</definedName>
    <definedName name="SAPBEXsysID" hidden="1">"MWP"</definedName>
    <definedName name="SAPBEXwbID" hidden="1">"3MOH0LG884O7D525EH4P44ER9"</definedName>
    <definedName name="SAPsysID" hidden="1">"708C5W7SBKP804JT78WJ0JNKI"</definedName>
    <definedName name="SAPwbID" hidden="1">"ARS"</definedName>
    <definedName name="sasasa" hidden="1">{"USD",#N/A,FALSE,"Janv 97"}</definedName>
    <definedName name="sasasa1" hidden="1">{"USD",#N/A,FALSE,"Janv 97"}</definedName>
    <definedName name="SD" hidden="1">{"C&amp;C Original",#N/A,FALSE,"Lot 2-Credit&amp;Collection Mngt";"GA Original",#N/A,FALSE,"Lot2-Gen. Acct.";"FA Original",#N/A,FALSE,"Lot2-Fixed Assets";"Inv Original",#N/A,FALSE,"Lot2-Inventory";"Trav Original",#N/A,FALSE,"Lot2-Travel";"C&amp;B Original",#N/A,FALSE,"Lot2-Cash and Bank";"TR Original",#N/A,FALSE,"Lot2-Treasury";"Rep Original",#N/A,FALSE,"Lot2-Report &amp; Conso";#N/A,#N/A,FALSE,"Costing";#N/A,#N/A,FALSE,"Risk"}</definedName>
    <definedName name="SDD" hidden="1">{#N/A,#N/A,FALSE,"Bud95 LUG"}</definedName>
    <definedName name="sdfdsfds" hidden="1">#REF!</definedName>
    <definedName name="sdfdsfdsf" hidden="1">#REF!</definedName>
    <definedName name="sdgfdc" hidden="1">{#N/A,#N/A,TRUE,"Staffnos &amp; cost"}</definedName>
    <definedName name="SDS"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SEC1_FIN_TOT">#REF!</definedName>
    <definedName name="SEC1_SEC_TOT0_1">#REF!</definedName>
    <definedName name="SEC1_SEC_TOT1_1">#REF!</definedName>
    <definedName name="SEC1_SEC_TOT2_1">#REF!</definedName>
    <definedName name="SEC2_FIN_TOT">#REF!</definedName>
    <definedName name="SEC2_SEC_TOT0_1">#REF!</definedName>
    <definedName name="SEC2_SEC_TOT1_1">#REF!</definedName>
    <definedName name="SEC2_SEC_TOT2_1">#REF!</definedName>
    <definedName name="Sec21Amt">#REF!</definedName>
    <definedName name="Sec21Settle">#REF!</definedName>
    <definedName name="Sec21TaxWin">#REF!</definedName>
    <definedName name="Sec21Term">#REF!</definedName>
    <definedName name="seds" hidden="1">{"'RCIM'!$E$128"}</definedName>
    <definedName name="SEG1_DIRECTION1">#REF!</definedName>
    <definedName name="SEG1_DIRECTION2">#REF!</definedName>
    <definedName name="SEG1_DIRECTION3">#REF!</definedName>
    <definedName name="SEG1_DIRECTION4">#REF!</definedName>
    <definedName name="SEG1_DIRECTION5">#REF!</definedName>
    <definedName name="SEG1_DIRECTION6">#REF!</definedName>
    <definedName name="SEG1_FROM1">#REF!</definedName>
    <definedName name="SEG1_FROM2">#REF!</definedName>
    <definedName name="SEG1_FROM3">#REF!</definedName>
    <definedName name="SEG1_FROM4">#REF!</definedName>
    <definedName name="SEG1_FROM5">#REF!</definedName>
    <definedName name="SEG1_FROM6">#REF!</definedName>
    <definedName name="SEG1_SORT1">#REF!</definedName>
    <definedName name="SEG1_SORT2">#REF!</definedName>
    <definedName name="SEG1_SORT3">#REF!</definedName>
    <definedName name="SEG1_SORT4">#REF!</definedName>
    <definedName name="SEG1_SORT5">#REF!</definedName>
    <definedName name="SEG1_SORT6">#REF!</definedName>
    <definedName name="SEG1_TO1">#REF!</definedName>
    <definedName name="SEG1_TO2">#REF!</definedName>
    <definedName name="SEG1_TO3">#REF!</definedName>
    <definedName name="SEG1_TO4">#REF!</definedName>
    <definedName name="SEG1_TO5">#REF!</definedName>
    <definedName name="SEG1_TO6">#REF!</definedName>
    <definedName name="SEG2_DIRECTION1">#REF!</definedName>
    <definedName name="SEG2_DIRECTION2">#REF!</definedName>
    <definedName name="SEG2_DIRECTION3">#REF!</definedName>
    <definedName name="SEG2_DIRECTION4">#REF!</definedName>
    <definedName name="SEG2_DIRECTION5">#REF!</definedName>
    <definedName name="SEG2_DIRECTION6">#REF!</definedName>
    <definedName name="SEG2_FROM1">#REF!</definedName>
    <definedName name="SEG2_FROM2">#REF!</definedName>
    <definedName name="SEG2_FROM3">#REF!</definedName>
    <definedName name="SEG2_FROM4">#REF!</definedName>
    <definedName name="SEG2_FROM5">#REF!</definedName>
    <definedName name="SEG2_FROM6">#REF!</definedName>
    <definedName name="SEG2_SORT1">#REF!</definedName>
    <definedName name="SEG2_SORT2">#REF!</definedName>
    <definedName name="SEG2_SORT3">#REF!</definedName>
    <definedName name="SEG2_SORT4">#REF!</definedName>
    <definedName name="SEG2_SORT5">#REF!</definedName>
    <definedName name="SEG2_SORT6">#REF!</definedName>
    <definedName name="SEG2_TO1">#REF!</definedName>
    <definedName name="SEG2_TO2">#REF!</definedName>
    <definedName name="SEG2_TO3">#REF!</definedName>
    <definedName name="SEG2_TO4">#REF!</definedName>
    <definedName name="SEG2_TO5">#REF!</definedName>
    <definedName name="SEG2_TO6">#REF!</definedName>
    <definedName name="SEG3_DIRECTION1">#REF!</definedName>
    <definedName name="SEG3_DIRECTION2">#REF!</definedName>
    <definedName name="SEG3_DIRECTION3">#REF!</definedName>
    <definedName name="SEG3_DIRECTION4">#REF!</definedName>
    <definedName name="SEG3_DIRECTION5">#REF!</definedName>
    <definedName name="SEG3_DIRECTION6">#REF!</definedName>
    <definedName name="SEG3_FROM1">#REF!</definedName>
    <definedName name="SEG3_FROM2">#REF!</definedName>
    <definedName name="SEG3_FROM3">#REF!</definedName>
    <definedName name="SEG3_FROM4">#REF!</definedName>
    <definedName name="SEG3_FROM5">#REF!</definedName>
    <definedName name="SEG3_FROM6">#REF!</definedName>
    <definedName name="SEG3_SORT1">#REF!</definedName>
    <definedName name="SEG3_SORT2">#REF!</definedName>
    <definedName name="SEG3_SORT3">#REF!</definedName>
    <definedName name="SEG3_SORT4">#REF!</definedName>
    <definedName name="SEG3_SORT5">#REF!</definedName>
    <definedName name="SEG3_SORT6">#REF!</definedName>
    <definedName name="SEG3_TO1">#REF!</definedName>
    <definedName name="SEG3_TO2">#REF!</definedName>
    <definedName name="SEG3_TO3">#REF!</definedName>
    <definedName name="SEG3_TO4">#REF!</definedName>
    <definedName name="SEG3_TO5">#REF!</definedName>
    <definedName name="SEG3_TO6">#REF!</definedName>
    <definedName name="SEG4_DIRECTION1">#REF!</definedName>
    <definedName name="SEG4_DIRECTION2">#REF!</definedName>
    <definedName name="SEG4_DIRECTION3">#REF!</definedName>
    <definedName name="SEG4_DIRECTION4">#REF!</definedName>
    <definedName name="SEG4_DIRECTION5">#REF!</definedName>
    <definedName name="SEG4_DIRECTION6">#REF!</definedName>
    <definedName name="SEG4_FROM1">#REF!</definedName>
    <definedName name="SEG4_FROM2">#REF!</definedName>
    <definedName name="SEG4_FROM3">#REF!</definedName>
    <definedName name="SEG4_FROM4">#REF!</definedName>
    <definedName name="SEG4_FROM5">#REF!</definedName>
    <definedName name="SEG4_FROM6">#REF!</definedName>
    <definedName name="SEG4_SORT1">#REF!</definedName>
    <definedName name="SEG4_SORT2">#REF!</definedName>
    <definedName name="SEG4_SORT3">#REF!</definedName>
    <definedName name="SEG4_SORT4">#REF!</definedName>
    <definedName name="SEG4_SORT5">#REF!</definedName>
    <definedName name="SEG4_SORT6">#REF!</definedName>
    <definedName name="SEG4_TO1">#REF!</definedName>
    <definedName name="SEG4_TO2">#REF!</definedName>
    <definedName name="SEG4_TO3">#REF!</definedName>
    <definedName name="SEG4_TO4">#REF!</definedName>
    <definedName name="SEG4_TO5">#REF!</definedName>
    <definedName name="SEG4_TO6">#REF!</definedName>
    <definedName name="SEG5_DIRECTION1">#REF!</definedName>
    <definedName name="SEG5_DIRECTION2">#REF!</definedName>
    <definedName name="SEG5_DIRECTION3">#REF!</definedName>
    <definedName name="SEG5_DIRECTION4">#REF!</definedName>
    <definedName name="SEG5_DIRECTION5">#REF!</definedName>
    <definedName name="SEG5_DIRECTION6">#REF!</definedName>
    <definedName name="SEG5_FROM1">#REF!</definedName>
    <definedName name="SEG5_FROM2">#REF!</definedName>
    <definedName name="SEG5_FROM3">#REF!</definedName>
    <definedName name="SEG5_FROM4">#REF!</definedName>
    <definedName name="SEG5_FROM5">#REF!</definedName>
    <definedName name="SEG5_FROM6">#REF!</definedName>
    <definedName name="SEG5_SORT1">#REF!</definedName>
    <definedName name="SEG5_SORT2">#REF!</definedName>
    <definedName name="SEG5_SORT3">#REF!</definedName>
    <definedName name="SEG5_SORT4">#REF!</definedName>
    <definedName name="SEG5_SORT5">#REF!</definedName>
    <definedName name="SEG5_SORT6">#REF!</definedName>
    <definedName name="SEG5_TO1">#REF!</definedName>
    <definedName name="SEG5_TO2">#REF!</definedName>
    <definedName name="SEG5_TO3">#REF!</definedName>
    <definedName name="SEG5_TO4">#REF!</definedName>
    <definedName name="SEG5_TO5">#REF!</definedName>
    <definedName name="SEG5_TO6">#REF!</definedName>
    <definedName name="Select">#REF!</definedName>
    <definedName name="selected_currency" hidden="1">#REF!</definedName>
    <definedName name="sencount" hidden="1">1</definedName>
    <definedName name="Senior_Engineer">#REF!</definedName>
    <definedName name="Sep00FP">#REF!</definedName>
    <definedName name="Sep00OB">#REF!</definedName>
    <definedName name="Sep00SB">#REF!</definedName>
    <definedName name="Sep01FP">#REF!</definedName>
    <definedName name="Sep01OB">#REF!</definedName>
    <definedName name="Sep01SB">#REF!</definedName>
    <definedName name="Sep99FP">#REF!</definedName>
    <definedName name="Sep99OB">#REF!</definedName>
    <definedName name="Sep99SB">#REF!</definedName>
    <definedName name="SETOFBOOKSID1">#REF!</definedName>
    <definedName name="SETOFBOOKSID2">#REF!</definedName>
    <definedName name="SETOFBOOKSID3">#REF!</definedName>
    <definedName name="SETOFBOOKSID4">#REF!</definedName>
    <definedName name="SETOFBOOKSID5">#REF!</definedName>
    <definedName name="SETOFBOOKSID6">#REF!</definedName>
    <definedName name="SETOFBOOKSNAME1">#REF!</definedName>
    <definedName name="SETOFBOOKSNAME2">#REF!</definedName>
    <definedName name="SETOFBOOKSNAME3">#REF!</definedName>
    <definedName name="SETOFBOOKSNAME4">#REF!</definedName>
    <definedName name="SETOFBOOKSNAME5">#REF!</definedName>
    <definedName name="SETOFBOOKSNAME6">#REF!</definedName>
    <definedName name="sfageg" hidden="1">{"'RCIM'!$E$128"}</definedName>
    <definedName name="sfddsfdsf" hidden="1">#REF!</definedName>
    <definedName name="sfdsfdsfdsf" hidden="1">#REF!</definedName>
    <definedName name="ShowerCost">#REF!</definedName>
    <definedName name="Simple" hidden="1">{#N/A,#N/A,FALSE,"RESUMEN ECON.";#N/A,#N/A,FALSE,"Costos de R.H.";#N/A,#N/A,FALSE,"COSTO HW";#N/A,#N/A,FALSE,"CUADROS";#N/A,#N/A,FALSE,"SCADA´s";#N/A,#N/A,FALSE,"PRECIOS EQUIPOS"}</definedName>
    <definedName name="softwarecontingency">#REF!</definedName>
    <definedName name="solver_lin" hidden="1">0</definedName>
    <definedName name="solver_num" hidden="1">0</definedName>
    <definedName name="solver_typ" hidden="1">3</definedName>
    <definedName name="solver_val" hidden="1">8.6251</definedName>
    <definedName name="Spanish" hidden="1">#REF!</definedName>
    <definedName name="Sprv_Mechanical">#REF!</definedName>
    <definedName name="Spvr._Chemical___Environmental">#REF!</definedName>
    <definedName name="Spvr._Controls">#REF!</definedName>
    <definedName name="Spvr._Shift">#REF!</definedName>
    <definedName name="Spvr___Environmental_Ash_Contracts">#REF!</definedName>
    <definedName name="SQ" hidden="1">{#N/A,#N/A,FALSE,"Bud95 LUG"}</definedName>
    <definedName name="SQL" hidden="1">#REF!</definedName>
    <definedName name="sr" hidden="1">{#N/A,#N/A,TRUE,"Cover";#N/A,#N/A,TRUE,"Header (eu)";#N/A,#N/A,TRUE,"Region Charts";#N/A,#N/A,TRUE,"T&amp;O By Region";#N/A,#N/A,TRUE,"AD Report"}</definedName>
    <definedName name="ss" hidden="1">{"USD",#N/A,FALSE,"Dec 96 "}</definedName>
    <definedName name="SSS" hidden="1">#REF!</definedName>
    <definedName name="staffing2" hidden="1">{#N/A,#N/A,FALSE,"Assessment";#N/A,#N/A,FALSE,"Staffing";#N/A,#N/A,FALSE,"Hires";#N/A,#N/A,FALSE,"Assumptions"}</definedName>
    <definedName name="Staffing3" hidden="1">{#N/A,#N/A,FALSE,"Assessment";#N/A,#N/A,FALSE,"Staffing";#N/A,#N/A,FALSE,"Hires";#N/A,#N/A,FALSE,"Assumptions"}</definedName>
    <definedName name="STARTBUDGETPOST1">#REF!</definedName>
    <definedName name="STARTBUDGETPOST2">#REF!</definedName>
    <definedName name="STARTBUDGETPOST3">#REF!</definedName>
    <definedName name="STARTBUDGETPOST4">#REF!</definedName>
    <definedName name="STARTBUDGETPOST5">#REF!</definedName>
    <definedName name="STARTBUDGETPOST6">#REF!</definedName>
    <definedName name="STARTPERIODNAME1">#REF!</definedName>
    <definedName name="STARTPERIODNAME2">#REF!</definedName>
    <definedName name="STARTPERIODNAME3">#REF!</definedName>
    <definedName name="STARTPERIODNAME4">#REF!</definedName>
    <definedName name="STARTPERIODNAME5">#REF!</definedName>
    <definedName name="STARTPERIODNAME6">#REF!</definedName>
    <definedName name="STARTPERIODNUM1">#REF!</definedName>
    <definedName name="STARTPERIODNUM2">#REF!</definedName>
    <definedName name="STARTPERIODNUM3">#REF!</definedName>
    <definedName name="STARTPERIODNUM4">#REF!</definedName>
    <definedName name="STARTPERIODNUM5">#REF!</definedName>
    <definedName name="STARTPERIODNUM6">#REF!</definedName>
    <definedName name="STARTPERIODYEAR1">#REF!</definedName>
    <definedName name="STARTPERIODYEAR2">#REF!</definedName>
    <definedName name="STARTPERIODYEAR3">#REF!</definedName>
    <definedName name="STARTPERIODYEAR4">#REF!</definedName>
    <definedName name="STARTPERIODYEAR5">#REF!</definedName>
    <definedName name="STARTPERIODYEAR6">#REF!</definedName>
    <definedName name="startyear">#REF!</definedName>
    <definedName name="Status">#REF!</definedName>
    <definedName name="Stora" hidden="1">#REF!</definedName>
    <definedName name="storage" hidden="1">#REF!</definedName>
    <definedName name="Strategy">#REF!</definedName>
    <definedName name="Strike_Price">#REF!</definedName>
    <definedName name="Subs4" hidden="1">{#N/A,#N/A,FALSE,"PLME0520"}</definedName>
    <definedName name="Subs5" hidden="1">{#N/A,#N/A,FALSE,"PLME0520"}</definedName>
    <definedName name="Subsi2" hidden="1">{"Synthese",#N/A,FALSE,"Dec 96 (2)"}</definedName>
    <definedName name="Subsidary1" hidden="1">{"Syn_janv",#N/A,FALSE,"Janv 97"}</definedName>
    <definedName name="Subsidiary" hidden="1">{"Syn_janv",#N/A,FALSE,"Janv 97"}</definedName>
    <definedName name="Subsidiary2" hidden="1">{"Synthese",#N/A,FALSE,"Dec 96 (2)"}</definedName>
    <definedName name="Subsidiary4" hidden="1">{#N/A,#N/A,FALSE,"PLME0520"}</definedName>
    <definedName name="Subsidiarys" hidden="1">{#N/A,#N/A,FALSE,"PLME0520"}</definedName>
    <definedName name="SuperUser" hidden="1">FALSE</definedName>
    <definedName name="Supplier" localSheetId="1">Swaps for #REF!</definedName>
    <definedName name="Supplier">Swaps for #REF!</definedName>
    <definedName name="Supplier2">#REF!</definedName>
    <definedName name="Supt___Mechanical">#REF!</definedName>
    <definedName name="Supv___Senior">#REF!</definedName>
    <definedName name="Swafr" hidden="1">{#N/A,#N/A,FALSE,"Bud95 LUG"}</definedName>
    <definedName name="SY">#REF!</definedName>
    <definedName name="SysLoad05">#REF!</definedName>
    <definedName name="SysLoad06">#REF!</definedName>
    <definedName name="SysLoad07">#REF!</definedName>
    <definedName name="Take_Btus?">#REF!</definedName>
    <definedName name="TAX">#REF!</definedName>
    <definedName name="Tax_Rate">#REF!</definedName>
    <definedName name="TaxDepr">#REF!</definedName>
    <definedName name="TaxDepreciation">#REF!</definedName>
    <definedName name="TaxRate">#REF!</definedName>
    <definedName name="Temp_2" hidden="1">{#N/A,#N/A,FALSE,"Assessment";#N/A,#N/A,FALSE,"Staffing";#N/A,#N/A,FALSE,"Hires";#N/A,#N/A,FALSE,"Assumptions"}</definedName>
    <definedName name="Temp_3" hidden="1">{#N/A,#N/A,FALSE,"Assessment";#N/A,#N/A,FALSE,"Staffing";#N/A,#N/A,FALSE,"Hires";#N/A,#N/A,FALSE,"Assumptions"}</definedName>
    <definedName name="Term" hidden="1">#REF!</definedName>
    <definedName name="Ternimation" hidden="1">#REF!</definedName>
    <definedName name="Test">#REF!</definedName>
    <definedName name="test_wrn_aa" hidden="1">{#N/A,#N/A,FALSE,"Bud95 LUG"}</definedName>
    <definedName name="Test1" hidden="1">{"'RCIM'!$E$128"}</definedName>
    <definedName name="test10000" hidden="1">{"'RCIM'!$E$128"}</definedName>
    <definedName name="tetas" hidden="1">{#N/A,#N/A,FALSE,"RESUMEN ECON.";#N/A,#N/A,FALSE,"Costos de R.H.";#N/A,#N/A,FALSE,"COSTO HW";#N/A,#N/A,FALSE,"CUADROS";#N/A,#N/A,FALSE,"SCADA´s";#N/A,#N/A,FALSE,"PRECIOS EQUIPOS"}</definedName>
    <definedName name="TextRefCopyRangeCount" hidden="1">1</definedName>
    <definedName name="ThresholdDiscount" hidden="1">14%</definedName>
    <definedName name="TimeDiscFact">OFFSET(#REF!,0,0,COUNTA(#REF!),COUNTA(#REF!))</definedName>
    <definedName name="TM1REBUILDOPTION">1</definedName>
    <definedName name="toto"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toto1"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toto2"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Tower_5">#REF!</definedName>
    <definedName name="Tpte2" hidden="1">#REF!</definedName>
    <definedName name="Tpte2_1" hidden="1">#REF!</definedName>
    <definedName name="TpteArce" hidden="1">#REF!</definedName>
    <definedName name="TpteArce_1" hidden="1">#REF!</definedName>
    <definedName name="TpteST2" hidden="1">#REF!</definedName>
    <definedName name="TpteST2_1" hidden="1">#REF!</definedName>
    <definedName name="Traffic" hidden="1">#REF!</definedName>
    <definedName name="Trans_Date">#REF!</definedName>
    <definedName name="TransferPerCent" hidden="1">70%</definedName>
    <definedName name="Transformation" hidden="1">#REF!</definedName>
    <definedName name="TransitionYr1" hidden="1">#REF!</definedName>
    <definedName name="Transmission">#REF!</definedName>
    <definedName name="TRATE">#REF!</definedName>
    <definedName name="ttt" hidden="1">#REF!</definedName>
    <definedName name="tttt" hidden="1">{"USD",#N/A,FALSE,"Janv 97"}</definedName>
    <definedName name="tttt1" hidden="1">{"USD",#N/A,FALSE,"Janv 97"}</definedName>
    <definedName name="u" hidden="1">{#N/A,#N/A,FALSE,"PLME0520"}</definedName>
    <definedName name="UPDATELOGICTYPE1">#REF!</definedName>
    <definedName name="UPDATELOGICTYPE2">#REF!</definedName>
    <definedName name="UPDATELOGICTYPE3">#REF!</definedName>
    <definedName name="UPDATELOGICTYPE4">#REF!</definedName>
    <definedName name="UPDATELOGICTYPE5">#REF!</definedName>
    <definedName name="UPDATELOGICTYPE6">#REF!</definedName>
    <definedName name="USD_to_CAD">#REF!</definedName>
    <definedName name="v" hidden="1">{#N/A,#N/A,TRUE,"Cover";#N/A,#N/A,TRUE,"Header (ld)";#N/A,#N/A,TRUE,"T&amp;O By Region";#N/A,#N/A,TRUE,"Region Charts ";#N/A,#N/A,TRUE,"T&amp;O London";#N/A,#N/A,TRUE,"AD Report";#N/A,#N/A,TRUE,"Var by OU"}</definedName>
    <definedName name="valid" hidden="1">"3MOH0LG884O7D525EH4P44ER9"</definedName>
    <definedName name="VD" hidden="1">{#N/A,#N/A,TRUE,"Cover";#N/A,#N/A,TRUE,"Header (ld)";#N/A,#N/A,TRUE,"T&amp;O By Region";#N/A,#N/A,TRUE,"Region Charts ";#N/A,#N/A,TRUE,"T&amp;O London";#N/A,#N/A,TRUE,"AD Report";#N/A,#N/A,TRUE,"Var by OU"}</definedName>
    <definedName name="VerDate">#REF!</definedName>
    <definedName name="Version" hidden="1">{#N/A,#N/A,FALSE,"Global"}</definedName>
    <definedName name="VersionNum">#REF!</definedName>
    <definedName name="viajes" hidden="1">{#N/A,#N/A,TRUE,"RESUMEN ECON.";#N/A,#N/A,TRUE,"Costos de R.H.";#N/A,#N/A,TRUE,"COSTO HW";#N/A,#N/A,TRUE,"CUADROS";#N/A,#N/A,TRUE,"SCADA´s";#N/A,#N/A,TRUE,"PRECIOS EQUIPOS"}</definedName>
    <definedName name="viajes2" hidden="1">{#N/A,#N/A,TRUE,"RESUMEN ECON.";#N/A,#N/A,TRUE,"Costos de R.H.";#N/A,#N/A,TRUE,"COSTO HW";#N/A,#N/A,TRUE,"CUADROS";#N/A,#N/A,TRUE,"SCADA´s";#N/A,#N/A,TRUE,"PRECIOS EQUIPOS"}</definedName>
    <definedName name="VIN" hidden="1">{#N/A,#N/A,TRUE,"Cover";#N/A,#N/A,TRUE,"Header (ld)";#N/A,#N/A,TRUE,"T&amp;O By Region";#N/A,#N/A,TRUE,"Region Charts ";#N/A,#N/A,TRUE,"T&amp;O London";#N/A,#N/A,TRUE,"AD Report";#N/A,#N/A,TRUE,"Var by OU"}</definedName>
    <definedName name="vivek" hidden="1">{#N/A,#N/A,TRUE,"Staffnos &amp; cost"}</definedName>
    <definedName name="Volume">#REF!</definedName>
    <definedName name="Volume_Data">#REF!</definedName>
    <definedName name="vvgv" hidden="1">{#N/A,#N/A,FALSE,"Bud95 LUG"}</definedName>
    <definedName name="vvv" localSheetId="1">Swaps for #REF!</definedName>
    <definedName name="vvv">Swaps for #REF!</definedName>
    <definedName name="w" hidden="1">{#N/A,#N/A,TRUE,"Cover";#N/A,#N/A,TRUE,"Header (eu)";#N/A,#N/A,TRUE,"Region Charts";#N/A,#N/A,TRUE,"T&amp;O By Region";#N/A,#N/A,TRUE,"AD Report"}</definedName>
    <definedName name="wacc">#REF!</definedName>
    <definedName name="was" hidden="1">{#N/A,#N/A,FALSE,"Aging Summary";#N/A,#N/A,FALSE,"Ratio Analysis";#N/A,#N/A,FALSE,"Test 120 Day Accts";#N/A,#N/A,FALSE,"Tickmarks"}</definedName>
    <definedName name="WaterCost">#REF!</definedName>
    <definedName name="WaterRwk">#REF!</definedName>
    <definedName name="we" hidden="1">{"FF",#N/A,FALSE,"Projection"}</definedName>
    <definedName name="WEQR" hidden="1">{#N/A,#N/A,FALSE,"Bud95 LUG"}</definedName>
    <definedName name="whatthefuck" hidden="1">{"'Server Configuration'!$A$1:$DB$281"}</definedName>
    <definedName name="WQR" hidden="1">{#N/A,#N/A,FALSE,"Bud95 LUG"}</definedName>
    <definedName name="Wrkg" hidden="1">{#N/A,#N/A,FALSE,"Summary";#N/A,#N/A,FALSE,"Base Payments-Order Letters-All";#N/A,#N/A,FALSE,"Hardware Expense";#N/A,#N/A,FALSE,"Hardware Allocation %-Ramp Up";#N/A,#N/A,FALSE,"Software Expense";#N/A,#N/A,FALSE,"Base Pmt-Software vs. Hardware"}</definedName>
    <definedName name="wrn." hidden="1">{#N/A,#N/A,FALSE,"PLME0520"}</definedName>
    <definedName name="wrn.1.._.ENTIRE._.BUDGET." hidden="1">{"Profile",#N/A,FALSE,"Cost Center Profile";"BUDGET SUMMARY",#N/A,FALSE,"97 BUDGET SUMMARY";"STAFF SUMMARY",#N/A,FALSE,"97 STAFFING SUMMARY";"SCH 1a",#N/A,FALSE,"SCH 1a - Staffing";"SCH 1b",#N/A,FALSE,"SCH 1b - Headcount";"SCH 2",#N/A,FALSE,"SCH 2 - Revenue &amp; HCC";"SCH 3",#N/A,FALSE,"SCH 3 - Travel";"SCH 4",#N/A,FALSE,"SCH 4 - Training";"SCH 5",#N/A,FALSE,"SCH 5 - Printing";"SCH 6",#N/A,FALSE,"SCH 6 - Advert and PR";"SCH 7",#N/A,FALSE,"SCH 7 - Services";"SCH 8",#N/A,FALSE,"SCH 8 - Misc";"SCH 9",#N/A,FALSE,"SCH 9 - Over $10k";"SCH 10",#N/A,FALSE,"SCH 10 - Capital Exp"}</definedName>
    <definedName name="wrn.1998._.MI._.PROGRAM." hidden="1">{#N/A,#N/A,FALSE,"Summary";#N/A,#N/A,FALSE,"Goals &amp; Results";#N/A,#N/A,FALSE,"Oral Care Summary";#N/A,#N/A,FALSE,"Soaps Summary";#N/A,#N/A,FALSE,"Personal Care Summary";#N/A,#N/A,FALSE,"Household Care Summary";#N/A,#N/A,FALSE,"Fabric Care Summary";#N/A,#N/A,FALSE,"General Projects Summary";#N/A,#N/A,FALSE,"Logistics &amp; Distribution";#N/A,#N/A,FALSE,"Argentina";#N/A,#N/A,FALSE,"Brazil";#N/A,#N/A,FALSE,"Caricom";#N/A,#N/A,FALSE,"Central America-NCA";#N/A,#N/A,FALSE,"Central America-Panama";#N/A,#N/A,FALSE,"Chile";#N/A,#N/A,FALSE,"Colombia";#N/A,#N/A,FALSE,"Dominican Republic";#N/A,#N/A,FALSE,"Ecuador";#N/A,#N/A,FALSE,"Mexico";#N/A,#N/A,FALSE,"Peru";#N/A,#N/A,FALSE,"Uruguay";#N/A,#N/A,FALSE,"Venezuela"}</definedName>
    <definedName name="wrn.2.._.BUDGET._.SUMMARY." hidden="1">{"BUDGET SUMMARY",#N/A,FALSE,"97 BUDGET SUMMARY"}</definedName>
    <definedName name="wrn.3.._.STAFFING._.SUMMARY." hidden="1">{"STAFF SUMMARY",#N/A,FALSE,"97 STAFFING SUMMARY";"SCH 1a",#N/A,FALSE,"SCH 1a - Staffing";"SCH 1b",#N/A,FALSE,"SCH 1b - Headcount"}</definedName>
    <definedName name="wrn.4.._.PROFILE." hidden="1">{"Profile",#N/A,FALSE,"Cost Center Profile"}</definedName>
    <definedName name="Wrn.a" hidden="1">{#N/A,#N/A,TRUE,"Cover";#N/A,#N/A,TRUE,"Header (ld)";#N/A,#N/A,TRUE,"T&amp;O By Region";#N/A,#N/A,TRUE,"Region Charts ";#N/A,#N/A,TRUE,"T&amp;O London";#N/A,#N/A,TRUE,"AD Report";#N/A,#N/A,TRUE,"Var by OU"}</definedName>
    <definedName name="wrn.aa." hidden="1">{#N/A,#N/A,FALSE,"Bud95 LUG"}</definedName>
    <definedName name="wrn.Aging._.and._.Trend._.Analysis." hidden="1">{#N/A,#N/A,FALSE,"Aging Summary";#N/A,#N/A,FALSE,"Ratio Analysis";#N/A,#N/A,FALSE,"Test 120 Day Accts";#N/A,#N/A,FALSE,"Tickmarks"}</definedName>
    <definedName name="wrn.all."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wrn.All._.Total._.Costsl." hidden="1">{"Help Desk",#N/A,FALSE,"Total Costs";"Server Management",#N/A,FALSE,"Total Costs";"Application Management",#N/A,FALSE,"Total Costs"}</definedName>
    <definedName name="wrn.all.2" hidden="1">{#N/A,#N/A,FALSE,"RG01";#N/A,#N/A,FALSE,"RG02";#N/A,#N/A,FALSE,"RG2B";#N/A,#N/A,FALSE,"RG03";#N/A,#N/A,FALSE,"RG04";#N/A,#N/A,FALSE,"RG05";#N/A,#N/A,FALSE,"RG10";#N/A,#N/A,FALSE,"RG11";#N/A,#N/A,FALSE,"RG11RC";#N/A,#N/A,FALSE,"STAFF";#N/A,#N/A,FALSE,"DEPT1";#N/A,#N/A,FALSE,"DEPT2";#N/A,#N/A,FALSE,"RG12";#N/A,#N/A,FALSE,"RG13";#N/A,#N/A,FALSE,"RG13b";#N/A,#N/A,FALSE,"RG17";#N/A,#N/A,FALSE,"RG20";#N/A,#N/A,FALSE,"RG21";#N/A,#N/A,FALSE,"RG22";#N/A,#N/A,FALSE,"RG30";#N/A,#N/A,FALSE,"RG30c";#N/A,#N/A,FALSE,"RG31";#N/A,#N/A,FALSE,"RGcheck"}</definedName>
    <definedName name="wrn.Application._.Management._.Total._.Costs." hidden="1">{"Application Management",#N/A,FALSE,"Total Costs"}</definedName>
    <definedName name="wrn.Book." hidden="1">{"EVA",#N/A,FALSE,"SMT2";#N/A,#N/A,FALSE,"Summary";#N/A,#N/A,FALSE,"Graphs";#N/A,#N/A,FALSE,"4 Panel"}</definedName>
    <definedName name="wrn.builder_fs." hidden="1">{"avgbs",#N/A,FALSE,"builder_fs";"is",#N/A,FALSE,"builder_fs";"opexps",#N/A,FALSE,"builder_fs"}</definedName>
    <definedName name="wrn.cmo_fs." hidden="1">{"avgbs",#N/A,FALSE,"cmo_fs";"is",#N/A,FALSE,"cmo_fs";"opexps",#N/A,FALSE,"cmo_fs"}</definedName>
    <definedName name="wrn.Complete." hidden="1">{#N/A,#N/A,FALSE,"SMT1";#N/A,#N/A,FALSE,"SMT2";#N/A,#N/A,FALSE,"Summary";#N/A,#N/A,FALSE,"Graphs";#N/A,#N/A,FALSE,"4 Panel"}</definedName>
    <definedName name="wrn.Complete._.Set." hidden="1">{#N/A,#N/A,FALSE,"Full";#N/A,#N/A,FALSE,"Half";#N/A,#N/A,FALSE,"Op Expenses";#N/A,#N/A,FALSE,"Cap Charge";#N/A,#N/A,FALSE,"Cost C";#N/A,#N/A,FALSE,"PP&amp;E";#N/A,#N/A,FALSE,"R&amp;D"}</definedName>
    <definedName name="wrn.cost." hidden="1">{#N/A,#N/A,FALSE,"PLME0520"}</definedName>
    <definedName name="wrn.court." hidden="1">{#N/A,#N/A,FALSE,"COVER";#N/A,#N/A,FALSE,"R01"}</definedName>
    <definedName name="wrn.d" hidden="1">{#N/A,#N/A,FALSE,"Fx Rate - Spis";#N/A,#N/A,FALSE,"Tonnage";#N/A,#N/A,FALSE,"Net Sales";#N/A,#N/A,FALSE,"Quarterly Trend";#N/A,#N/A,FALSE,"ASP";#N/A,#N/A,FALSE,"ASP- ACP per TON";#N/A,#N/A,FALSE,"SPI Analysis 2005 LE";#N/A,#N/A,FALSE,"SPI Analysis 2006 B";#N/A,#N/A,FALSE,"NVOs";#N/A,#N/A,FALSE,"Media";#N/A,#N/A,FALSE,"Promotion"}</definedName>
    <definedName name="wrn.Data._.letters." hidden="1">{#N/A,#N/A,FALSE,"cover";#N/A,#N/A,FALSE,"ap feed";#N/A,#N/A,FALSE,"PWA";#N/A,#N/A,FALSE,"pwglois";#N/A,#N/A,FALSE,"pwgnelson";#N/A,#N/A,FALSE,"sikorsky";#N/A,#N/A,FALSE,"hsd";#N/A,#N/A,FALSE,"auto";#N/A,#N/A,FALSE,"utrc";#N/A,#N/A,FALSE,"kuhn";#N/A,#N/A,FALSE,"gavioli";#N/A,#N/A,FALSE,"otisdennis";#N/A,#N/A,FALSE,"otisline";#N/A,#N/A,FALSE,"otisbydlak";#N/A,#N/A,FALSE,"tpm";#N/A,#N/A,FALSE,"carrierroseboom";#N/A,#N/A,FALSE,"carrierwitz";#N/A,#N/A,FALSE,"pwc"}</definedName>
    <definedName name="wrn.Division._.Exhibits." hidden="1">{#N/A,#N/A,FALSE,"Fx Rate - Spis";#N/A,#N/A,FALSE,"Tonnage";#N/A,#N/A,FALSE,"Net Sales";#N/A,#N/A,FALSE,"Quarterly Trend";#N/A,#N/A,FALSE,"ASP";#N/A,#N/A,FALSE,"ASP- ACP per TON";#N/A,#N/A,FALSE,"SPI Analysis 2005 LE";#N/A,#N/A,FALSE,"SPI Analysis 2006 B";#N/A,#N/A,FALSE,"NVOs";#N/A,#N/A,FALSE,"Media";#N/A,#N/A,FALSE,"Promotion"}</definedName>
    <definedName name="wrn.Executive._.Reports."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tended."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wrn.Feb._.Dashboard." hidden="1">{#N/A,#N/A,TRUE,"Cover";#N/A,#N/A,TRUE,"Cover 2";#N/A,#N/A,TRUE,"Cover 3"}</definedName>
    <definedName name="wrn.Financials." hidden="1">{#N/A,#N/A,FALSE,"Year";#N/A,#N/A,FALSE,"AC Fiscal Year";#N/A,#N/A,FALSE,"Financials By Line of Business";#N/A,#N/A,FALSE,"Line of Business Review";#N/A,#N/A,FALSE,"Activity Review";#N/A,#N/A,FALSE,"Financials By Custom Resource";#N/A,#N/A,FALSE,"Custom Resource Review"}</definedName>
    <definedName name="wrn.Forecast._.FY02._.and._.FY03." hidden="1">{#N/A,#N/A,FALSE,"Summary";#N/A,#N/A,FALSE,"Base Payments-Order Letters-All";#N/A,#N/A,FALSE,"Hardware Expense";#N/A,#N/A,FALSE,"Hardware Allocation %-Ramp Up";#N/A,#N/A,FALSE,"Software Expense";#N/A,#N/A,FALSE,"Base Pmt-Software vs. Hardware"}</definedName>
    <definedName name="wrn.FREELANCER." hidden="1">{#N/A,#N/A,FALSE,"712";#N/A,#N/A,FALSE,"_718";#N/A,#N/A,FALSE,"724";#N/A,#N/A,FALSE,"_751";#N/A,#N/A,FALSE,"_752";#N/A,#N/A,FALSE,"753";#N/A,#N/A,FALSE,"754";#N/A,#N/A,FALSE,"758";#N/A,#N/A,FALSE,"_761";#N/A,#N/A,FALSE,"_769"}</definedName>
    <definedName name="wrn.Global." hidden="1">{#N/A,#N/A,FALSE,"Global"}</definedName>
    <definedName name="wrn.Help._.Desk._.Total._.Costs." hidden="1">{"Help Desk",#N/A,FALSE,"Total Costs"}</definedName>
    <definedName name="wrn.homeimprove_fs." hidden="1">{"avgbs",#N/A,FALSE,"homeimprove_fs";"is",#N/A,FALSE,"homeimprove_fs";"opexps",#N/A,FALSE,"homeimprove_fs"}</definedName>
    <definedName name="wrn.imprep." hidden="1">{#N/A,#N/A,FALSE,"COVER";#N/A,#N/A,FALSE,"R01-Com";#N/A,#N/A,FALSE,"R01";#N/A,#N/A,FALSE,"R01-A";#N/A,#N/A,FALSE,"R03-APS";#N/A,#N/A,FALSE,"R04-A";#N/A,#N/A,FALSE,"R05";#N/A,#N/A,FALSE,"R05-A";#N/A,#N/A,FALSE,"R06-A";#N/A,#N/A,FALSE,"R06-B";#N/A,#N/A,FALSE,"R07";#N/A,#N/A,FALSE,"Intercos"}</definedName>
    <definedName name="wrn.impuestos." hidden="1">{#N/A,#N/A,FALSE,"PLME0520"}</definedName>
    <definedName name="wrn.Incomestmt." hidden="1">{"is",#N/A,FALSE,"tpl&amp;port_fs";"is",#N/A,FALSE,"mhd_fs";"is",#N/A,FALSE,"loanworks_fs";"is",#N/A,FALSE,"homeimprove_fs";"is",#N/A,FALSE,"builder_fs";"is",#N/A,FALSE,"tp_clca_fs";"is",#N/A,FALSE,"wlca_fs";"is",#N/A,FALSE,"cmo_fs"}</definedName>
    <definedName name="wrn.input." hidden="1">{"avgbs",#N/A,FALSE,"Sheet1";"is",#N/A,FALSE,"Sheet1";"opexps",#N/A,FALSE,"Sheet1"}</definedName>
    <definedName name="wrn.Inv_Summary." hidden="1">{"Entire Spreadsheet",#N/A,FALSE,"ACCTLIST";"Invoices",#N/A,FALSE,"ACCTLIST"}</definedName>
    <definedName name="wrn.Jury." hidden="1">{#N/A,#N/A,FALSE,"Year";#N/A,#N/A,FALSE,"AC Fiscal Year";#N/A,#N/A,FALSE,"Hourly Rate By Activity";#N/A,#N/A,FALSE,"Hourly Rate By Custom Resource";#N/A,#N/A,FALSE,"Sensitivity Analysis";#N/A,#N/A,FALSE,"Overall Staffing Review"}</definedName>
    <definedName name="wrn.KOMPLETTDRUCK." hidden="1">{#N/A,#N/A,FALSE,"MARKT";#N/A,#N/A,FALSE,"TEILNEHMER";#N/A,#N/A,FALSE,"VERTRIEB";#N/A,#N/A,FALSE,"TARIFE_NO";#N/A,#N/A,FALSE,"NUTZUNG";#N/A,#N/A,FALSE,"MEHRWERT";#N/A,#N/A,FALSE,"ENDGERÄTE";#N/A,#N/A,FALSE,"UMSATZ"}</definedName>
    <definedName name="wrn.loanworks_fs." hidden="1">{"avgbs",#N/A,FALSE,"loanworks_fs";"is",#N/A,FALSE,"loanworks_fs";"opexps",#N/A,FALSE,"loanworks_fs"}</definedName>
    <definedName name="wrn.Long._.Report." hidden="1">{#N/A,#N/A,TRUE,"Cover";#N/A,#N/A,TRUE,"Header (ld)";#N/A,#N/A,TRUE,"T&amp;O By Region";#N/A,#N/A,TRUE,"Region Charts ";#N/A,#N/A,TRUE,"T&amp;O London";#N/A,#N/A,TRUE,"AD Report";#N/A,#N/A,TRUE,"Var by OU"}</definedName>
    <definedName name="wrn.Long._.Report.a" hidden="1">{#N/A,#N/A,TRUE,"Cover";#N/A,#N/A,TRUE,"Header (ld)";#N/A,#N/A,TRUE,"T&amp;O By Region";#N/A,#N/A,TRUE,"Region Charts ";#N/A,#N/A,TRUE,"T&amp;O London";#N/A,#N/A,TRUE,"AD Report";#N/A,#N/A,TRUE,"Var by OU"}</definedName>
    <definedName name="wrn.long1._.Report" hidden="1">{#N/A,#N/A,TRUE,"Cover";#N/A,#N/A,TRUE,"Header (ld)";#N/A,#N/A,TRUE,"T&amp;O By Region";#N/A,#N/A,TRUE,"Region Charts ";#N/A,#N/A,TRUE,"T&amp;O London";#N/A,#N/A,TRUE,"AD Report";#N/A,#N/A,TRUE,"Var by OU"}</definedName>
    <definedName name="wrn.m" hidden="1">{#N/A,#N/A,FALSE,"PLME0520"}</definedName>
    <definedName name="wrn.mhd_fs." hidden="1">{"avgbs",#N/A,FALSE,"mhd_fs";"is",#N/A,FALSE,"mhd_fs";"opexps",#N/A,FALSE,"mhd_fs"}</definedName>
    <definedName name="wrn.mi" hidden="1">{#N/A,#N/A,FALSE,"PLME0520"}</definedName>
    <definedName name="wrn.MILLARES." hidden="1">{#N/A,#N/A,TRUE,"RESUMEN ECON.";#N/A,#N/A,TRUE,"Costos de R.H.";#N/A,#N/A,TRUE,"COSTO HW";#N/A,#N/A,TRUE,"CUADROS";#N/A,#N/A,TRUE,"SCADA´s";#N/A,#N/A,TRUE,"PRECIOS EQUIPOS"}</definedName>
    <definedName name="wrn.misceldlls." hidden="1">{#N/A,#N/A,FALSE,"PLME0520"}</definedName>
    <definedName name="wrn.miscelps." hidden="1">{#N/A,#N/A,FALSE,"PLME0520"}</definedName>
    <definedName name="wrn.Monthly." hidden="1">{#N/A,#N/A,FALSE,"Monthly"}</definedName>
    <definedName name="wrn.Most._.Detailed._.Report." hidden="1">{"LineTable_Detail1",#N/A,FALSE,"Line Table";"LineTable_Year",#N/A,FALSE,"Line Table"}</definedName>
    <definedName name="wrn.n" hidden="1">{"FF",#N/A,FALSE,"Dec 96 "}</definedName>
    <definedName name="wrn.ne" hidden="1">{"FF",#N/A,FALSE,"Janv 97"}</definedName>
    <definedName name="wrn.net" hidden="1">{"USD",#N/A,FALSE,"Dec 96 "}</definedName>
    <definedName name="wrn.Net._.Sales._.en._.FF_Dec." hidden="1">{"FF",#N/A,FALSE,"Dec 96 "}</definedName>
    <definedName name="wrn.Net._.Sales._.en._.FF_janv." hidden="1">{"FF",#N/A,FALSE,"Janv 97"}</definedName>
    <definedName name="wrn.Net._.Sales._.en._.USD_Dec." hidden="1">{"USD",#N/A,FALSE,"Dec 96 "}</definedName>
    <definedName name="wrn.Net._.Sales._.en._.USD_janv." hidden="1">{"USD",#N/A,FALSE,"Janv 97"}</definedName>
    <definedName name="wrn.NEWLVSB." hidden="1">{#N/A,#N/A,FALSE,"oppcost";#N/A,#N/A,FALSE,"leasebuy"}</definedName>
    <definedName name="wrn.no" hidden="1">{"USD",#N/A,FALSE,"Janv 97"}</definedName>
    <definedName name="wrn.old" hidden="1">{#N/A,#N/A,TRUE,"1.Halbjahr";#N/A,#N/A,TRUE,"2.Halbjahr"}</definedName>
    <definedName name="wrn.old2" hidden="1">{#N/A,#N/A,FALSE,"Neuorg"}</definedName>
    <definedName name="wrn.Original." hidden="1">{"C&amp;C Original",#N/A,FALSE,"Lot 2-Credit&amp;Collection Mngt";"GA Original",#N/A,FALSE,"Lot2-Gen. Acct.";"FA Original",#N/A,FALSE,"Lot2-Fixed Assets";"Inv Original",#N/A,FALSE,"Lot2-Inventory";"Trav Original",#N/A,FALSE,"Lot2-Travel";"C&amp;B Original",#N/A,FALSE,"Lot2-Cash and Bank";"TR Original",#N/A,FALSE,"Lot2-Treasury";"Rep Original",#N/A,FALSE,"Lot2-Report &amp; Conso";#N/A,#N/A,FALSE,"Costing";#N/A,#N/A,FALSE,"Risk"}</definedName>
    <definedName name="wrn.pldolares." hidden="1">{#N/A,#N/A,FALSE,"PLME0520"}</definedName>
    <definedName name="wrn.plpesos." hidden="1">{#N/A,#N/A,FALSE,"PLME0520"}</definedName>
    <definedName name="wrn.Print." hidden="1">{"avgbs",#N/A,FALSE,"sum_mtd";"is",#N/A,FALSE,"sum_mtd"}</definedName>
    <definedName name="wrn.printbc1." hidden="1">{"payroll",#N/A,FALSE,"PR";"acctspay",#N/A,FALSE,"AP";"genledger",#N/A,FALSE,"GL";"travellive",#N/A,FALSE,"TL";"fixassets",#N/A,FALSE,"FA";"taxinsur",#N/A,FALSE,"TI";"freightcntr",#N/A,FALSE,"FC";"customs",#N/A,FALSE,"CS";"admin",#N/A,FALSE,"ADMIN";"computrm",#N/A,FALSE,"CMPRM";"intracompbill",#N/A,FALSE,"ICB";"ftmyers",#N/A,FALSE,"94TFTM";"govern",#N/A,FALSE,"Gov't";"benefits",#N/A,FALSE,"Bene";"other",#N/A,FALSE,"Other";"schenetady",#N/A,FALSE,"SCH";"shelton",#N/A,FALSE,"SHLT";"fairfield",#N/A,FALSE,"FF";"fsototal",#N/A,FALSE,"FSO"}</definedName>
    <definedName name="wrn.PrintWorkbook." hidden="1">{"Index",#N/A,FALSE,"Index"}</definedName>
    <definedName name="wrn.Projection._.en._.FF." hidden="1">{"FF",#N/A,FALSE,"Projection"}</definedName>
    <definedName name="wrn.Rate._.Reports." hidden="1">{#N/A,#N/A,FALSE,"Monthly Rate By Activity";#N/A,#N/A,FALSE,"Hourly Rate By Activity";#N/A,#N/A,FALSE,"Monthly Rate By Custom Resource";#N/A,#N/A,FALSE,"Hourly Rate By Custom Resource"}</definedName>
    <definedName name="wrn.Reconciliation." hidden="1">{"Reconciliation-Summary View 1",#N/A,FALSE,"Summary";"Reconciliation-Summary View 2",#N/A,FALSE,"Summary";"Reconciliation-Summary View 3",#N/A,FALSE,"Summary";"Reconciliation-Summary View 3",#N/A,FALSE,"Base Payments-Order Letters-All";"Reconciliation-Summary View 3",#N/A,FALSE,"Hardware Expense";"Reconciliation-Summary View 3",#N/A,FALSE,"Hardware Payments";"Reconciliation-Summary View 3",#N/A,FALSE,"Hardware Allocation %-Ramp Up";"Reconciliation-Summary View 3",#N/A,FALSE,"Software Expense";"Reconciliation-Summary View 3",#N/A,FALSE,"Software Payments";"Reconciliation-Summary View 3",#N/A,FALSE,"Base Pmt-Software vs. Hardware";"Reconciliation-Summary View 3",#N/A,FALSE,"AMO Paid vs. Owed Payments";"Reconciliation-Summary View 3",#N/A,FALSE,"AMO Prepaid Recon";"Reconciliation-Summary View 3",#N/A,FALSE,"Rollforward"}</definedName>
    <definedName name="wrn.regalias." hidden="1">{#N/A,#N/A,FALSE,"PLME0520"}</definedName>
    <definedName name="wrn.Ricobayo._.I." hidden="1">{#N/A,#N/A,FALSE,"RESUMEN ECON.";#N/A,#N/A,FALSE,"Costos de R.H.";#N/A,#N/A,FALSE,"COSTO HW";#N/A,#N/A,FALSE,"CUADROS";#N/A,#N/A,FALSE,"SCADA´s";#N/A,#N/A,FALSE,"PRECIOS EQUIPOS"}</definedName>
    <definedName name="wrn.Rippert." hidden="1">{#N/A,#N/A,FALSE,"Year";#N/A,#N/A,FALSE,"AC Fiscal Year";#N/A,#N/A,FALSE,"Hourly Rate By Activity";#N/A,#N/A,FALSE,"Hourly Rate By Custom Resource";#N/A,#N/A,FALSE,"Line of Business Review";#N/A,#N/A,FALSE,"Assumptions";#N/A,#N/A,FALSE,"Sensitivity Analysis";#N/A,#N/A,FALSE,"Overall Staffing Review"}</definedName>
    <definedName name="wrn.SCH._.10.._.Capital._.Budget." hidden="1">{"SCH 10",#N/A,FALSE,"SCH 10 - Capital Exp"}</definedName>
    <definedName name="wrn.SCH._.1a.._.Staffing._.Salaries." hidden="1">{"SCH 1a",#N/A,FALSE,"SCH 1a - Staffing"}</definedName>
    <definedName name="wrn.SCH._.1b.._.Staffing._.Headcount." hidden="1">{"SCH 1b",#N/A,FALSE,"SCH 1b - Headcount"}</definedName>
    <definedName name="wrn.SCH._.2.._.Revenue." hidden="1">{"SCH 2",#N/A,FALSE,"SCH 2 - Revenue &amp; HCC"}</definedName>
    <definedName name="wrn.SCH._.3.._.Travel." hidden="1">{"SCH 3",#N/A,FALSE,"SCH 3 - Travel"}</definedName>
    <definedName name="wrn.SCH._.4.._.Training." hidden="1">{"SCH 4",#N/A,FALSE,"SCH 4 - Training"}</definedName>
    <definedName name="wrn.SCH._.5.._.Printing." hidden="1">{"SCH 5",#N/A,FALSE,"SCH 5 - Printing"}</definedName>
    <definedName name="wrn.SCH._.6.._.Advertising." hidden="1">{"SCH 6",#N/A,FALSE,"SCH 6 - Advert and PR"}</definedName>
    <definedName name="wrn.SCH._.7.._.Services." hidden="1">{"SCH 7",#N/A,FALSE,"SCH 7 - Services"}</definedName>
    <definedName name="wrn.SCH._.8.._.Misc." hidden="1">{"SCH 8",#N/A,FALSE,"SCH 8 - Misc"}</definedName>
    <definedName name="wrn.SCH._.9.._.Over._.10k." hidden="1">{"SCH 9",#N/A,FALSE,"SCH 9 - Over $10k"}</definedName>
    <definedName name="wrn.Schichplan._.1997." hidden="1">{#N/A,#N/A,TRUE,"1.Halbjahr";#N/A,#N/A,TRUE,"2.Halbjahr"}</definedName>
    <definedName name="wrn.SEPT._.PRINT." hidden="1">{"SEPTEMBER PRINT",#N/A,FALSE,"INV_BKDN";"SEPTEMBER PRINT",#N/A,FALSE,"INV_BKDN"}</definedName>
    <definedName name="wrn.Server._.Management._.Total._.Costs." hidden="1">{"Server Management",#N/A,FALSE,"Total Costs"}</definedName>
    <definedName name="wrn.Short._.Report." hidden="1">{#N/A,#N/A,TRUE,"Cover";#N/A,#N/A,TRUE,"Header (eu)";#N/A,#N/A,TRUE,"Region Charts";#N/A,#N/A,TRUE,"T&amp;O By Region";#N/A,#N/A,TRUE,"AD Report"}</definedName>
    <definedName name="wrn.Staff._.cost1998." hidden="1">{#N/A,#N/A,TRUE,"Staffnos &amp; cost"}</definedName>
    <definedName name="wrn.Staffcost." hidden="1">{#N/A,#N/A,FALSE,"Staffnos &amp; cost"}</definedName>
    <definedName name="wrn.Staffing." hidden="1">{#N/A,#N/A,FALSE,"Assessment";#N/A,#N/A,FALSE,"Staffing";#N/A,#N/A,FALSE,"Hires";#N/A,#N/A,FALSE,"Assumptions"}</definedName>
    <definedName name="wrn.Staffing._.Inputs." hidden="1">{#N/A,#N/A,FALSE,"Overall Staffing Review";#N/A,#N/A,FALSE,"Detailed Resource Mix Review";#N/A,#N/A,FALSE,"Detailed Pyramid Review";#N/A,#N/A,FALSE,"Hours By Activity";#N/A,#N/A,FALSE,"Hours By Custom Resource"}</definedName>
    <definedName name="wrn.Staffing1" hidden="1">{#N/A,#N/A,FALSE,"Assessment";#N/A,#N/A,FALSE,"Staffing";#N/A,#N/A,FALSE,"Hires";#N/A,#N/A,FALSE,"Assumptions"}</definedName>
    <definedName name="wrn.Standard._.Reports."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wrn.Status._.of._.docs._.required." hidden="1">{"Doc Requirements View",#N/A,FALSE,"EPA Project Portfolio w-Links"}</definedName>
    <definedName name="wrn.sum_mtd." hidden="1">{"avgbs",#N/A,FALSE,"sum_mtd";"is",#N/A,FALSE,"sum_mtd";"opexps",#N/A,FALSE,"sum_mtd"}</definedName>
    <definedName name="wrn.sum_ytd." hidden="1">{"avgbs",#N/A,FALSE,"sum_ytd";"is",#N/A,FALSE,"sum_ytd";"opexps",#N/A,FALSE,"sum_ytd"}</definedName>
    <definedName name="wrn.Summary." hidden="1">{"Last 5 fin state",#N/A,FALSE,"Fin State";"Calc1 last 5",#N/A,FALSE,"Calc 1";"Calc2 All",#N/A,FALSE,"Calc 2";"Model All",#N/A,FALSE,"Model";"Value Short",#N/A,FALSE,"Value";"Valuation checklist",#N/A,FALSE,"Check List"}</definedName>
    <definedName name="wrn.summary_mtd." hidden="1">{"avgbs",#N/A,FALSE,"sum_mtd";"is",#N/A,FALSE,"sum_mtd"}</definedName>
    <definedName name="wrn.Supplemental._.Information." hidden="1">{#N/A,#N/A,FALSE,"Assumptions";#N/A,#N/A,FALSE,"DNP Expense Summary";#N/A,#N/A,FALSE,"Sensitivity Analysis"}</definedName>
    <definedName name="wrn.Supplemental_Reports." hidden="1">{#N/A,#N/A,FALSE,"Report Data";#N/A,#N/A,FALSE,"COMP POOL";#N/A,#N/A,FALSE,"COMP POOL NB95";#N/A,#N/A,FALSE,"COMP POOL NB94"}</definedName>
    <definedName name="wrn.Synt_dec." hidden="1">{"Synthese",#N/A,FALSE,"Dec 96 (2)"}</definedName>
    <definedName name="wrn.Synt_janv." hidden="1">{"Syn_janv",#N/A,FALSE,"Janv 97"}</definedName>
    <definedName name="wrn.t" hidden="1">{#N/A,#N/A,FALSE,"PLME0520"}</definedName>
    <definedName name="wrn.tp_clca_fs." hidden="1">{"avgbs",#N/A,FALSE,"tp_clca_fs";"is",#N/A,FALSE,"tp_clca_fs";"opexps",#N/A,FALSE,"tp_clca_fs"}</definedName>
    <definedName name="wrn.tplport_fs." hidden="1">{"avgbs",#N/A,FALSE,"tpl&amp;port_fs";"is",#N/A,FALSE,"tpl&amp;port_fs";"opexps",#N/A,FALSE,"tpl&amp;port_fs"}</definedName>
    <definedName name="wrn.traditionaldlls." hidden="1">{#N/A,#N/A,FALSE,"PLME0520"}</definedName>
    <definedName name="wrn.traditionalps." hidden="1">{#N/A,#N/A,FALSE,"PLME0520"}</definedName>
    <definedName name="wrn.Vergleich." hidden="1">{#N/A,#N/A,FALSE,"Neuorg"}</definedName>
    <definedName name="wrn.wlca_fs." hidden="1">{"avgbs",#N/A,FALSE,"wlca_fs";"is",#N/A,FALSE,"wlca_fs";"opexps",#N/A,FALSE,"wlca_fs"}</definedName>
    <definedName name="wrs" hidden="1">{#N/A,#N/A,FALSE,"Assessment";#N/A,#N/A,FALSE,"Staffing";#N/A,#N/A,FALSE,"Hires";#N/A,#N/A,FALSE,"Assumptions"}</definedName>
    <definedName name="wru.Ong._.Report.a" hidden="1">{#N/A,#N/A,TRUE,"Cover";#N/A,#N/A,TRUE,"Header (ld)";#N/A,#N/A,TRUE,"T&amp;O By Region";#N/A,#N/A,TRUE,"Region Charts ";#N/A,#N/A,TRUE,"T&amp;O London";#N/A,#N/A,TRUE,"AD Report";#N/A,#N/A,TRUE,"Var by OU"}</definedName>
    <definedName name="ww" hidden="1">{#N/A,#N/A,TRUE,"RESUMEN ECON.";#N/A,#N/A,TRUE,"Costos de R.H.";#N/A,#N/A,TRUE,"COSTO HW";#N/A,#N/A,TRUE,"CUADROS";#N/A,#N/A,TRUE,"SCADA´s";#N/A,#N/A,TRUE,"PRECIOS EQUIPOS"}</definedName>
    <definedName name="wwewrt" hidden="1">{#N/A,#N/A,FALSE,"RESUMEN ECON.";#N/A,#N/A,FALSE,"Costos de R.H.";#N/A,#N/A,FALSE,"COSTO HW";#N/A,#N/A,FALSE,"CUADROS";#N/A,#N/A,FALSE,"SCADA´s";#N/A,#N/A,FALSE,"PRECIOS EQUIPOS"}</definedName>
    <definedName name="xc" hidden="1">#REF!</definedName>
    <definedName name="xcv" hidden="1">#REF!</definedName>
    <definedName name="xcvcxvcxv" hidden="1">#REF!</definedName>
    <definedName name="xcx" hidden="1">#REF!</definedName>
    <definedName name="xcxx" hidden="1">#REF!</definedName>
    <definedName name="XITNIA" hidden="1">{"USD",#N/A,FALSE,"Dec 96 "}</definedName>
    <definedName name="XLDW_VER" hidden="1">"Office 2000 2.0 with Query Builder"</definedName>
    <definedName name="XLRPARAMS_ReportBaseCurrency_String" hidden="1">#REF!</definedName>
    <definedName name="XLRPARAMS_ReportCrossrate_WeightedAverage_String" hidden="1">#REF!</definedName>
    <definedName name="XLRPARAMS_ReportCurrency_String" hidden="1">#REF!</definedName>
    <definedName name="XREF_COLUMN_1" hidden="1">#REF!</definedName>
    <definedName name="XREF_COLUMN_10" hidden="1">#REF!</definedName>
    <definedName name="XREF_COLUMN_11"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11</definedName>
    <definedName name="XRefCopy1" hidden="1">#REF!</definedName>
    <definedName name="XRefCopy1Row" hidden="1">#REF!</definedName>
    <definedName name="XRefCopy2" hidden="1">#REF!</definedName>
    <definedName name="XRefCopy2Row" hidden="1">#REF!</definedName>
    <definedName name="XRefCopyRangeCount" hidden="1">2</definedName>
    <definedName name="XRefPaste1" hidden="1">#REF!</definedName>
    <definedName name="XRefPaste10" hidden="1">#REF!</definedName>
    <definedName name="XRefPaste10Row" hidden="1">#REF!</definedName>
    <definedName name="XRefPaste11"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Row" hidden="1">#REF!</definedName>
    <definedName name="XRefPaste3" hidden="1">#REF!</definedName>
    <definedName name="XRefPaste3Row" hidden="1">#REF!</definedName>
    <definedName name="XRefPaste4" hidden="1">#REF!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8" hidden="1">#REF!</definedName>
    <definedName name="XRefPaste8Row" hidden="1">#REF!</definedName>
    <definedName name="XRefPaste9" hidden="1">#REF!</definedName>
    <definedName name="XRefPaste9Row" hidden="1">#REF!</definedName>
    <definedName name="XRefPasteRangeCount" hidden="1">19</definedName>
    <definedName name="xvcxvcxv" hidden="1">#REF!</definedName>
    <definedName name="xvcxvcxvcx" hidden="1">#REF!</definedName>
    <definedName name="xxx" hidden="1">{"C&amp;C Extended",#N/A,FALSE,"Lot 2-Credit&amp;Collection Mngt";"GA Extended",#N/A,FALSE,"Lot2-Gen. Acct.";"FA Extended",#N/A,FALSE,"Lot2-Fixed Assets";"Inv Extended",#N/A,FALSE,"Lot2-Inventory";"Trav Extended",#N/A,FALSE,"Lot2-Travel";"C&amp;B Extended",#N/A,FALSE,"Lot2-Cash and Bank";"TR Extended",#N/A,FALSE,"Lot2-Treasury";"Rep Extended",#N/A,FALSE,"Lot2-Report &amp; Conso";#N/A,#N/A,FALSE,"Costing";#N/A,#N/A,FALSE,"Risk"}</definedName>
    <definedName name="xxxx" hidden="1">{#N/A,#N/A,FALSE,"Bud95 LUG"}</definedName>
    <definedName name="xxxyyy" hidden="1">{"C&amp;C Original",#N/A,FALSE,"Lot 2-Credit&amp;Collection Mngt";"GA Original",#N/A,FALSE,"Lot2-Gen. Acct.";"FA Original",#N/A,FALSE,"Lot2-Fixed Assets";"Inv Original",#N/A,FALSE,"Lot2-Inventory";"Trav Original",#N/A,FALSE,"Lot2-Travel";"C&amp;B Original",#N/A,FALSE,"Lot2-Cash and Bank";"TR Original",#N/A,FALSE,"Lot2-Treasury";"Rep Original",#N/A,FALSE,"Lot2-Report &amp; Conso";#N/A,#N/A,FALSE,"Costing";#N/A,#N/A,FALSE,"Risk"}</definedName>
    <definedName name="y" hidden="1">{#N/A,#N/A,TRUE,"Cover";#N/A,#N/A,TRUE,"Header (ld)";#N/A,#N/A,TRUE,"T&amp;O By Region";#N/A,#N/A,TRUE,"Region Charts ";#N/A,#N/A,TRUE,"T&amp;O London";#N/A,#N/A,TRUE,"AD Report";#N/A,#N/A,TRUE,"Var by OU"}</definedName>
    <definedName name="Year">#REF!</definedName>
    <definedName name="Year1">#REF!</definedName>
    <definedName name="year2040dropoff">#REF!</definedName>
    <definedName name="yfghf" hidden="1">#REF!</definedName>
    <definedName name="Yr1_L">#REF!</definedName>
    <definedName name="Yr1_PA">#REF!</definedName>
    <definedName name="Yr1_PT">#REF!</definedName>
    <definedName name="Yr1_T">#REF!</definedName>
    <definedName name="ytd1298" hidden="1">{#N/A,#N/A,FALSE,"Aging Summary";#N/A,#N/A,FALSE,"Ratio Analysis";#N/A,#N/A,FALSE,"Test 120 Day Accts";#N/A,#N/A,FALSE,"Tickmarks"}</definedName>
    <definedName name="yy">#REF!</definedName>
    <definedName name="yyy" hidden="1">{#N/A,#N/A,FALSE,"RESUMEN ECON.";#N/A,#N/A,FALSE,"Costos de R.H.";#N/A,#N/A,FALSE,"COSTO HW";#N/A,#N/A,FALSE,"CUADROS";#N/A,#N/A,FALSE,"SCADA´s";#N/A,#N/A,FALSE,"PRECIOS EQUIPOS"}</definedName>
    <definedName name="yyyy" hidden="1">{#N/A,#N/A,TRUE,"RESUMEN ECON.";#N/A,#N/A,TRUE,"Costos de R.H.";#N/A,#N/A,TRUE,"COSTO HW";#N/A,#N/A,TRUE,"CUADROS";#N/A,#N/A,TRUE,"SCADA´s";#N/A,#N/A,TRUE,"PRECIOS EQUIPOS"}</definedName>
    <definedName name="z" hidden="1">{"USD",#N/A,FALSE,"Dec 96 "}</definedName>
    <definedName name="Z_1C2F0482_1763_43BE_ACA6_046AE7549FD6_.wvu.PrintArea" hidden="1">#REF!</definedName>
    <definedName name="Z_2AFD2E8D_3D03_4813_8B05_F9D4BE800E07_.wvu.PrintArea" hidden="1">#REF!</definedName>
    <definedName name="Z_357EEF68_4F39_42C7_9EEB_87BEC59B578B_.wvu.PrintArea" hidden="1">#REF!</definedName>
    <definedName name="Z_422F6220_13A9_11D5_B09A_0050DA2FB877_.wvu.PrintArea" hidden="1">#REF!</definedName>
    <definedName name="Z_4634084F_22B1_43A2_BC12_BA4FB0D7A126_.wvu.PrintArea" hidden="1">#REF!</definedName>
    <definedName name="Z_4B2D6D4A_C75D_4A68_9856_C75A4E5366DD_.wvu.PrintArea" hidden="1">#REF!</definedName>
    <definedName name="Z_75841E9E_685C_4808_8F8C_5FBC00E5259D_.wvu.PrintArea" hidden="1">#REF!</definedName>
    <definedName name="Z_EFE681A5_9270_42F3_BE91_FC1B0D8DC3F7_.wvu.PrintArea" hidden="1">#REF!</definedName>
    <definedName name="zvcxcbgvcnv" hidden="1">{#N/A,#N/A,FALSE,"Staffnos &amp; cost"}</definedName>
    <definedName name="zxcv" hidden="1">{"STAFF SUMMARY",#N/A,FALSE,"97 STAFFING SUMMARY";"SCH 1a",#N/A,FALSE,"SCH 1a - Staffing";"SCH 1b",#N/A,FALSE,"SCH 1b - Headcount"}</definedName>
    <definedName name="ZZ" hidden="1">{"C&amp;C Original",#N/A,FALSE,"Lot 2-Credit&amp;Collection Mngt";"GA Original",#N/A,FALSE,"Lot2-Gen. Acct.";"FA Original",#N/A,FALSE,"Lot2-Fixed Assets";"Inv Original",#N/A,FALSE,"Lot2-Inventory";"Trav Original",#N/A,FALSE,"Lot2-Travel";"C&amp;B Original",#N/A,FALSE,"Lot2-Cash and Bank";"TR Original",#N/A,FALSE,"Lot2-Treasury";"Rep Original",#N/A,FALSE,"Lot2-Report &amp; Conso";#N/A,#N/A,FALSE,"Costing";#N/A,#N/A,FALSE,"Risk"}</definedName>
    <definedName name="ZZDECTAB">"X"</definedName>
    <definedName name="zzzzz" hidden="1">{#N/A,#N/A,FALSE,"Staffnos &amp; cost"}</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O114" i="2" l="1"/>
  <c r="N114" i="2"/>
  <c r="M114" i="2"/>
  <c r="L114" i="2"/>
  <c r="K114" i="2"/>
  <c r="J114" i="2"/>
  <c r="I114" i="2"/>
  <c r="H114" i="2"/>
  <c r="G114" i="2"/>
  <c r="F114" i="2"/>
  <c r="E114" i="2"/>
  <c r="D114" i="2"/>
  <c r="P114" i="2" s="1"/>
  <c r="Q114" i="2" s="1"/>
  <c r="O113" i="2"/>
  <c r="N113" i="2"/>
  <c r="M113" i="2"/>
  <c r="L113" i="2"/>
  <c r="K113" i="2"/>
  <c r="J113" i="2"/>
  <c r="I113" i="2"/>
  <c r="H113" i="2"/>
  <c r="G113" i="2"/>
  <c r="F113" i="2"/>
  <c r="E113" i="2"/>
  <c r="D113" i="2"/>
  <c r="P113" i="2" s="1"/>
  <c r="Q113" i="2" s="1"/>
  <c r="O112" i="2"/>
  <c r="O116" i="2" s="1"/>
  <c r="N112" i="2"/>
  <c r="N116" i="2" s="1"/>
  <c r="M112" i="2"/>
  <c r="M116" i="2" s="1"/>
  <c r="L112" i="2"/>
  <c r="L116" i="2" s="1"/>
  <c r="K112" i="2"/>
  <c r="K116" i="2" s="1"/>
  <c r="J112" i="2"/>
  <c r="J116" i="2" s="1"/>
  <c r="I112" i="2"/>
  <c r="I116" i="2" s="1"/>
  <c r="H112" i="2"/>
  <c r="H116" i="2" s="1"/>
  <c r="G112" i="2"/>
  <c r="G116" i="2" s="1"/>
  <c r="F112" i="2"/>
  <c r="F116" i="2" s="1"/>
  <c r="E112" i="2"/>
  <c r="E116" i="2" s="1"/>
  <c r="D112" i="2"/>
  <c r="D116" i="2" s="1"/>
  <c r="O110" i="2"/>
  <c r="O118" i="2" s="1"/>
  <c r="N110" i="2"/>
  <c r="M110" i="2"/>
  <c r="M118" i="2" s="1"/>
  <c r="L110" i="2"/>
  <c r="L118" i="2" s="1"/>
  <c r="K110" i="2"/>
  <c r="K118" i="2" s="1"/>
  <c r="J110" i="2"/>
  <c r="J118" i="2" s="1"/>
  <c r="I110" i="2"/>
  <c r="I118" i="2" s="1"/>
  <c r="H110" i="2"/>
  <c r="H118" i="2" s="1"/>
  <c r="G110" i="2"/>
  <c r="G118" i="2" s="1"/>
  <c r="F110" i="2"/>
  <c r="F118" i="2" s="1"/>
  <c r="E110" i="2"/>
  <c r="D110" i="2"/>
  <c r="D118" i="2" s="1"/>
  <c r="E118" i="2" l="1"/>
  <c r="N118" i="2"/>
  <c r="P110" i="2"/>
  <c r="P112" i="2"/>
  <c r="P116" i="2" l="1"/>
  <c r="Q112" i="2"/>
  <c r="P118" i="2"/>
  <c r="O106" i="1" l="1"/>
  <c r="N106" i="1"/>
  <c r="M106" i="1"/>
  <c r="L106" i="1"/>
  <c r="K106" i="1"/>
  <c r="J106" i="1"/>
  <c r="I106" i="1"/>
  <c r="H106" i="1"/>
  <c r="G106" i="1"/>
  <c r="F106" i="1"/>
  <c r="E106" i="1"/>
  <c r="D106" i="1"/>
  <c r="P106" i="1" s="1"/>
  <c r="Q106" i="1" s="1"/>
  <c r="L105" i="1"/>
  <c r="H105" i="1"/>
  <c r="O104" i="1"/>
  <c r="N104" i="1"/>
  <c r="M104" i="1"/>
  <c r="L104" i="1"/>
  <c r="L108" i="1" s="1"/>
  <c r="K104" i="1"/>
  <c r="J104" i="1"/>
  <c r="I104" i="1"/>
  <c r="H104" i="1"/>
  <c r="H108" i="1" s="1"/>
  <c r="G104" i="1"/>
  <c r="F104" i="1"/>
  <c r="E104" i="1"/>
  <c r="D104" i="1"/>
  <c r="O81" i="1"/>
  <c r="N81" i="1"/>
  <c r="M81" i="1"/>
  <c r="L81" i="1"/>
  <c r="K81" i="1"/>
  <c r="J81" i="1"/>
  <c r="I81" i="1"/>
  <c r="H81" i="1"/>
  <c r="G81" i="1"/>
  <c r="F81" i="1"/>
  <c r="E81" i="1"/>
  <c r="D81" i="1"/>
  <c r="D102" i="1" s="1"/>
  <c r="O80" i="1"/>
  <c r="O102" i="1" s="1"/>
  <c r="N80" i="1"/>
  <c r="N102" i="1" s="1"/>
  <c r="M80" i="1"/>
  <c r="M102" i="1" s="1"/>
  <c r="L80" i="1"/>
  <c r="L102" i="1" s="1"/>
  <c r="K80" i="1"/>
  <c r="K105" i="1" s="1"/>
  <c r="J80" i="1"/>
  <c r="J102" i="1" s="1"/>
  <c r="I80" i="1"/>
  <c r="I105" i="1" s="1"/>
  <c r="H80" i="1"/>
  <c r="H102" i="1" s="1"/>
  <c r="G80" i="1"/>
  <c r="G105" i="1" s="1"/>
  <c r="F80" i="1"/>
  <c r="F105" i="1" s="1"/>
  <c r="E80" i="1"/>
  <c r="E105" i="1" s="1"/>
  <c r="O18" i="1"/>
  <c r="O105" i="1" s="1"/>
  <c r="O4" i="1"/>
  <c r="L110" i="1" l="1"/>
  <c r="H110" i="1"/>
  <c r="F108" i="1"/>
  <c r="G108" i="1"/>
  <c r="I108" i="1"/>
  <c r="K108" i="1"/>
  <c r="O108" i="1"/>
  <c r="O110" i="1" s="1"/>
  <c r="E108" i="1"/>
  <c r="J105" i="1"/>
  <c r="J108" i="1" s="1"/>
  <c r="J110" i="1" s="1"/>
  <c r="K102" i="1"/>
  <c r="K110" i="1" s="1"/>
  <c r="M105" i="1"/>
  <c r="M108" i="1" s="1"/>
  <c r="M110" i="1" s="1"/>
  <c r="E102" i="1"/>
  <c r="E110" i="1" s="1"/>
  <c r="P104" i="1"/>
  <c r="N105" i="1"/>
  <c r="N108" i="1" s="1"/>
  <c r="N110" i="1" s="1"/>
  <c r="F102" i="1"/>
  <c r="F110" i="1" s="1"/>
  <c r="D105" i="1"/>
  <c r="G102" i="1"/>
  <c r="G110" i="1" s="1"/>
  <c r="I102" i="1"/>
  <c r="P105" i="1" l="1"/>
  <c r="Q105" i="1" s="1"/>
  <c r="P102" i="1"/>
  <c r="P108" i="1"/>
  <c r="P110" i="1" s="1"/>
  <c r="Q104" i="1"/>
  <c r="I110" i="1"/>
  <c r="D108" i="1"/>
  <c r="D110" i="1" s="1"/>
</calcChain>
</file>

<file path=xl/sharedStrings.xml><?xml version="1.0" encoding="utf-8"?>
<sst xmlns="http://schemas.openxmlformats.org/spreadsheetml/2006/main" count="973" uniqueCount="150">
  <si>
    <t>Goods/ Services Provider</t>
  </si>
  <si>
    <t>Goods/ Services Receiver</t>
  </si>
  <si>
    <t>Short Description</t>
  </si>
  <si>
    <t>Pricing Mechanism</t>
  </si>
  <si>
    <t>Description of Price Support</t>
  </si>
  <si>
    <t>Statistical Allocator - per s. 13 of CAM (where relevant)</t>
  </si>
  <si>
    <t>Start Date</t>
  </si>
  <si>
    <t>End Date</t>
  </si>
  <si>
    <t>REVENUE</t>
  </si>
  <si>
    <t>NSPI</t>
  </si>
  <si>
    <t>NSPML</t>
  </si>
  <si>
    <t>ML Revenue</t>
  </si>
  <si>
    <t>Interim Assessment to NSPI</t>
  </si>
  <si>
    <t>Monthly charge to NS Power based on NSEB Decision regarding NSPML's Interim Cost Assessment for 2024 (M11285)</t>
  </si>
  <si>
    <t>WACC Associated with Return of Funds to NSPI</t>
  </si>
  <si>
    <t>Board Order</t>
  </si>
  <si>
    <t>WACC associated with Return of Funds to NSPI as committed by NSPML per M12394</t>
  </si>
  <si>
    <t>FLG</t>
  </si>
  <si>
    <t>Refund of Previous Assessment Charges</t>
  </si>
  <si>
    <t>In accordance with M11791 and M11902 Board Order both dated November 29, 2024 related to the Federal Loan Guarantee (FLG2)</t>
  </si>
  <si>
    <t>RENTALS</t>
  </si>
  <si>
    <t>3267654 NS Ltd</t>
  </si>
  <si>
    <t>NSPML Rent (Terminal Road)</t>
  </si>
  <si>
    <t>Total Proportionate Cost</t>
  </si>
  <si>
    <t>Payment for rent does not exceed the amount deemed as fair market value by the NSEB.</t>
  </si>
  <si>
    <t>GOOD &amp; SERVICES</t>
  </si>
  <si>
    <t>Materials &amp; Services (for Vegetation Mgmt, System Design, Integration and other Modifications)</t>
  </si>
  <si>
    <t>Flow-Through Cost</t>
  </si>
  <si>
    <t>Direct cost based on invoice</t>
  </si>
  <si>
    <t>OFFICE EXPENSES (Flow-Through)</t>
  </si>
  <si>
    <t>Facilities (Ricoh printing, Postage, Subscriptions)</t>
  </si>
  <si>
    <t>Direct cost based on invoices and/or detailed summaries from NS Power</t>
  </si>
  <si>
    <t>Electricity Services for Mulgrave &amp; Morley</t>
  </si>
  <si>
    <t>Fair Market Value</t>
  </si>
  <si>
    <t>Electricity bill based on NSEB approved rates</t>
  </si>
  <si>
    <t>Human Resources Remuneration</t>
  </si>
  <si>
    <t>Fully Allocated Costs</t>
  </si>
  <si>
    <t>Calculation of results from Emera Employee Compensation and Information received from Human Resources</t>
  </si>
  <si>
    <t>Emera Inc.</t>
  </si>
  <si>
    <t>Insurance</t>
  </si>
  <si>
    <t>Facilities (BMO company credit card payments, subscriptions, LC and audit fees)</t>
  </si>
  <si>
    <t>Direct cost based on invoices, BMO statements, and summaries from Emera</t>
  </si>
  <si>
    <t>CORPORATE TRANSACTIONS</t>
  </si>
  <si>
    <t>Engineer</t>
  </si>
  <si>
    <t>Labour</t>
  </si>
  <si>
    <t>Time Reporting - charged in accordance with CAM</t>
  </si>
  <si>
    <t>Overhead - NPR</t>
  </si>
  <si>
    <t>Overhead - OH</t>
  </si>
  <si>
    <t>Electrical Technician</t>
  </si>
  <si>
    <t>Meals</t>
  </si>
  <si>
    <t>Leading Electrical Technician</t>
  </si>
  <si>
    <t>Project Controls Manager</t>
  </si>
  <si>
    <t>Senior Environmental Specialist</t>
  </si>
  <si>
    <t>Specialist, GIS</t>
  </si>
  <si>
    <t>CEO</t>
  </si>
  <si>
    <t>Board Allocations</t>
  </si>
  <si>
    <t>Breakdown of Board fees allocation received from Emera Finance</t>
  </si>
  <si>
    <t>CORPORATE SUPPORT SERVICES</t>
  </si>
  <si>
    <t>Open Access Technology International Software to manage commercial transmission of electricity</t>
  </si>
  <si>
    <t>Energy Control Centre (ECC) Operator Support to manage real time operations of NSPML assets</t>
  </si>
  <si>
    <t>Contract Pricing</t>
  </si>
  <si>
    <t>Cost Recovery in Accordance with Service Schedule 4.</t>
  </si>
  <si>
    <t>Associated Corporate Overhead - ECC Operator Support</t>
  </si>
  <si>
    <t>IT SLA</t>
  </si>
  <si>
    <t>Determined costs of providing various services and then determined cost driver and formulated pricing - SLA</t>
  </si>
  <si>
    <t>Accounts Payable</t>
  </si>
  <si>
    <t>Allocation of NSPI efforts on Maritime Link in accordance with CAM</t>
  </si>
  <si>
    <t>Number of Transactions</t>
  </si>
  <si>
    <t>Associated Corporate Overhead - Accounts Payable</t>
  </si>
  <si>
    <t>H.R. H&amp;W - 056</t>
  </si>
  <si>
    <t>Full Time Equivalent</t>
  </si>
  <si>
    <t>Associated Corporate Overhead - H.R. H&amp;W - 056</t>
  </si>
  <si>
    <t>Procurement</t>
  </si>
  <si>
    <t>Associated Corporate Overhead - Procurement</t>
  </si>
  <si>
    <t>Audit Services</t>
  </si>
  <si>
    <t>Allocation of Emera Inc. efforts on Maritime Link in accordance with CAM</t>
  </si>
  <si>
    <t>Number of Hours</t>
  </si>
  <si>
    <t>Audit Services - Overhead</t>
  </si>
  <si>
    <t>Corporate Compliance</t>
  </si>
  <si>
    <t>Corporate Compliance - Overhead</t>
  </si>
  <si>
    <t>Corporate Digital Officer</t>
  </si>
  <si>
    <t>Computers</t>
  </si>
  <si>
    <t>Corporate Digital Officer - Overhead</t>
  </si>
  <si>
    <t>Corporate Health and Wellness</t>
  </si>
  <si>
    <t>Corporate Health and Wellness - Overhead</t>
  </si>
  <si>
    <t>Corporate Human Resources</t>
  </si>
  <si>
    <t>Corporate Human Resources - Overhead</t>
  </si>
  <si>
    <t>Corporate Insurance</t>
  </si>
  <si>
    <t>Insurance Premiums</t>
  </si>
  <si>
    <t>Corporate Insurance - Overhead</t>
  </si>
  <si>
    <t>Corporate Safety</t>
  </si>
  <si>
    <t>Corporate Safety - Overhead</t>
  </si>
  <si>
    <t>Corporate Secretary</t>
  </si>
  <si>
    <t>Corporate Secretary - Overhead</t>
  </si>
  <si>
    <t>Corporate Tax</t>
  </si>
  <si>
    <t>Corporate Tax - Overhead</t>
  </si>
  <si>
    <t>Environmental Policy and Programs</t>
  </si>
  <si>
    <t>Environmental Policy and Programs - Overhead</t>
  </si>
  <si>
    <t>Ethics</t>
  </si>
  <si>
    <t>Ethics - Overhead</t>
  </si>
  <si>
    <t>Investor Relations</t>
  </si>
  <si>
    <t>Reporting Issuers</t>
  </si>
  <si>
    <t>Investor Relations - Overhead</t>
  </si>
  <si>
    <t>Payroll</t>
  </si>
  <si>
    <t>Payroll - Overhead</t>
  </si>
  <si>
    <t>Talent Management CA and CAR</t>
  </si>
  <si>
    <t>Talent Management CA and CAR - Overhead</t>
  </si>
  <si>
    <t>Talent Mangement Emera Wide</t>
  </si>
  <si>
    <t>Talent Management Emera Wide - Overhead</t>
  </si>
  <si>
    <t>Total Rewards Canadian Affiliates</t>
  </si>
  <si>
    <t>Total Rewards Canadian Affiliates - Overhead</t>
  </si>
  <si>
    <t>Total Rewards Emera Wide</t>
  </si>
  <si>
    <t>Total Rewards Emera Wide - Overhead</t>
  </si>
  <si>
    <t>Treasury Services</t>
  </si>
  <si>
    <t>Treasury Services - Overhead</t>
  </si>
  <si>
    <t>Sum of Above (Excluding ML Revenues)</t>
  </si>
  <si>
    <r>
      <t xml:space="preserve">Emera Inc. </t>
    </r>
    <r>
      <rPr>
        <vertAlign val="superscript"/>
        <sz val="10"/>
        <color theme="1"/>
        <rFont val="Calibri"/>
        <family val="2"/>
        <scheme val="minor"/>
      </rPr>
      <t>1</t>
    </r>
  </si>
  <si>
    <t>Terminal Road</t>
  </si>
  <si>
    <t>Totals</t>
  </si>
  <si>
    <t>Variances</t>
  </si>
  <si>
    <t xml:space="preserve"> </t>
  </si>
  <si>
    <t>Monthly charge to NS Power based on UARB Decision regarding NSPML's Interim Cost Assessment for 2024 (M11285)</t>
  </si>
  <si>
    <t>Holdback Mechanism Decision</t>
  </si>
  <si>
    <t>In accordance with Board Order (M11009) related to prior year holdback revenue reduction and interest earned on outstanding holdback.</t>
  </si>
  <si>
    <t>FLG2</t>
  </si>
  <si>
    <t>Payment for rent does not exceed the amount deemed as fair market value by the NSUARB.</t>
  </si>
  <si>
    <t>Facilities (Ricoh printing, Postage, Subscriptions et cetera)</t>
  </si>
  <si>
    <t>Electricity bill based on UARB approved rates</t>
  </si>
  <si>
    <t>Direct cost based on invoices, BMO statements, and summaries from Emera.</t>
  </si>
  <si>
    <t>Electrician</t>
  </si>
  <si>
    <t>Interm. Business Sys. Analyst</t>
  </si>
  <si>
    <t>Specialist, SCADA</t>
  </si>
  <si>
    <t>Technologist</t>
  </si>
  <si>
    <t>Utilityworker I</t>
  </si>
  <si>
    <t>Senior Business Analyst</t>
  </si>
  <si>
    <t>Senior Project Manager</t>
  </si>
  <si>
    <t>Specialist, Contract</t>
  </si>
  <si>
    <t>Senior Asset Manager</t>
  </si>
  <si>
    <t>Manager, HR Operations</t>
  </si>
  <si>
    <t>Travel</t>
  </si>
  <si>
    <t>Manager, Corporate Accounting</t>
  </si>
  <si>
    <t>President, ENL</t>
  </si>
  <si>
    <t>General Counsel &amp; VP Bus Development</t>
  </si>
  <si>
    <t>Senior Manager, Regulatory &amp; Business</t>
  </si>
  <si>
    <t>Tax Services</t>
  </si>
  <si>
    <t>Witholding Tax</t>
  </si>
  <si>
    <t>Direct cost based on tax assessment</t>
  </si>
  <si>
    <t>Talent Mangement CA and CAR</t>
  </si>
  <si>
    <t>Talent Mangement CA and CAR - Overhead</t>
  </si>
  <si>
    <t>Talent Mangement Emera Wide - Overhead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</si>
</sst>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409]mmm/yy;@"/>
    <numFmt numFmtId="165" formatCode="_(* #,##0_);_(* \(#,##0\);_(* &quot;-&quot;??_);_(@_)"/>
  </numFmts>
  <fonts count="13" x14ac:knownFonts="1">
    <font>
      <sz val="11"/>
      <color theme="1"/>
      <name val="Calibri"/>
      <family val="2"/>
      <scheme val="minor"/>
    </font>
    <font>
      <sz val="11"/>
      <color theme="1"/>
      <name val="Calibri"/>
      <family val="2"/>
      <scheme val="minor"/>
    </font>
    <font>
      <b/>
      <sz val="10"/>
      <name val="Calibri"/>
      <family val="2"/>
      <scheme val="minor"/>
    </font>
    <font>
      <sz val="10"/>
      <color theme="1"/>
      <name val="Calibri"/>
      <family val="2"/>
      <scheme val="minor"/>
    </font>
    <font>
      <sz val="10"/>
      <name val="Calibri"/>
      <family val="2"/>
      <scheme val="minor"/>
    </font>
    <font>
      <b/>
      <sz val="10"/>
      <color theme="1"/>
      <name val="Calibri"/>
      <family val="2"/>
      <scheme val="minor"/>
    </font>
    <font>
      <vertAlign val="superscript"/>
      <sz val="10"/>
      <color theme="1"/>
      <name val="Calibri"/>
      <family val="2"/>
      <scheme val="minor"/>
    </font>
    <font>
      <sz val="12"/>
      <color theme="1"/>
      <name val="Calibri"/>
      <family val="2"/>
      <scheme val="minor"/>
    </font>
    <font>
      <b/>
      <sz val="10"/>
      <color rgb="FF0070C0"/>
      <name val="Calibri"/>
      <family val="2"/>
      <scheme val="minor"/>
    </font>
    <font>
      <sz val="10"/>
      <color rgb="FF0070C0"/>
      <name val="Calibri"/>
      <family val="2"/>
      <scheme val="minor"/>
    </font>
    <font>
      <b/>
      <sz val="10"/>
      <color rgb="FFFF0000"/>
      <name val="Calibri"/>
      <family val="2"/>
      <scheme val="minor"/>
    </font>
    <font>
      <b/>
      <sz val="10"/>
      <color rgb="FF00B050"/>
      <name val="Calibri"/>
      <family val="2"/>
      <scheme val="minor"/>
    </font>
    <font>
      <sz val="11"/>
      <color rgb="FF0070C0"/>
      <name val="Calibri"/>
      <family val="2"/>
      <scheme val="minor"/>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3" fontId="1" fillId="0" borderId="0" applyFont="0" applyFill="0" applyBorder="0" applyAlignment="0" applyProtection="0"/>
  </cellStyleXfs>
  <cellXfs count="73">
    <xf numFmtId="0" fontId="0" fillId="0" borderId="0" xfId="0"/>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17" fontId="2" fillId="0" borderId="2" xfId="0" applyNumberFormat="1" applyFont="1" applyBorder="1" applyAlignment="1">
      <alignment horizontal="center" vertical="center" wrapText="1"/>
    </xf>
    <xf numFmtId="164" fontId="2" fillId="0" borderId="2" xfId="0" applyNumberFormat="1" applyFont="1" applyBorder="1" applyAlignment="1">
      <alignment horizontal="center" vertical="center" wrapText="1"/>
    </xf>
    <xf numFmtId="164" fontId="2" fillId="0" borderId="3" xfId="0" applyNumberFormat="1" applyFont="1" applyBorder="1" applyAlignment="1">
      <alignment horizontal="center" vertical="center" wrapText="1"/>
    </xf>
    <xf numFmtId="0" fontId="3" fillId="0" borderId="0" xfId="0" applyFont="1" applyAlignment="1">
      <alignment horizontal="center" vertical="center" wrapText="1"/>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165" fontId="2" fillId="2" borderId="5" xfId="1" applyNumberFormat="1" applyFont="1" applyFill="1" applyBorder="1" applyAlignment="1">
      <alignment vertical="center" wrapText="1"/>
    </xf>
    <xf numFmtId="0" fontId="2" fillId="2" borderId="5" xfId="0" applyFont="1" applyFill="1" applyBorder="1" applyAlignment="1">
      <alignment vertical="center"/>
    </xf>
    <xf numFmtId="164" fontId="3" fillId="2" borderId="5" xfId="0" applyNumberFormat="1" applyFont="1" applyFill="1" applyBorder="1" applyAlignment="1">
      <alignment vertical="center"/>
    </xf>
    <xf numFmtId="164" fontId="3" fillId="2" borderId="6" xfId="0" applyNumberFormat="1" applyFont="1" applyFill="1" applyBorder="1" applyAlignment="1">
      <alignment vertical="center"/>
    </xf>
    <xf numFmtId="0" fontId="3" fillId="0" borderId="0" xfId="0" applyFont="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7" xfId="0" applyFont="1" applyBorder="1" applyAlignment="1">
      <alignment horizontal="left" vertical="center" wrapText="1"/>
    </xf>
    <xf numFmtId="165" fontId="4" fillId="0" borderId="5" xfId="1" applyNumberFormat="1" applyFont="1" applyFill="1" applyBorder="1" applyAlignment="1">
      <alignment vertical="center"/>
    </xf>
    <xf numFmtId="164" fontId="3" fillId="0" borderId="5" xfId="0" applyNumberFormat="1" applyFont="1" applyBorder="1" applyAlignment="1">
      <alignment vertical="center"/>
    </xf>
    <xf numFmtId="164" fontId="3" fillId="0" borderId="6" xfId="0" applyNumberFormat="1" applyFont="1" applyBorder="1" applyAlignment="1">
      <alignment vertical="center"/>
    </xf>
    <xf numFmtId="0" fontId="3" fillId="0" borderId="4" xfId="0" applyFont="1" applyBorder="1" applyAlignment="1">
      <alignment vertical="center" wrapText="1"/>
    </xf>
    <xf numFmtId="0" fontId="3" fillId="0" borderId="5" xfId="0" applyFont="1" applyBorder="1" applyAlignment="1">
      <alignment vertical="center"/>
    </xf>
    <xf numFmtId="0" fontId="3" fillId="0" borderId="5" xfId="0" applyFont="1" applyBorder="1" applyAlignment="1">
      <alignment vertical="center" wrapText="1"/>
    </xf>
    <xf numFmtId="0" fontId="4" fillId="0" borderId="5" xfId="0" applyFont="1" applyBorder="1" applyAlignment="1">
      <alignment vertical="center" wrapText="1"/>
    </xf>
    <xf numFmtId="0" fontId="2" fillId="2" borderId="4" xfId="0" applyFont="1" applyFill="1" applyBorder="1" applyAlignment="1">
      <alignment vertical="center"/>
    </xf>
    <xf numFmtId="0" fontId="3" fillId="2" borderId="5" xfId="0" applyFont="1" applyFill="1" applyBorder="1" applyAlignment="1">
      <alignment vertical="center"/>
    </xf>
    <xf numFmtId="0" fontId="3" fillId="2" borderId="5" xfId="0" applyFont="1" applyFill="1" applyBorder="1" applyAlignment="1">
      <alignment vertical="center" wrapText="1"/>
    </xf>
    <xf numFmtId="165" fontId="3" fillId="2" borderId="5" xfId="1" applyNumberFormat="1" applyFont="1" applyFill="1" applyBorder="1" applyAlignment="1">
      <alignment vertical="center" wrapText="1"/>
    </xf>
    <xf numFmtId="164" fontId="3" fillId="2" borderId="5" xfId="0" applyNumberFormat="1" applyFont="1" applyFill="1" applyBorder="1" applyAlignment="1">
      <alignment vertical="center" wrapText="1"/>
    </xf>
    <xf numFmtId="164" fontId="3" fillId="2" borderId="6" xfId="0" applyNumberFormat="1" applyFont="1" applyFill="1" applyBorder="1" applyAlignment="1">
      <alignment vertical="center" wrapText="1"/>
    </xf>
    <xf numFmtId="0" fontId="3" fillId="0" borderId="4" xfId="0" applyFont="1" applyBorder="1" applyAlignment="1">
      <alignment vertical="center"/>
    </xf>
    <xf numFmtId="0" fontId="5" fillId="0" borderId="5" xfId="0" applyFont="1" applyBorder="1" applyAlignment="1">
      <alignment vertical="center" wrapText="1"/>
    </xf>
    <xf numFmtId="0" fontId="3" fillId="2" borderId="4" xfId="0" applyFont="1" applyFill="1" applyBorder="1" applyAlignment="1">
      <alignment vertical="center"/>
    </xf>
    <xf numFmtId="165" fontId="4" fillId="2" borderId="5" xfId="1" applyNumberFormat="1" applyFont="1" applyFill="1" applyBorder="1" applyAlignment="1">
      <alignment vertical="center"/>
    </xf>
    <xf numFmtId="164" fontId="3" fillId="0" borderId="0" xfId="0" applyNumberFormat="1" applyFont="1" applyAlignment="1">
      <alignment vertical="center"/>
    </xf>
    <xf numFmtId="0" fontId="2" fillId="0" borderId="8" xfId="0" applyFont="1" applyBorder="1" applyAlignment="1">
      <alignment wrapText="1"/>
    </xf>
    <xf numFmtId="165" fontId="5" fillId="0" borderId="9" xfId="1" applyNumberFormat="1" applyFont="1" applyFill="1" applyBorder="1"/>
    <xf numFmtId="165" fontId="5" fillId="0" borderId="10" xfId="0" applyNumberFormat="1" applyFont="1" applyBorder="1" applyAlignment="1">
      <alignment wrapText="1"/>
    </xf>
    <xf numFmtId="0" fontId="3" fillId="0" borderId="11" xfId="0" applyFont="1" applyBorder="1" applyAlignment="1">
      <alignment wrapText="1"/>
    </xf>
    <xf numFmtId="0" fontId="4" fillId="0" borderId="0" xfId="0" applyFont="1"/>
    <xf numFmtId="0" fontId="3" fillId="0" borderId="0" xfId="0" applyFont="1"/>
    <xf numFmtId="0" fontId="3" fillId="0" borderId="12" xfId="0" applyFont="1" applyBorder="1" applyAlignment="1">
      <alignment wrapText="1"/>
    </xf>
    <xf numFmtId="165" fontId="4" fillId="0" borderId="0" xfId="1" applyNumberFormat="1" applyFont="1" applyFill="1" applyBorder="1"/>
    <xf numFmtId="165" fontId="3" fillId="0" borderId="12" xfId="1" applyNumberFormat="1" applyFont="1" applyFill="1" applyBorder="1"/>
    <xf numFmtId="43" fontId="3" fillId="0" borderId="0" xfId="1" applyFont="1" applyAlignment="1">
      <alignment vertical="center"/>
    </xf>
    <xf numFmtId="43" fontId="4" fillId="0" borderId="0" xfId="1" applyFont="1" applyFill="1" applyBorder="1"/>
    <xf numFmtId="0" fontId="5" fillId="0" borderId="13" xfId="0" applyFont="1" applyBorder="1" applyAlignment="1">
      <alignment horizontal="right" wrapText="1"/>
    </xf>
    <xf numFmtId="165" fontId="5" fillId="0" borderId="14" xfId="1" applyNumberFormat="1" applyFont="1" applyFill="1" applyBorder="1"/>
    <xf numFmtId="165" fontId="5" fillId="0" borderId="15" xfId="1" applyNumberFormat="1" applyFont="1" applyBorder="1"/>
    <xf numFmtId="0" fontId="3" fillId="0" borderId="12" xfId="0" applyFont="1" applyBorder="1"/>
    <xf numFmtId="0" fontId="0" fillId="0" borderId="0" xfId="0" applyAlignment="1">
      <alignment vertical="center"/>
    </xf>
    <xf numFmtId="164" fontId="0" fillId="0" borderId="0" xfId="0" applyNumberFormat="1" applyAlignment="1">
      <alignment vertical="center"/>
    </xf>
    <xf numFmtId="165" fontId="4" fillId="0" borderId="0" xfId="0" applyNumberFormat="1" applyFont="1"/>
    <xf numFmtId="165" fontId="3" fillId="0" borderId="0" xfId="0" applyNumberFormat="1" applyFont="1"/>
    <xf numFmtId="165" fontId="3" fillId="0" borderId="12" xfId="0" applyNumberFormat="1" applyFont="1" applyBorder="1"/>
    <xf numFmtId="0" fontId="3" fillId="0" borderId="16" xfId="0" applyFont="1" applyBorder="1" applyAlignment="1">
      <alignment wrapText="1"/>
    </xf>
    <xf numFmtId="0" fontId="4" fillId="0" borderId="17" xfId="0" applyFont="1" applyBorder="1"/>
    <xf numFmtId="0" fontId="3" fillId="0" borderId="17" xfId="0" applyFont="1" applyBorder="1"/>
    <xf numFmtId="0" fontId="3" fillId="0" borderId="18" xfId="0" applyFont="1" applyBorder="1"/>
    <xf numFmtId="0" fontId="3" fillId="0" borderId="0" xfId="0" applyFont="1" applyAlignment="1">
      <alignment wrapText="1"/>
    </xf>
    <xf numFmtId="165" fontId="3" fillId="0" borderId="0" xfId="1" applyNumberFormat="1" applyFont="1" applyAlignment="1">
      <alignment vertical="center"/>
    </xf>
    <xf numFmtId="0" fontId="7" fillId="0" borderId="0" xfId="0" applyFont="1" applyAlignment="1">
      <alignment horizontal="right" vertical="center"/>
    </xf>
    <xf numFmtId="0" fontId="7" fillId="0" borderId="0" xfId="0" applyFont="1" applyAlignment="1">
      <alignment vertical="center"/>
    </xf>
    <xf numFmtId="165" fontId="3" fillId="0" borderId="0" xfId="1" applyNumberFormat="1"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vertical="center"/>
    </xf>
    <xf numFmtId="165" fontId="8" fillId="0" borderId="0" xfId="1" applyNumberFormat="1" applyFont="1" applyAlignment="1">
      <alignment vertical="center"/>
    </xf>
    <xf numFmtId="165" fontId="10" fillId="0" borderId="0" xfId="1" applyNumberFormat="1" applyFont="1" applyAlignment="1">
      <alignment vertical="center"/>
    </xf>
    <xf numFmtId="165" fontId="11" fillId="0" borderId="0" xfId="1" applyNumberFormat="1" applyFont="1" applyAlignment="1">
      <alignment vertical="center"/>
    </xf>
    <xf numFmtId="0" fontId="5" fillId="0" borderId="5" xfId="0" applyFont="1" applyBorder="1" applyAlignment="1">
      <alignment vertical="center"/>
    </xf>
    <xf numFmtId="165" fontId="0" fillId="0" borderId="0" xfId="1" applyNumberFormat="1" applyFont="1" applyAlignment="1">
      <alignment vertical="center"/>
    </xf>
    <xf numFmtId="0" fontId="12" fillId="0" borderId="0" xfId="0" applyFont="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1016000</xdr:colOff>
      <xdr:row>111</xdr:row>
      <xdr:rowOff>158751</xdr:rowOff>
    </xdr:from>
    <xdr:to>
      <xdr:col>16</xdr:col>
      <xdr:colOff>103186</xdr:colOff>
      <xdr:row>117</xdr:row>
      <xdr:rowOff>23813</xdr:rowOff>
    </xdr:to>
    <xdr:sp macro="" textlink="">
      <xdr:nvSpPr>
        <xdr:cNvPr id="2" name="TextBox 1">
          <a:extLst>
            <a:ext uri="{FF2B5EF4-FFF2-40B4-BE49-F238E27FC236}">
              <a16:creationId xmlns:a16="http://schemas.microsoft.com/office/drawing/2014/main" id="{E13DF243-45AF-4244-863B-AC6F66DEA86B}"/>
            </a:ext>
          </a:extLst>
        </xdr:cNvPr>
        <xdr:cNvSpPr txBox="1"/>
      </xdr:nvSpPr>
      <xdr:spPr>
        <a:xfrm>
          <a:off x="2028825" y="39538276"/>
          <a:ext cx="14184311" cy="874712"/>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aseline="30000"/>
            <a:t>1</a:t>
          </a:r>
          <a:r>
            <a:rPr lang="en-US" sz="1200"/>
            <a:t> In December 2025 there was a transaction totalling $6,762,743 for a payment to a third party relating to the submarine cable protection work completed in 2025. Emera Treasury initiated a hedge on NSPML's behalf to mitigate the risk of foreign exchange volatility for customers. Therefore the invoice associated with the submarine rock protection contract was paid by Emera, to NSPML's contractor, via the hedge contract and was rebilled to NSPML. There were no additional fees or markup associated with this transaction.  The amount related to this payment is not included in the list of transactions above as the contract was between NSPML and an unrelated third party.</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yemera.sharepoint.com/sites/ENL-ComplianceFilings/2025%20ACOC%20Report/Attachment%204%20NSPML%20Affiliate%20Transaction%20Report%202025%20Partially%20Confidential.xlsx" TargetMode="External"/><Relationship Id="rId1" Type="http://schemas.openxmlformats.org/officeDocument/2006/relationships/externalLinkPath" Target="https://myemera.sharepoint.com/sites/ENL-ComplianceFilings/2025%20ACOC%20Report/Attachment%204%20NSPML%20Affiliate%20Transaction%20Report%202025%20Partially%20Confidenti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SEB Template"/>
      <sheetName val="UARB Template_Draft1"/>
      <sheetName val="001_Combined"/>
      <sheetName val="009_Combined"/>
      <sheetName val="AP-001"/>
      <sheetName val="AP-009"/>
      <sheetName val="AP-012"/>
      <sheetName val="AP-654"/>
      <sheetName val="AR-001"/>
      <sheetName val="AR-009"/>
      <sheetName val="AR-062"/>
      <sheetName val="AR-081"/>
      <sheetName val="AR-853"/>
      <sheetName val="AR-855"/>
      <sheetName val="PIVOT_001"/>
      <sheetName val="PIVOT_001_Labour"/>
      <sheetName val="PIVOT_009"/>
      <sheetName val="PIVOT_009_Labour"/>
      <sheetName val="NSPI Utilities"/>
      <sheetName val="Screenshots_Utilities"/>
      <sheetName val="Revenue"/>
      <sheetName val="FLG2_Accrued Interest Summary"/>
      <sheetName val="NSPI Transac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9">
          <cell r="F9">
            <v>47626.04</v>
          </cell>
        </row>
      </sheetData>
      <sheetData sheetId="19"/>
      <sheetData sheetId="20"/>
      <sheetData sheetId="21"/>
      <sheetData sheetId="2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58296-2FAD-41F1-B782-45BDBE511969}">
  <dimension ref="A1:V128"/>
  <sheetViews>
    <sheetView tabSelected="1" zoomScale="80" zoomScaleNormal="80" workbookViewId="0">
      <pane ySplit="1" topLeftCell="A2" activePane="bottomLeft" state="frozen"/>
      <selection pane="bottomLeft" activeCell="K3" sqref="K3"/>
    </sheetView>
  </sheetViews>
  <sheetFormatPr defaultColWidth="9.1796875" defaultRowHeight="13" outlineLevelRow="1" outlineLevelCol="1" x14ac:dyDescent="0.35"/>
  <cols>
    <col min="1" max="1" width="14.453125" style="14" customWidth="1"/>
    <col min="2" max="2" width="15.54296875" style="14" customWidth="1"/>
    <col min="3" max="3" width="32.81640625" style="14" customWidth="1"/>
    <col min="4" max="14" width="12.26953125" style="14" customWidth="1" outlineLevel="1"/>
    <col min="15" max="15" width="13.7265625" style="14" customWidth="1" outlineLevel="1"/>
    <col min="16" max="16" width="19" style="14" customWidth="1"/>
    <col min="17" max="17" width="33" style="14" customWidth="1"/>
    <col min="18" max="18" width="19.7265625" style="14" customWidth="1"/>
    <col min="19" max="19" width="6.81640625" style="35" customWidth="1"/>
    <col min="20" max="20" width="7" style="35" customWidth="1"/>
    <col min="21" max="21" width="2.7265625" style="61" customWidth="1"/>
    <col min="22" max="22" width="11.1796875" style="66" customWidth="1"/>
    <col min="23" max="16384" width="9.1796875" style="14"/>
  </cols>
  <sheetData>
    <row r="1" spans="1:22" s="7" customFormat="1" ht="42" customHeight="1" x14ac:dyDescent="0.35">
      <c r="A1" s="1" t="s">
        <v>0</v>
      </c>
      <c r="B1" s="2" t="s">
        <v>1</v>
      </c>
      <c r="C1" s="3" t="s">
        <v>2</v>
      </c>
      <c r="D1" s="4">
        <v>45322</v>
      </c>
      <c r="E1" s="4">
        <v>45351</v>
      </c>
      <c r="F1" s="4">
        <v>45382</v>
      </c>
      <c r="G1" s="4">
        <v>45412</v>
      </c>
      <c r="H1" s="4">
        <v>45443</v>
      </c>
      <c r="I1" s="4">
        <v>45473</v>
      </c>
      <c r="J1" s="4">
        <v>45504</v>
      </c>
      <c r="K1" s="4">
        <v>45535</v>
      </c>
      <c r="L1" s="4">
        <v>45565</v>
      </c>
      <c r="M1" s="4">
        <v>45596</v>
      </c>
      <c r="N1" s="4">
        <v>45626</v>
      </c>
      <c r="O1" s="4">
        <v>45657</v>
      </c>
      <c r="P1" s="3" t="s">
        <v>3</v>
      </c>
      <c r="Q1" s="3" t="s">
        <v>4</v>
      </c>
      <c r="R1" s="3" t="s">
        <v>5</v>
      </c>
      <c r="S1" s="5" t="s">
        <v>6</v>
      </c>
      <c r="T1" s="6" t="s">
        <v>7</v>
      </c>
      <c r="U1" s="64"/>
      <c r="V1" s="65"/>
    </row>
    <row r="2" spans="1:22" x14ac:dyDescent="0.35">
      <c r="A2" s="8" t="s">
        <v>8</v>
      </c>
      <c r="B2" s="9"/>
      <c r="C2" s="9"/>
      <c r="D2" s="10"/>
      <c r="E2" s="10"/>
      <c r="F2" s="10"/>
      <c r="G2" s="10"/>
      <c r="H2" s="10"/>
      <c r="I2" s="10"/>
      <c r="J2" s="10"/>
      <c r="K2" s="10"/>
      <c r="L2" s="10"/>
      <c r="M2" s="10"/>
      <c r="N2" s="10"/>
      <c r="O2" s="10"/>
      <c r="P2" s="9"/>
      <c r="Q2" s="11"/>
      <c r="R2" s="11"/>
      <c r="S2" s="12"/>
      <c r="T2" s="13"/>
    </row>
    <row r="3" spans="1:22" ht="52" x14ac:dyDescent="0.35">
      <c r="A3" s="15" t="s">
        <v>9</v>
      </c>
      <c r="B3" s="16" t="s">
        <v>10</v>
      </c>
      <c r="C3" s="17" t="s">
        <v>11</v>
      </c>
      <c r="D3" s="18">
        <v>-13386642</v>
      </c>
      <c r="E3" s="18">
        <v>-13625000</v>
      </c>
      <c r="F3" s="18">
        <v>-13625000</v>
      </c>
      <c r="G3" s="18">
        <v>-13625000</v>
      </c>
      <c r="H3" s="18">
        <v>-13625000</v>
      </c>
      <c r="I3" s="18">
        <v>-13625000</v>
      </c>
      <c r="J3" s="18">
        <v>-13625000</v>
      </c>
      <c r="K3" s="18">
        <v>-13625000</v>
      </c>
      <c r="L3" s="18">
        <v>-13625000</v>
      </c>
      <c r="M3" s="18">
        <v>-13625000</v>
      </c>
      <c r="N3" s="18">
        <v>-13625000</v>
      </c>
      <c r="O3" s="18">
        <v>-11125000</v>
      </c>
      <c r="P3" s="17" t="s">
        <v>12</v>
      </c>
      <c r="Q3" s="17" t="s">
        <v>121</v>
      </c>
      <c r="R3" s="17"/>
      <c r="S3" s="19">
        <v>45292</v>
      </c>
      <c r="T3" s="20">
        <v>45657</v>
      </c>
    </row>
    <row r="4" spans="1:22" ht="63.75" customHeight="1" x14ac:dyDescent="0.35">
      <c r="A4" s="15" t="s">
        <v>9</v>
      </c>
      <c r="B4" s="16" t="s">
        <v>10</v>
      </c>
      <c r="C4" s="17" t="s">
        <v>122</v>
      </c>
      <c r="D4" s="18">
        <v>-912512.28</v>
      </c>
      <c r="E4" s="18"/>
      <c r="F4" s="18"/>
      <c r="G4" s="18"/>
      <c r="H4" s="18"/>
      <c r="I4" s="18"/>
      <c r="J4" s="18"/>
      <c r="K4" s="18"/>
      <c r="L4" s="18"/>
      <c r="M4" s="18"/>
      <c r="N4" s="18"/>
      <c r="O4" s="18"/>
      <c r="P4" s="17" t="s">
        <v>15</v>
      </c>
      <c r="Q4" s="17" t="s">
        <v>123</v>
      </c>
      <c r="R4" s="17"/>
      <c r="S4" s="19">
        <v>45292</v>
      </c>
      <c r="T4" s="20">
        <v>45657</v>
      </c>
    </row>
    <row r="5" spans="1:22" x14ac:dyDescent="0.35">
      <c r="A5" s="8" t="s">
        <v>124</v>
      </c>
      <c r="B5" s="9"/>
      <c r="C5" s="9"/>
      <c r="D5" s="10"/>
      <c r="E5" s="10"/>
      <c r="F5" s="10"/>
      <c r="G5" s="10"/>
      <c r="H5" s="10"/>
      <c r="I5" s="10"/>
      <c r="J5" s="10"/>
      <c r="K5" s="10"/>
      <c r="L5" s="10"/>
      <c r="M5" s="10"/>
      <c r="N5" s="10"/>
      <c r="O5" s="10"/>
      <c r="P5" s="9"/>
      <c r="Q5" s="11"/>
      <c r="R5" s="11"/>
      <c r="S5" s="12"/>
      <c r="T5" s="13"/>
    </row>
    <row r="6" spans="1:22" ht="51" customHeight="1" x14ac:dyDescent="0.35">
      <c r="A6" s="15" t="s">
        <v>10</v>
      </c>
      <c r="B6" s="16" t="s">
        <v>9</v>
      </c>
      <c r="C6" s="17" t="s">
        <v>18</v>
      </c>
      <c r="D6" s="18"/>
      <c r="E6" s="18"/>
      <c r="F6" s="18"/>
      <c r="G6" s="18"/>
      <c r="H6" s="18"/>
      <c r="I6" s="18"/>
      <c r="J6" s="18"/>
      <c r="K6" s="18"/>
      <c r="L6" s="18"/>
      <c r="M6" s="18"/>
      <c r="N6" s="18"/>
      <c r="O6" s="18">
        <v>485900000</v>
      </c>
      <c r="P6" s="17" t="s">
        <v>15</v>
      </c>
      <c r="Q6" s="17" t="s">
        <v>19</v>
      </c>
      <c r="R6" s="17"/>
      <c r="S6" s="19">
        <v>45292</v>
      </c>
      <c r="T6" s="20">
        <v>45657</v>
      </c>
    </row>
    <row r="7" spans="1:22" x14ac:dyDescent="0.35">
      <c r="A7" s="8" t="s">
        <v>20</v>
      </c>
      <c r="B7" s="9"/>
      <c r="C7" s="9"/>
      <c r="D7" s="10"/>
      <c r="E7" s="10"/>
      <c r="F7" s="10"/>
      <c r="G7" s="10"/>
      <c r="H7" s="10"/>
      <c r="I7" s="10"/>
      <c r="J7" s="10"/>
      <c r="K7" s="10"/>
      <c r="L7" s="10"/>
      <c r="M7" s="10"/>
      <c r="N7" s="10"/>
      <c r="O7" s="10"/>
      <c r="P7" s="11"/>
      <c r="Q7" s="11"/>
      <c r="R7" s="11"/>
      <c r="S7" s="12"/>
      <c r="T7" s="13"/>
    </row>
    <row r="8" spans="1:22" ht="39" x14ac:dyDescent="0.35">
      <c r="A8" s="21" t="s">
        <v>21</v>
      </c>
      <c r="B8" s="22" t="s">
        <v>10</v>
      </c>
      <c r="C8" s="23" t="s">
        <v>22</v>
      </c>
      <c r="D8" s="18">
        <v>16016</v>
      </c>
      <c r="E8" s="18">
        <v>16016</v>
      </c>
      <c r="F8" s="18">
        <v>16016</v>
      </c>
      <c r="G8" s="18">
        <v>16016</v>
      </c>
      <c r="H8" s="18">
        <v>16016</v>
      </c>
      <c r="I8" s="18">
        <v>16016</v>
      </c>
      <c r="J8" s="18">
        <v>16016</v>
      </c>
      <c r="K8" s="18">
        <v>16016</v>
      </c>
      <c r="L8" s="18">
        <v>16016</v>
      </c>
      <c r="M8" s="18">
        <v>16016</v>
      </c>
      <c r="N8" s="18">
        <v>16016</v>
      </c>
      <c r="O8" s="18">
        <v>16016</v>
      </c>
      <c r="P8" s="23" t="s">
        <v>23</v>
      </c>
      <c r="Q8" s="24" t="s">
        <v>125</v>
      </c>
      <c r="R8" s="24"/>
      <c r="S8" s="19">
        <v>45292</v>
      </c>
      <c r="T8" s="20">
        <v>45657</v>
      </c>
    </row>
    <row r="9" spans="1:22" x14ac:dyDescent="0.35">
      <c r="A9" s="25" t="s">
        <v>25</v>
      </c>
      <c r="B9" s="26"/>
      <c r="C9" s="27"/>
      <c r="D9" s="28"/>
      <c r="E9" s="28"/>
      <c r="F9" s="28"/>
      <c r="G9" s="28"/>
      <c r="H9" s="28"/>
      <c r="I9" s="28"/>
      <c r="J9" s="28"/>
      <c r="K9" s="28"/>
      <c r="L9" s="28"/>
      <c r="M9" s="28"/>
      <c r="N9" s="28"/>
      <c r="O9" s="28"/>
      <c r="P9" s="27"/>
      <c r="Q9" s="27"/>
      <c r="R9" s="27"/>
      <c r="S9" s="29"/>
      <c r="T9" s="30"/>
    </row>
    <row r="10" spans="1:22" ht="39" x14ac:dyDescent="0.35">
      <c r="A10" s="31" t="s">
        <v>9</v>
      </c>
      <c r="B10" s="22" t="s">
        <v>10</v>
      </c>
      <c r="C10" s="23" t="s">
        <v>26</v>
      </c>
      <c r="D10" s="18"/>
      <c r="E10" s="18"/>
      <c r="F10" s="18"/>
      <c r="G10" s="18"/>
      <c r="H10" s="18"/>
      <c r="I10" s="18"/>
      <c r="J10" s="18"/>
      <c r="K10" s="18">
        <v>63301.63</v>
      </c>
      <c r="L10" s="18">
        <v>1701</v>
      </c>
      <c r="M10" s="18"/>
      <c r="N10" s="18"/>
      <c r="O10" s="18"/>
      <c r="P10" s="23" t="s">
        <v>27</v>
      </c>
      <c r="Q10" s="23" t="s">
        <v>28</v>
      </c>
      <c r="R10" s="23"/>
      <c r="S10" s="19">
        <v>45292</v>
      </c>
      <c r="T10" s="20">
        <v>45657</v>
      </c>
      <c r="V10" s="67"/>
    </row>
    <row r="11" spans="1:22" x14ac:dyDescent="0.35">
      <c r="A11" s="25" t="s">
        <v>29</v>
      </c>
      <c r="B11" s="26"/>
      <c r="C11" s="27"/>
      <c r="D11" s="28"/>
      <c r="E11" s="28"/>
      <c r="F11" s="28"/>
      <c r="G11" s="28"/>
      <c r="H11" s="28"/>
      <c r="I11" s="28"/>
      <c r="J11" s="28"/>
      <c r="K11" s="28"/>
      <c r="L11" s="28"/>
      <c r="M11" s="28"/>
      <c r="N11" s="28"/>
      <c r="O11" s="28"/>
      <c r="P11" s="27"/>
      <c r="Q11" s="27"/>
      <c r="R11" s="27"/>
      <c r="S11" s="29"/>
      <c r="T11" s="30"/>
    </row>
    <row r="12" spans="1:22" ht="30" customHeight="1" x14ac:dyDescent="0.35">
      <c r="A12" s="31" t="s">
        <v>9</v>
      </c>
      <c r="B12" s="22" t="s">
        <v>10</v>
      </c>
      <c r="C12" s="23" t="s">
        <v>126</v>
      </c>
      <c r="D12" s="18">
        <v>985</v>
      </c>
      <c r="E12" s="18">
        <v>985</v>
      </c>
      <c r="F12" s="18">
        <v>1005.78</v>
      </c>
      <c r="G12" s="18">
        <v>985</v>
      </c>
      <c r="H12" s="18">
        <v>985</v>
      </c>
      <c r="I12" s="18">
        <v>1978.29</v>
      </c>
      <c r="J12" s="18">
        <v>1010</v>
      </c>
      <c r="K12" s="18">
        <v>1010</v>
      </c>
      <c r="L12" s="18">
        <v>1024.6300000000001</v>
      </c>
      <c r="M12" s="18">
        <v>1010</v>
      </c>
      <c r="N12" s="18">
        <v>1010</v>
      </c>
      <c r="O12" s="18">
        <v>1020.68</v>
      </c>
      <c r="P12" s="23" t="s">
        <v>27</v>
      </c>
      <c r="Q12" s="23" t="s">
        <v>31</v>
      </c>
      <c r="R12" s="23"/>
      <c r="S12" s="19">
        <v>45292</v>
      </c>
      <c r="T12" s="20">
        <v>45657</v>
      </c>
      <c r="V12" s="67"/>
    </row>
    <row r="13" spans="1:22" ht="29.25" customHeight="1" x14ac:dyDescent="0.35">
      <c r="A13" s="31" t="s">
        <v>9</v>
      </c>
      <c r="B13" s="22" t="s">
        <v>10</v>
      </c>
      <c r="C13" s="23" t="s">
        <v>32</v>
      </c>
      <c r="D13" s="18">
        <v>3692.23</v>
      </c>
      <c r="E13" s="18">
        <v>4259.3599999999997</v>
      </c>
      <c r="F13" s="18">
        <v>4218.4800000000005</v>
      </c>
      <c r="G13" s="18">
        <v>3989.3799999999997</v>
      </c>
      <c r="H13" s="18">
        <v>3853.7</v>
      </c>
      <c r="I13" s="18">
        <v>3393.8199999999997</v>
      </c>
      <c r="J13" s="18">
        <v>3073.54</v>
      </c>
      <c r="K13" s="18">
        <v>3123.37</v>
      </c>
      <c r="L13" s="18">
        <v>3177.39</v>
      </c>
      <c r="M13" s="18">
        <v>3140.62</v>
      </c>
      <c r="N13" s="18">
        <v>3267.7400000000002</v>
      </c>
      <c r="O13" s="18">
        <v>4038.1399999999994</v>
      </c>
      <c r="P13" s="23" t="s">
        <v>33</v>
      </c>
      <c r="Q13" s="23" t="s">
        <v>127</v>
      </c>
      <c r="R13" s="23"/>
      <c r="S13" s="19">
        <v>45292</v>
      </c>
      <c r="T13" s="20">
        <v>45657</v>
      </c>
      <c r="U13" s="68"/>
    </row>
    <row r="14" spans="1:22" ht="56.25" customHeight="1" x14ac:dyDescent="0.35">
      <c r="A14" s="31" t="s">
        <v>9</v>
      </c>
      <c r="B14" s="22" t="s">
        <v>10</v>
      </c>
      <c r="C14" s="23" t="s">
        <v>35</v>
      </c>
      <c r="D14" s="18"/>
      <c r="E14" s="18"/>
      <c r="F14" s="18">
        <v>34022.01</v>
      </c>
      <c r="G14" s="18"/>
      <c r="H14" s="18"/>
      <c r="I14" s="18">
        <v>5731.46</v>
      </c>
      <c r="J14" s="18"/>
      <c r="K14" s="18"/>
      <c r="L14" s="18"/>
      <c r="M14" s="18"/>
      <c r="N14" s="18"/>
      <c r="O14" s="18"/>
      <c r="P14" s="23" t="s">
        <v>36</v>
      </c>
      <c r="Q14" s="23" t="s">
        <v>37</v>
      </c>
      <c r="R14" s="23"/>
      <c r="S14" s="19">
        <v>45292</v>
      </c>
      <c r="T14" s="20">
        <v>45657</v>
      </c>
      <c r="V14" s="67"/>
    </row>
    <row r="15" spans="1:22" ht="56.25" customHeight="1" x14ac:dyDescent="0.35">
      <c r="A15" s="31" t="s">
        <v>10</v>
      </c>
      <c r="B15" s="22" t="s">
        <v>9</v>
      </c>
      <c r="C15" s="23" t="s">
        <v>35</v>
      </c>
      <c r="D15" s="18"/>
      <c r="E15" s="18"/>
      <c r="F15" s="18"/>
      <c r="G15" s="18"/>
      <c r="H15" s="18"/>
      <c r="I15" s="18"/>
      <c r="J15" s="18"/>
      <c r="K15" s="18">
        <v>-3993.39</v>
      </c>
      <c r="L15" s="18"/>
      <c r="M15" s="18"/>
      <c r="N15" s="18"/>
      <c r="O15" s="18"/>
      <c r="P15" s="23" t="s">
        <v>36</v>
      </c>
      <c r="Q15" s="23" t="s">
        <v>37</v>
      </c>
      <c r="R15" s="23"/>
      <c r="S15" s="19">
        <v>45292</v>
      </c>
      <c r="T15" s="20">
        <v>45657</v>
      </c>
      <c r="V15" s="67"/>
    </row>
    <row r="16" spans="1:22" ht="52" x14ac:dyDescent="0.35">
      <c r="A16" s="31" t="s">
        <v>38</v>
      </c>
      <c r="B16" s="22" t="s">
        <v>10</v>
      </c>
      <c r="C16" s="23" t="s">
        <v>35</v>
      </c>
      <c r="D16" s="18">
        <v>301739.89</v>
      </c>
      <c r="E16" s="18">
        <v>1174916.55</v>
      </c>
      <c r="F16" s="18">
        <v>323794.70999999996</v>
      </c>
      <c r="G16" s="18">
        <v>419205.76</v>
      </c>
      <c r="H16" s="18">
        <v>271467.86</v>
      </c>
      <c r="I16" s="18">
        <v>307891.42000000004</v>
      </c>
      <c r="J16" s="18">
        <v>292866.3</v>
      </c>
      <c r="K16" s="18">
        <v>390042.52</v>
      </c>
      <c r="L16" s="18">
        <v>275852.11</v>
      </c>
      <c r="M16" s="18">
        <v>267669.28000000003</v>
      </c>
      <c r="N16" s="18">
        <v>248252.6</v>
      </c>
      <c r="O16" s="18">
        <v>268487.19</v>
      </c>
      <c r="P16" s="23" t="s">
        <v>36</v>
      </c>
      <c r="Q16" s="23" t="s">
        <v>37</v>
      </c>
      <c r="R16" s="23"/>
      <c r="S16" s="19">
        <v>45292</v>
      </c>
      <c r="T16" s="20">
        <v>45657</v>
      </c>
      <c r="V16" s="69"/>
    </row>
    <row r="17" spans="1:22" ht="38.25" customHeight="1" x14ac:dyDescent="0.35">
      <c r="A17" s="31" t="s">
        <v>38</v>
      </c>
      <c r="B17" s="22" t="s">
        <v>10</v>
      </c>
      <c r="C17" s="23" t="s">
        <v>39</v>
      </c>
      <c r="D17" s="18">
        <v>53329.919999999998</v>
      </c>
      <c r="E17" s="18">
        <v>7534.8</v>
      </c>
      <c r="F17" s="18"/>
      <c r="G17" s="18">
        <v>1305.31</v>
      </c>
      <c r="H17" s="18"/>
      <c r="I17" s="18">
        <v>4038879.96</v>
      </c>
      <c r="J17" s="18">
        <v>102593.65000000001</v>
      </c>
      <c r="K17" s="18"/>
      <c r="L17" s="18">
        <v>60842.36</v>
      </c>
      <c r="M17" s="18"/>
      <c r="N17" s="18">
        <v>-3162.82</v>
      </c>
      <c r="O17" s="18">
        <v>-67636.31</v>
      </c>
      <c r="P17" s="23" t="s">
        <v>27</v>
      </c>
      <c r="Q17" s="23" t="s">
        <v>28</v>
      </c>
      <c r="R17" s="23"/>
      <c r="S17" s="19">
        <v>45292</v>
      </c>
      <c r="T17" s="20">
        <v>45657</v>
      </c>
      <c r="V17" s="69"/>
    </row>
    <row r="18" spans="1:22" ht="40.5" customHeight="1" x14ac:dyDescent="0.35">
      <c r="A18" s="31" t="s">
        <v>38</v>
      </c>
      <c r="B18" s="22" t="s">
        <v>10</v>
      </c>
      <c r="C18" s="23" t="s">
        <v>40</v>
      </c>
      <c r="D18" s="18">
        <v>41071.670000000006</v>
      </c>
      <c r="E18" s="18">
        <v>50036.11</v>
      </c>
      <c r="F18" s="18">
        <v>32594.989999999998</v>
      </c>
      <c r="G18" s="18">
        <v>46154.96</v>
      </c>
      <c r="H18" s="18">
        <v>84352.02</v>
      </c>
      <c r="I18" s="18">
        <v>60143.409999999996</v>
      </c>
      <c r="J18" s="18">
        <v>64342.71</v>
      </c>
      <c r="K18" s="18">
        <v>37558.61</v>
      </c>
      <c r="L18" s="18">
        <v>23454.329999999998</v>
      </c>
      <c r="M18" s="18">
        <v>32645.190000000002</v>
      </c>
      <c r="N18" s="18">
        <v>72865.89</v>
      </c>
      <c r="O18" s="18">
        <v>44949.700000000012</v>
      </c>
      <c r="P18" s="23" t="s">
        <v>27</v>
      </c>
      <c r="Q18" s="23" t="s">
        <v>128</v>
      </c>
      <c r="R18" s="23"/>
      <c r="S18" s="19">
        <v>45292</v>
      </c>
      <c r="T18" s="20">
        <v>45657</v>
      </c>
      <c r="V18" s="69"/>
    </row>
    <row r="19" spans="1:22" x14ac:dyDescent="0.35">
      <c r="A19" s="25" t="s">
        <v>42</v>
      </c>
      <c r="B19" s="26"/>
      <c r="C19" s="27"/>
      <c r="D19" s="28"/>
      <c r="E19" s="28"/>
      <c r="F19" s="28"/>
      <c r="G19" s="28"/>
      <c r="H19" s="28"/>
      <c r="I19" s="28"/>
      <c r="J19" s="28"/>
      <c r="K19" s="28"/>
      <c r="L19" s="28"/>
      <c r="M19" s="28"/>
      <c r="N19" s="28"/>
      <c r="O19" s="28"/>
      <c r="P19" s="27"/>
      <c r="Q19" s="27"/>
      <c r="R19" s="27"/>
      <c r="S19" s="29"/>
      <c r="T19" s="30"/>
    </row>
    <row r="20" spans="1:22" outlineLevel="1" x14ac:dyDescent="0.35">
      <c r="A20" s="31" t="s">
        <v>9</v>
      </c>
      <c r="B20" s="22" t="s">
        <v>10</v>
      </c>
      <c r="C20" s="32" t="s">
        <v>48</v>
      </c>
      <c r="D20" s="18"/>
      <c r="E20" s="18"/>
      <c r="F20" s="18"/>
      <c r="G20" s="18"/>
      <c r="H20" s="18"/>
      <c r="I20" s="18"/>
      <c r="J20" s="18"/>
      <c r="K20" s="18"/>
      <c r="L20" s="18"/>
      <c r="M20" s="18"/>
      <c r="N20" s="18"/>
      <c r="O20" s="18"/>
      <c r="P20" s="23"/>
      <c r="Q20" s="23"/>
      <c r="R20" s="23"/>
      <c r="S20" s="19"/>
      <c r="T20" s="20"/>
    </row>
    <row r="21" spans="1:22" ht="38.25" customHeight="1" outlineLevel="1" x14ac:dyDescent="0.35">
      <c r="A21" s="31" t="s">
        <v>9</v>
      </c>
      <c r="B21" s="22" t="s">
        <v>10</v>
      </c>
      <c r="C21" s="23" t="s">
        <v>44</v>
      </c>
      <c r="D21" s="18">
        <v>9419.130000000001</v>
      </c>
      <c r="E21" s="18">
        <v>448.84</v>
      </c>
      <c r="F21" s="18">
        <v>1042.5900000000001</v>
      </c>
      <c r="G21" s="18"/>
      <c r="H21" s="18">
        <v>415.2</v>
      </c>
      <c r="I21" s="18"/>
      <c r="J21" s="18"/>
      <c r="K21" s="18">
        <v>250.51</v>
      </c>
      <c r="L21" s="18">
        <v>711.29</v>
      </c>
      <c r="M21" s="18"/>
      <c r="N21" s="18">
        <v>300.72000000000003</v>
      </c>
      <c r="O21" s="18"/>
      <c r="P21" s="23" t="s">
        <v>36</v>
      </c>
      <c r="Q21" s="23" t="s">
        <v>45</v>
      </c>
      <c r="R21" s="23"/>
      <c r="S21" s="19">
        <v>45292</v>
      </c>
      <c r="T21" s="20">
        <v>45657</v>
      </c>
      <c r="V21" s="67"/>
    </row>
    <row r="22" spans="1:22" ht="38.25" customHeight="1" outlineLevel="1" x14ac:dyDescent="0.35">
      <c r="A22" s="31" t="s">
        <v>9</v>
      </c>
      <c r="B22" s="22" t="s">
        <v>10</v>
      </c>
      <c r="C22" s="23" t="s">
        <v>49</v>
      </c>
      <c r="D22" s="18"/>
      <c r="E22" s="18"/>
      <c r="F22" s="18"/>
      <c r="G22" s="18"/>
      <c r="H22" s="18"/>
      <c r="I22" s="18"/>
      <c r="J22" s="18"/>
      <c r="K22" s="18"/>
      <c r="L22" s="18">
        <v>18.559999999999999</v>
      </c>
      <c r="M22" s="18"/>
      <c r="N22" s="18"/>
      <c r="O22" s="18"/>
      <c r="P22" s="23" t="s">
        <v>27</v>
      </c>
      <c r="Q22" s="23" t="s">
        <v>28</v>
      </c>
      <c r="R22" s="23"/>
      <c r="S22" s="19">
        <v>45292</v>
      </c>
      <c r="T22" s="20">
        <v>45657</v>
      </c>
      <c r="V22" s="67"/>
    </row>
    <row r="23" spans="1:22" outlineLevel="1" x14ac:dyDescent="0.35">
      <c r="A23" s="31" t="s">
        <v>9</v>
      </c>
      <c r="B23" s="22" t="s">
        <v>10</v>
      </c>
      <c r="C23" s="32" t="s">
        <v>129</v>
      </c>
      <c r="D23" s="18"/>
      <c r="E23" s="18"/>
      <c r="F23" s="18"/>
      <c r="G23" s="18"/>
      <c r="H23" s="18"/>
      <c r="I23" s="18"/>
      <c r="J23" s="18"/>
      <c r="K23" s="18"/>
      <c r="L23" s="18"/>
      <c r="M23" s="18"/>
      <c r="N23" s="18"/>
      <c r="O23" s="18"/>
      <c r="P23" s="23"/>
      <c r="Q23" s="23"/>
      <c r="R23" s="23"/>
      <c r="S23" s="19"/>
      <c r="T23" s="20"/>
    </row>
    <row r="24" spans="1:22" ht="38.25" customHeight="1" outlineLevel="1" x14ac:dyDescent="0.35">
      <c r="A24" s="31" t="s">
        <v>9</v>
      </c>
      <c r="B24" s="22" t="s">
        <v>10</v>
      </c>
      <c r="C24" s="23" t="s">
        <v>44</v>
      </c>
      <c r="D24" s="18"/>
      <c r="E24" s="18"/>
      <c r="F24" s="18"/>
      <c r="G24" s="18"/>
      <c r="H24" s="18"/>
      <c r="I24" s="18"/>
      <c r="J24" s="18"/>
      <c r="K24" s="18">
        <v>398.84</v>
      </c>
      <c r="L24" s="18"/>
      <c r="M24" s="18"/>
      <c r="N24" s="18"/>
      <c r="O24" s="18"/>
      <c r="P24" s="23" t="s">
        <v>36</v>
      </c>
      <c r="Q24" s="23" t="s">
        <v>45</v>
      </c>
      <c r="R24" s="23"/>
      <c r="S24" s="19">
        <v>45292</v>
      </c>
      <c r="T24" s="20">
        <v>45657</v>
      </c>
      <c r="V24" s="67"/>
    </row>
    <row r="25" spans="1:22" outlineLevel="1" x14ac:dyDescent="0.35">
      <c r="A25" s="31" t="s">
        <v>9</v>
      </c>
      <c r="B25" s="22" t="s">
        <v>10</v>
      </c>
      <c r="C25" s="32" t="s">
        <v>130</v>
      </c>
      <c r="D25" s="18"/>
      <c r="E25" s="18"/>
      <c r="F25" s="18"/>
      <c r="G25" s="18"/>
      <c r="H25" s="18"/>
      <c r="I25" s="18"/>
      <c r="J25" s="18"/>
      <c r="K25" s="18"/>
      <c r="L25" s="18"/>
      <c r="M25" s="18"/>
      <c r="N25" s="18"/>
      <c r="O25" s="18"/>
      <c r="P25" s="23"/>
      <c r="Q25" s="23"/>
      <c r="R25" s="23"/>
      <c r="S25" s="19"/>
      <c r="T25" s="20"/>
    </row>
    <row r="26" spans="1:22" ht="38.25" customHeight="1" outlineLevel="1" x14ac:dyDescent="0.35">
      <c r="A26" s="31" t="s">
        <v>9</v>
      </c>
      <c r="B26" s="22" t="s">
        <v>10</v>
      </c>
      <c r="C26" s="23" t="s">
        <v>44</v>
      </c>
      <c r="D26" s="18"/>
      <c r="E26" s="18"/>
      <c r="F26" s="18"/>
      <c r="G26" s="18"/>
      <c r="H26" s="18">
        <v>95.18</v>
      </c>
      <c r="I26" s="18"/>
      <c r="J26" s="18"/>
      <c r="K26" s="18"/>
      <c r="L26" s="18"/>
      <c r="M26" s="18"/>
      <c r="N26" s="18"/>
      <c r="O26" s="18"/>
      <c r="P26" s="23" t="s">
        <v>36</v>
      </c>
      <c r="Q26" s="23" t="s">
        <v>45</v>
      </c>
      <c r="R26" s="23"/>
      <c r="S26" s="19">
        <v>45292</v>
      </c>
      <c r="T26" s="20">
        <v>45657</v>
      </c>
      <c r="V26" s="67"/>
    </row>
    <row r="27" spans="1:22" outlineLevel="1" x14ac:dyDescent="0.35">
      <c r="A27" s="31" t="s">
        <v>9</v>
      </c>
      <c r="B27" s="22" t="s">
        <v>10</v>
      </c>
      <c r="C27" s="32" t="s">
        <v>50</v>
      </c>
      <c r="D27" s="18"/>
      <c r="E27" s="18"/>
      <c r="F27" s="18"/>
      <c r="G27" s="18"/>
      <c r="H27" s="18"/>
      <c r="I27" s="18"/>
      <c r="J27" s="18"/>
      <c r="K27" s="18"/>
      <c r="L27" s="18"/>
      <c r="M27" s="18"/>
      <c r="N27" s="18"/>
      <c r="O27" s="18"/>
      <c r="P27" s="23"/>
      <c r="Q27" s="23"/>
      <c r="R27" s="23"/>
      <c r="S27" s="19"/>
      <c r="T27" s="20"/>
    </row>
    <row r="28" spans="1:22" ht="38.25" customHeight="1" outlineLevel="1" x14ac:dyDescent="0.35">
      <c r="A28" s="31" t="s">
        <v>9</v>
      </c>
      <c r="B28" s="22" t="s">
        <v>10</v>
      </c>
      <c r="C28" s="23" t="s">
        <v>44</v>
      </c>
      <c r="D28" s="18">
        <v>1446.07</v>
      </c>
      <c r="E28" s="18"/>
      <c r="F28" s="18"/>
      <c r="G28" s="18">
        <v>1219.01</v>
      </c>
      <c r="H28" s="18"/>
      <c r="I28" s="18"/>
      <c r="J28" s="18"/>
      <c r="K28" s="18"/>
      <c r="L28" s="18"/>
      <c r="M28" s="18">
        <v>329.45</v>
      </c>
      <c r="N28" s="18"/>
      <c r="O28" s="18"/>
      <c r="P28" s="23" t="s">
        <v>36</v>
      </c>
      <c r="Q28" s="23" t="s">
        <v>45</v>
      </c>
      <c r="R28" s="23"/>
      <c r="S28" s="19">
        <v>45292</v>
      </c>
      <c r="T28" s="20">
        <v>45657</v>
      </c>
      <c r="V28" s="67"/>
    </row>
    <row r="29" spans="1:22" outlineLevel="1" x14ac:dyDescent="0.35">
      <c r="A29" s="31" t="s">
        <v>9</v>
      </c>
      <c r="B29" s="22" t="s">
        <v>10</v>
      </c>
      <c r="C29" s="32" t="s">
        <v>131</v>
      </c>
      <c r="D29" s="18"/>
      <c r="E29" s="18"/>
      <c r="F29" s="18"/>
      <c r="G29" s="18"/>
      <c r="H29" s="18"/>
      <c r="I29" s="18"/>
      <c r="J29" s="18"/>
      <c r="K29" s="18"/>
      <c r="L29" s="18"/>
      <c r="M29" s="18"/>
      <c r="N29" s="18"/>
      <c r="O29" s="18"/>
      <c r="P29" s="23"/>
      <c r="Q29" s="23"/>
      <c r="R29" s="23"/>
      <c r="S29" s="19"/>
      <c r="T29" s="20"/>
    </row>
    <row r="30" spans="1:22" ht="38.25" customHeight="1" outlineLevel="1" x14ac:dyDescent="0.35">
      <c r="A30" s="31" t="s">
        <v>9</v>
      </c>
      <c r="B30" s="22" t="s">
        <v>10</v>
      </c>
      <c r="C30" s="23" t="s">
        <v>44</v>
      </c>
      <c r="D30" s="18"/>
      <c r="E30" s="18"/>
      <c r="F30" s="18"/>
      <c r="G30" s="18"/>
      <c r="H30" s="18"/>
      <c r="I30" s="18"/>
      <c r="J30" s="18"/>
      <c r="K30" s="18"/>
      <c r="L30" s="18"/>
      <c r="M30" s="18"/>
      <c r="N30" s="18">
        <v>203.94</v>
      </c>
      <c r="O30" s="18"/>
      <c r="P30" s="23" t="s">
        <v>36</v>
      </c>
      <c r="Q30" s="23" t="s">
        <v>45</v>
      </c>
      <c r="R30" s="23"/>
      <c r="S30" s="19">
        <v>45292</v>
      </c>
      <c r="T30" s="20">
        <v>45657</v>
      </c>
      <c r="V30" s="67"/>
    </row>
    <row r="31" spans="1:22" outlineLevel="1" x14ac:dyDescent="0.35">
      <c r="A31" s="31" t="s">
        <v>9</v>
      </c>
      <c r="B31" s="22" t="s">
        <v>10</v>
      </c>
      <c r="C31" s="32" t="s">
        <v>132</v>
      </c>
      <c r="D31" s="18"/>
      <c r="E31" s="18"/>
      <c r="F31" s="18"/>
      <c r="G31" s="18"/>
      <c r="H31" s="18"/>
      <c r="I31" s="18"/>
      <c r="J31" s="18"/>
      <c r="K31" s="18"/>
      <c r="L31" s="18"/>
      <c r="M31" s="18"/>
      <c r="N31" s="18"/>
      <c r="O31" s="18"/>
      <c r="P31" s="23"/>
      <c r="Q31" s="23"/>
      <c r="R31" s="23"/>
      <c r="S31" s="19"/>
      <c r="T31" s="20"/>
    </row>
    <row r="32" spans="1:22" ht="38.25" customHeight="1" outlineLevel="1" x14ac:dyDescent="0.35">
      <c r="A32" s="31" t="s">
        <v>9</v>
      </c>
      <c r="B32" s="22" t="s">
        <v>10</v>
      </c>
      <c r="C32" s="23" t="s">
        <v>44</v>
      </c>
      <c r="D32" s="18">
        <v>219.26</v>
      </c>
      <c r="E32" s="18">
        <v>84.92</v>
      </c>
      <c r="F32" s="18"/>
      <c r="G32" s="18">
        <v>42.35</v>
      </c>
      <c r="H32" s="18">
        <v>169.6</v>
      </c>
      <c r="I32" s="18"/>
      <c r="J32" s="18"/>
      <c r="K32" s="18"/>
      <c r="L32" s="18"/>
      <c r="M32" s="18"/>
      <c r="N32" s="18"/>
      <c r="O32" s="18">
        <v>42.99</v>
      </c>
      <c r="P32" s="23" t="s">
        <v>36</v>
      </c>
      <c r="Q32" s="23" t="s">
        <v>45</v>
      </c>
      <c r="R32" s="23"/>
      <c r="S32" s="19">
        <v>45292</v>
      </c>
      <c r="T32" s="20">
        <v>45657</v>
      </c>
      <c r="V32" s="67"/>
    </row>
    <row r="33" spans="1:22" outlineLevel="1" x14ac:dyDescent="0.35">
      <c r="A33" s="31" t="s">
        <v>9</v>
      </c>
      <c r="B33" s="22" t="s">
        <v>10</v>
      </c>
      <c r="C33" s="32" t="s">
        <v>133</v>
      </c>
      <c r="D33" s="18"/>
      <c r="E33" s="18"/>
      <c r="F33" s="18"/>
      <c r="G33" s="18"/>
      <c r="H33" s="18"/>
      <c r="I33" s="18"/>
      <c r="J33" s="18"/>
      <c r="K33" s="18"/>
      <c r="L33" s="18"/>
      <c r="M33" s="18"/>
      <c r="N33" s="18"/>
      <c r="O33" s="18"/>
      <c r="P33" s="23"/>
      <c r="Q33" s="23"/>
      <c r="R33" s="23"/>
      <c r="S33" s="19"/>
      <c r="T33" s="20"/>
    </row>
    <row r="34" spans="1:22" ht="38.25" customHeight="1" outlineLevel="1" x14ac:dyDescent="0.35">
      <c r="A34" s="31" t="s">
        <v>9</v>
      </c>
      <c r="B34" s="22" t="s">
        <v>10</v>
      </c>
      <c r="C34" s="23" t="s">
        <v>44</v>
      </c>
      <c r="D34" s="18">
        <v>872.86</v>
      </c>
      <c r="E34" s="18"/>
      <c r="F34" s="18"/>
      <c r="G34" s="18"/>
      <c r="H34" s="18"/>
      <c r="I34" s="18"/>
      <c r="J34" s="18"/>
      <c r="K34" s="18"/>
      <c r="L34" s="18"/>
      <c r="M34" s="18"/>
      <c r="N34" s="18"/>
      <c r="O34" s="18"/>
      <c r="P34" s="23" t="s">
        <v>36</v>
      </c>
      <c r="Q34" s="23" t="s">
        <v>45</v>
      </c>
      <c r="R34" s="23"/>
      <c r="S34" s="19">
        <v>45292</v>
      </c>
      <c r="T34" s="20">
        <v>45657</v>
      </c>
      <c r="V34" s="67"/>
    </row>
    <row r="35" spans="1:22" outlineLevel="1" x14ac:dyDescent="0.35">
      <c r="A35" s="31" t="s">
        <v>9</v>
      </c>
      <c r="B35" s="22" t="s">
        <v>10</v>
      </c>
      <c r="C35" s="32" t="s">
        <v>53</v>
      </c>
      <c r="D35" s="18"/>
      <c r="E35" s="18"/>
      <c r="F35" s="18"/>
      <c r="G35" s="18"/>
      <c r="H35" s="18"/>
      <c r="I35" s="18"/>
      <c r="J35" s="18"/>
      <c r="K35" s="18"/>
      <c r="L35" s="18"/>
      <c r="M35" s="18"/>
      <c r="N35" s="18"/>
      <c r="O35" s="18"/>
      <c r="P35" s="23"/>
      <c r="Q35" s="23"/>
      <c r="R35" s="23"/>
      <c r="S35" s="19"/>
      <c r="T35" s="20"/>
    </row>
    <row r="36" spans="1:22" ht="38.25" customHeight="1" outlineLevel="1" x14ac:dyDescent="0.35">
      <c r="A36" s="31" t="s">
        <v>9</v>
      </c>
      <c r="B36" s="22" t="s">
        <v>10</v>
      </c>
      <c r="C36" s="23" t="s">
        <v>44</v>
      </c>
      <c r="D36" s="18">
        <v>257.16000000000003</v>
      </c>
      <c r="E36" s="18">
        <v>341.47</v>
      </c>
      <c r="F36" s="18">
        <v>147.18</v>
      </c>
      <c r="G36" s="18">
        <v>245.27</v>
      </c>
      <c r="H36" s="18">
        <v>147.19999999999999</v>
      </c>
      <c r="I36" s="18">
        <v>343.68</v>
      </c>
      <c r="J36" s="18">
        <v>147.37</v>
      </c>
      <c r="K36" s="18">
        <v>194.62</v>
      </c>
      <c r="L36" s="18"/>
      <c r="M36" s="18"/>
      <c r="N36" s="18"/>
      <c r="O36" s="18"/>
      <c r="P36" s="23" t="s">
        <v>36</v>
      </c>
      <c r="Q36" s="23" t="s">
        <v>45</v>
      </c>
      <c r="R36" s="23"/>
      <c r="S36" s="19">
        <v>45292</v>
      </c>
      <c r="T36" s="20">
        <v>45657</v>
      </c>
      <c r="V36" s="67"/>
    </row>
    <row r="37" spans="1:22" outlineLevel="1" x14ac:dyDescent="0.35">
      <c r="A37" s="31" t="s">
        <v>9</v>
      </c>
      <c r="B37" s="22" t="s">
        <v>10</v>
      </c>
      <c r="C37" s="32" t="s">
        <v>134</v>
      </c>
      <c r="D37" s="18"/>
      <c r="E37" s="18"/>
      <c r="F37" s="18"/>
      <c r="G37" s="18"/>
      <c r="H37" s="18"/>
      <c r="I37" s="18"/>
      <c r="J37" s="18"/>
      <c r="K37" s="18"/>
      <c r="L37" s="18"/>
      <c r="M37" s="18"/>
      <c r="N37" s="18"/>
      <c r="O37" s="18"/>
      <c r="P37" s="23"/>
      <c r="Q37" s="23"/>
      <c r="R37" s="23"/>
      <c r="S37" s="19"/>
      <c r="T37" s="20"/>
    </row>
    <row r="38" spans="1:22" ht="38.25" customHeight="1" outlineLevel="1" x14ac:dyDescent="0.35">
      <c r="A38" s="31" t="s">
        <v>9</v>
      </c>
      <c r="B38" s="22" t="s">
        <v>10</v>
      </c>
      <c r="C38" s="23" t="s">
        <v>44</v>
      </c>
      <c r="D38" s="18"/>
      <c r="E38" s="18"/>
      <c r="F38" s="18"/>
      <c r="G38" s="18">
        <v>214.91</v>
      </c>
      <c r="H38" s="18">
        <v>-0.7</v>
      </c>
      <c r="I38" s="18">
        <v>399.64</v>
      </c>
      <c r="J38" s="18"/>
      <c r="K38" s="18"/>
      <c r="L38" s="18"/>
      <c r="M38" s="18"/>
      <c r="N38" s="18"/>
      <c r="O38" s="18"/>
      <c r="P38" s="23" t="s">
        <v>36</v>
      </c>
      <c r="Q38" s="23" t="s">
        <v>45</v>
      </c>
      <c r="R38" s="23"/>
      <c r="S38" s="19">
        <v>45292</v>
      </c>
      <c r="T38" s="20">
        <v>45657</v>
      </c>
      <c r="V38" s="67"/>
    </row>
    <row r="39" spans="1:22" outlineLevel="1" x14ac:dyDescent="0.35">
      <c r="A39" s="31" t="s">
        <v>9</v>
      </c>
      <c r="B39" s="22" t="s">
        <v>10</v>
      </c>
      <c r="C39" s="32" t="s">
        <v>52</v>
      </c>
      <c r="D39" s="18"/>
      <c r="E39" s="18"/>
      <c r="F39" s="18"/>
      <c r="G39" s="18"/>
      <c r="H39" s="18"/>
      <c r="I39" s="18"/>
      <c r="J39" s="18"/>
      <c r="K39" s="18"/>
      <c r="L39" s="18"/>
      <c r="M39" s="18"/>
      <c r="N39" s="18"/>
      <c r="O39" s="18"/>
      <c r="P39" s="23"/>
      <c r="Q39" s="23"/>
      <c r="R39" s="23"/>
      <c r="S39" s="19"/>
      <c r="T39" s="20"/>
    </row>
    <row r="40" spans="1:22" ht="38.25" customHeight="1" outlineLevel="1" x14ac:dyDescent="0.35">
      <c r="A40" s="31" t="s">
        <v>9</v>
      </c>
      <c r="B40" s="22" t="s">
        <v>10</v>
      </c>
      <c r="C40" s="23" t="s">
        <v>44</v>
      </c>
      <c r="D40" s="18"/>
      <c r="E40" s="18">
        <v>2513.63</v>
      </c>
      <c r="F40" s="18"/>
      <c r="G40" s="18">
        <v>2706.99</v>
      </c>
      <c r="H40" s="18"/>
      <c r="I40" s="18"/>
      <c r="J40" s="18"/>
      <c r="K40" s="18"/>
      <c r="L40" s="18"/>
      <c r="M40" s="18"/>
      <c r="N40" s="18">
        <v>5413.97</v>
      </c>
      <c r="O40" s="18"/>
      <c r="P40" s="23" t="s">
        <v>36</v>
      </c>
      <c r="Q40" s="23" t="s">
        <v>45</v>
      </c>
      <c r="R40" s="23"/>
      <c r="S40" s="19">
        <v>45292</v>
      </c>
      <c r="T40" s="20">
        <v>45657</v>
      </c>
      <c r="V40" s="67"/>
    </row>
    <row r="41" spans="1:22" outlineLevel="1" x14ac:dyDescent="0.35">
      <c r="A41" s="31" t="s">
        <v>9</v>
      </c>
      <c r="B41" s="22" t="s">
        <v>10</v>
      </c>
      <c r="C41" s="32" t="s">
        <v>135</v>
      </c>
      <c r="D41" s="18"/>
      <c r="E41" s="18"/>
      <c r="F41" s="18"/>
      <c r="G41" s="18"/>
      <c r="H41" s="18"/>
      <c r="I41" s="18"/>
      <c r="J41" s="18"/>
      <c r="K41" s="18"/>
      <c r="L41" s="18"/>
      <c r="M41" s="18"/>
      <c r="N41" s="18"/>
      <c r="O41" s="18"/>
      <c r="P41" s="23"/>
      <c r="Q41" s="23"/>
      <c r="R41" s="23"/>
      <c r="S41" s="19"/>
      <c r="T41" s="20"/>
    </row>
    <row r="42" spans="1:22" ht="38.25" customHeight="1" outlineLevel="1" x14ac:dyDescent="0.35">
      <c r="A42" s="31" t="s">
        <v>9</v>
      </c>
      <c r="B42" s="22" t="s">
        <v>10</v>
      </c>
      <c r="C42" s="23" t="s">
        <v>44</v>
      </c>
      <c r="D42" s="18"/>
      <c r="E42" s="18"/>
      <c r="F42" s="18"/>
      <c r="G42" s="18"/>
      <c r="H42" s="18"/>
      <c r="I42" s="18"/>
      <c r="J42" s="18"/>
      <c r="K42" s="18"/>
      <c r="L42" s="18">
        <v>115.51</v>
      </c>
      <c r="M42" s="18"/>
      <c r="N42" s="18"/>
      <c r="O42" s="18"/>
      <c r="P42" s="23" t="s">
        <v>36</v>
      </c>
      <c r="Q42" s="23" t="s">
        <v>45</v>
      </c>
      <c r="R42" s="23"/>
      <c r="S42" s="19">
        <v>45292</v>
      </c>
      <c r="T42" s="20">
        <v>45657</v>
      </c>
      <c r="V42" s="67"/>
    </row>
    <row r="43" spans="1:22" outlineLevel="1" x14ac:dyDescent="0.35">
      <c r="A43" s="31" t="s">
        <v>10</v>
      </c>
      <c r="B43" s="22" t="s">
        <v>9</v>
      </c>
      <c r="C43" s="32" t="s">
        <v>136</v>
      </c>
      <c r="D43" s="18"/>
      <c r="E43" s="18"/>
      <c r="F43" s="18"/>
      <c r="G43" s="18"/>
      <c r="H43" s="18"/>
      <c r="I43" s="18"/>
      <c r="J43" s="18"/>
      <c r="K43" s="18"/>
      <c r="L43" s="18"/>
      <c r="M43" s="18"/>
      <c r="N43" s="18"/>
      <c r="O43" s="18"/>
      <c r="P43" s="23"/>
      <c r="Q43" s="23"/>
      <c r="R43" s="23"/>
      <c r="S43" s="19"/>
      <c r="T43" s="20"/>
    </row>
    <row r="44" spans="1:22" ht="38.25" customHeight="1" outlineLevel="1" x14ac:dyDescent="0.35">
      <c r="A44" s="31" t="s">
        <v>10</v>
      </c>
      <c r="B44" s="22" t="s">
        <v>9</v>
      </c>
      <c r="C44" s="23" t="s">
        <v>44</v>
      </c>
      <c r="D44" s="18"/>
      <c r="E44" s="18"/>
      <c r="F44" s="18"/>
      <c r="G44" s="18"/>
      <c r="H44" s="18"/>
      <c r="I44" s="18"/>
      <c r="J44" s="18"/>
      <c r="K44" s="18">
        <v>-978.79</v>
      </c>
      <c r="L44" s="18"/>
      <c r="M44" s="18"/>
      <c r="N44" s="18"/>
      <c r="O44" s="18"/>
      <c r="P44" s="23" t="s">
        <v>36</v>
      </c>
      <c r="Q44" s="23" t="s">
        <v>45</v>
      </c>
      <c r="R44" s="23"/>
      <c r="S44" s="19">
        <v>45292</v>
      </c>
      <c r="T44" s="20">
        <v>45657</v>
      </c>
      <c r="V44" s="67"/>
    </row>
    <row r="45" spans="1:22" outlineLevel="1" x14ac:dyDescent="0.35">
      <c r="A45" s="31" t="s">
        <v>10</v>
      </c>
      <c r="B45" s="22" t="s">
        <v>9</v>
      </c>
      <c r="C45" s="32" t="s">
        <v>137</v>
      </c>
      <c r="D45" s="18"/>
      <c r="E45" s="18"/>
      <c r="F45" s="18"/>
      <c r="G45" s="18"/>
      <c r="H45" s="18"/>
      <c r="I45" s="18"/>
      <c r="J45" s="18"/>
      <c r="K45" s="18"/>
      <c r="L45" s="18"/>
      <c r="M45" s="18"/>
      <c r="N45" s="18"/>
      <c r="O45" s="18"/>
      <c r="P45" s="23"/>
      <c r="Q45" s="23"/>
      <c r="R45" s="23"/>
      <c r="S45" s="19"/>
      <c r="T45" s="20"/>
    </row>
    <row r="46" spans="1:22" ht="38.25" customHeight="1" outlineLevel="1" x14ac:dyDescent="0.35">
      <c r="A46" s="31" t="s">
        <v>10</v>
      </c>
      <c r="B46" s="22" t="s">
        <v>9</v>
      </c>
      <c r="C46" s="23" t="s">
        <v>44</v>
      </c>
      <c r="D46" s="18"/>
      <c r="E46" s="18"/>
      <c r="F46" s="18"/>
      <c r="G46" s="18"/>
      <c r="H46" s="18"/>
      <c r="I46" s="18"/>
      <c r="J46" s="18"/>
      <c r="K46" s="18">
        <v>-3400.97</v>
      </c>
      <c r="L46" s="18"/>
      <c r="M46" s="18"/>
      <c r="N46" s="18"/>
      <c r="O46" s="18"/>
      <c r="P46" s="23" t="s">
        <v>36</v>
      </c>
      <c r="Q46" s="23" t="s">
        <v>45</v>
      </c>
      <c r="R46" s="23"/>
      <c r="S46" s="19">
        <v>45292</v>
      </c>
      <c r="T46" s="20">
        <v>45657</v>
      </c>
      <c r="V46" s="67"/>
    </row>
    <row r="47" spans="1:22" outlineLevel="1" x14ac:dyDescent="0.35">
      <c r="A47" s="31" t="s">
        <v>38</v>
      </c>
      <c r="B47" s="22" t="s">
        <v>10</v>
      </c>
      <c r="C47" s="32" t="s">
        <v>138</v>
      </c>
      <c r="D47" s="18"/>
      <c r="E47" s="18"/>
      <c r="F47" s="18"/>
      <c r="G47" s="18"/>
      <c r="H47" s="18"/>
      <c r="I47" s="18"/>
      <c r="J47" s="18"/>
      <c r="K47" s="18"/>
      <c r="L47" s="18"/>
      <c r="M47" s="18"/>
      <c r="N47" s="18"/>
      <c r="O47" s="18"/>
      <c r="P47" s="23"/>
      <c r="Q47" s="23"/>
      <c r="R47" s="23"/>
      <c r="S47" s="19"/>
      <c r="T47" s="20"/>
    </row>
    <row r="48" spans="1:22" ht="38.25" customHeight="1" outlineLevel="1" x14ac:dyDescent="0.35">
      <c r="A48" s="31" t="s">
        <v>38</v>
      </c>
      <c r="B48" s="22" t="s">
        <v>10</v>
      </c>
      <c r="C48" s="23" t="s">
        <v>49</v>
      </c>
      <c r="D48" s="18"/>
      <c r="E48" s="18"/>
      <c r="F48" s="18"/>
      <c r="G48" s="18"/>
      <c r="H48" s="18"/>
      <c r="I48" s="18">
        <v>8.129999999999999</v>
      </c>
      <c r="J48" s="18"/>
      <c r="K48" s="18"/>
      <c r="L48" s="18"/>
      <c r="M48" s="18"/>
      <c r="N48" s="18"/>
      <c r="O48" s="18"/>
      <c r="P48" s="23" t="s">
        <v>27</v>
      </c>
      <c r="Q48" s="23" t="s">
        <v>28</v>
      </c>
      <c r="R48" s="23"/>
      <c r="S48" s="19">
        <v>45292</v>
      </c>
      <c r="T48" s="20">
        <v>45657</v>
      </c>
      <c r="V48" s="69"/>
    </row>
    <row r="49" spans="1:22" ht="38.25" customHeight="1" outlineLevel="1" x14ac:dyDescent="0.35">
      <c r="A49" s="31" t="s">
        <v>38</v>
      </c>
      <c r="B49" s="22" t="s">
        <v>10</v>
      </c>
      <c r="C49" s="23" t="s">
        <v>139</v>
      </c>
      <c r="D49" s="18"/>
      <c r="E49" s="18"/>
      <c r="F49" s="18"/>
      <c r="G49" s="18">
        <v>990.44</v>
      </c>
      <c r="H49" s="18"/>
      <c r="I49" s="18">
        <v>1281.4399999999998</v>
      </c>
      <c r="J49" s="18"/>
      <c r="K49" s="18"/>
      <c r="L49" s="18"/>
      <c r="M49" s="18"/>
      <c r="N49" s="18"/>
      <c r="O49" s="18"/>
      <c r="P49" s="23" t="s">
        <v>27</v>
      </c>
      <c r="Q49" s="23" t="s">
        <v>28</v>
      </c>
      <c r="R49" s="23"/>
      <c r="S49" s="19">
        <v>45292</v>
      </c>
      <c r="T49" s="20">
        <v>45657</v>
      </c>
      <c r="V49" s="69"/>
    </row>
    <row r="50" spans="1:22" outlineLevel="1" x14ac:dyDescent="0.35">
      <c r="A50" s="22" t="s">
        <v>38</v>
      </c>
      <c r="B50" s="22" t="s">
        <v>10</v>
      </c>
      <c r="C50" s="32" t="s">
        <v>140</v>
      </c>
      <c r="D50" s="18"/>
      <c r="E50" s="18"/>
      <c r="F50" s="18"/>
      <c r="G50" s="18"/>
      <c r="H50" s="18"/>
      <c r="I50" s="18"/>
      <c r="J50" s="18"/>
      <c r="K50" s="18"/>
      <c r="L50" s="18"/>
      <c r="M50" s="18"/>
      <c r="N50" s="18"/>
      <c r="O50" s="18"/>
      <c r="P50" s="23"/>
      <c r="Q50" s="23"/>
      <c r="R50" s="23"/>
      <c r="S50" s="19"/>
      <c r="T50" s="20"/>
    </row>
    <row r="51" spans="1:22" ht="38.25" customHeight="1" outlineLevel="1" x14ac:dyDescent="0.35">
      <c r="A51" s="31" t="s">
        <v>38</v>
      </c>
      <c r="B51" s="22" t="s">
        <v>10</v>
      </c>
      <c r="C51" s="23" t="s">
        <v>44</v>
      </c>
      <c r="D51" s="18"/>
      <c r="E51" s="18"/>
      <c r="F51" s="18"/>
      <c r="G51" s="18"/>
      <c r="H51" s="18"/>
      <c r="I51" s="18"/>
      <c r="J51" s="18"/>
      <c r="K51" s="18"/>
      <c r="L51" s="18"/>
      <c r="M51" s="18">
        <v>6422.2</v>
      </c>
      <c r="N51" s="18">
        <v>1980.22</v>
      </c>
      <c r="O51" s="18">
        <v>2943.52</v>
      </c>
      <c r="P51" s="23" t="s">
        <v>36</v>
      </c>
      <c r="Q51" s="23" t="s">
        <v>45</v>
      </c>
      <c r="R51" s="23"/>
      <c r="S51" s="19">
        <v>45292</v>
      </c>
      <c r="T51" s="20">
        <v>45657</v>
      </c>
      <c r="V51" s="69"/>
    </row>
    <row r="52" spans="1:22" outlineLevel="1" x14ac:dyDescent="0.35">
      <c r="A52" s="31" t="s">
        <v>10</v>
      </c>
      <c r="B52" s="22" t="s">
        <v>38</v>
      </c>
      <c r="C52" s="32" t="s">
        <v>141</v>
      </c>
      <c r="D52" s="18"/>
      <c r="E52" s="18"/>
      <c r="F52" s="18"/>
      <c r="G52" s="18"/>
      <c r="H52" s="18"/>
      <c r="I52" s="18"/>
      <c r="J52" s="18"/>
      <c r="K52" s="18"/>
      <c r="L52" s="18"/>
      <c r="M52" s="18"/>
      <c r="N52" s="18"/>
      <c r="O52" s="18"/>
      <c r="P52" s="23"/>
      <c r="Q52" s="23"/>
      <c r="R52" s="23"/>
      <c r="S52" s="19"/>
      <c r="T52" s="20"/>
    </row>
    <row r="53" spans="1:22" ht="38.25" customHeight="1" outlineLevel="1" x14ac:dyDescent="0.35">
      <c r="A53" s="31" t="s">
        <v>10</v>
      </c>
      <c r="B53" s="22" t="s">
        <v>38</v>
      </c>
      <c r="C53" s="23" t="s">
        <v>44</v>
      </c>
      <c r="D53" s="18"/>
      <c r="E53" s="18"/>
      <c r="F53" s="18"/>
      <c r="G53" s="18"/>
      <c r="H53" s="18"/>
      <c r="I53" s="18">
        <v>-46314.63</v>
      </c>
      <c r="J53" s="18"/>
      <c r="K53" s="18"/>
      <c r="L53" s="18"/>
      <c r="M53" s="18"/>
      <c r="N53" s="18"/>
      <c r="O53" s="18"/>
      <c r="P53" s="23" t="s">
        <v>36</v>
      </c>
      <c r="Q53" s="23" t="s">
        <v>45</v>
      </c>
      <c r="R53" s="23"/>
      <c r="S53" s="19">
        <v>45292</v>
      </c>
      <c r="T53" s="20">
        <v>45657</v>
      </c>
      <c r="V53" s="69"/>
    </row>
    <row r="54" spans="1:22" outlineLevel="1" x14ac:dyDescent="0.35">
      <c r="A54" s="31" t="s">
        <v>10</v>
      </c>
      <c r="B54" s="22" t="s">
        <v>38</v>
      </c>
      <c r="C54" s="70" t="s">
        <v>142</v>
      </c>
      <c r="D54" s="18"/>
      <c r="E54" s="18"/>
      <c r="F54" s="18"/>
      <c r="G54" s="18"/>
      <c r="H54" s="18"/>
      <c r="I54" s="18"/>
      <c r="J54" s="18"/>
      <c r="K54" s="18"/>
      <c r="L54" s="18"/>
      <c r="M54" s="18"/>
      <c r="N54" s="18"/>
      <c r="O54" s="18"/>
      <c r="P54" s="23"/>
      <c r="Q54" s="23"/>
      <c r="R54" s="23"/>
      <c r="S54" s="19"/>
      <c r="T54" s="20"/>
    </row>
    <row r="55" spans="1:22" ht="38.25" customHeight="1" outlineLevel="1" x14ac:dyDescent="0.35">
      <c r="A55" s="31" t="s">
        <v>10</v>
      </c>
      <c r="B55" s="22" t="s">
        <v>38</v>
      </c>
      <c r="C55" s="23" t="s">
        <v>44</v>
      </c>
      <c r="D55" s="18"/>
      <c r="E55" s="18"/>
      <c r="F55" s="18"/>
      <c r="G55" s="18"/>
      <c r="H55" s="18"/>
      <c r="I55" s="18">
        <v>-74584.03</v>
      </c>
      <c r="J55" s="18"/>
      <c r="K55" s="18"/>
      <c r="L55" s="18"/>
      <c r="M55" s="18"/>
      <c r="N55" s="18"/>
      <c r="O55" s="18"/>
      <c r="P55" s="23" t="s">
        <v>36</v>
      </c>
      <c r="Q55" s="23" t="s">
        <v>45</v>
      </c>
      <c r="R55" s="23"/>
      <c r="S55" s="19">
        <v>45292</v>
      </c>
      <c r="T55" s="20">
        <v>45657</v>
      </c>
      <c r="V55" s="69"/>
    </row>
    <row r="56" spans="1:22" outlineLevel="1" x14ac:dyDescent="0.35">
      <c r="A56" s="31" t="s">
        <v>10</v>
      </c>
      <c r="B56" s="22" t="s">
        <v>38</v>
      </c>
      <c r="C56" s="32" t="s">
        <v>143</v>
      </c>
      <c r="D56" s="18"/>
      <c r="E56" s="18"/>
      <c r="F56" s="18"/>
      <c r="G56" s="18"/>
      <c r="H56" s="18"/>
      <c r="I56" s="18"/>
      <c r="J56" s="18"/>
      <c r="K56" s="18"/>
      <c r="L56" s="18"/>
      <c r="M56" s="18"/>
      <c r="N56" s="18"/>
      <c r="O56" s="18"/>
      <c r="P56" s="23"/>
      <c r="Q56" s="23"/>
      <c r="R56" s="23"/>
      <c r="S56" s="19"/>
      <c r="T56" s="20"/>
    </row>
    <row r="57" spans="1:22" ht="38.25" customHeight="1" outlineLevel="1" x14ac:dyDescent="0.35">
      <c r="A57" s="31" t="s">
        <v>10</v>
      </c>
      <c r="B57" s="22" t="s">
        <v>38</v>
      </c>
      <c r="C57" s="23" t="s">
        <v>44</v>
      </c>
      <c r="D57" s="18"/>
      <c r="E57" s="18"/>
      <c r="F57" s="18"/>
      <c r="G57" s="18"/>
      <c r="H57" s="18"/>
      <c r="I57" s="18">
        <v>-118486.48</v>
      </c>
      <c r="J57" s="18"/>
      <c r="K57" s="18"/>
      <c r="L57" s="18"/>
      <c r="M57" s="18"/>
      <c r="N57" s="18"/>
      <c r="O57" s="18"/>
      <c r="P57" s="23" t="s">
        <v>36</v>
      </c>
      <c r="Q57" s="23" t="s">
        <v>45</v>
      </c>
      <c r="R57" s="23"/>
      <c r="S57" s="19">
        <v>45292</v>
      </c>
      <c r="T57" s="20">
        <v>45657</v>
      </c>
      <c r="V57" s="69"/>
    </row>
    <row r="58" spans="1:22" x14ac:dyDescent="0.35">
      <c r="A58" s="31"/>
      <c r="B58" s="22"/>
      <c r="C58" s="23"/>
      <c r="D58" s="18"/>
      <c r="E58" s="18"/>
      <c r="F58" s="18"/>
      <c r="G58" s="18"/>
      <c r="H58" s="18"/>
      <c r="I58" s="18"/>
      <c r="J58" s="18"/>
      <c r="K58" s="18"/>
      <c r="L58" s="18"/>
      <c r="M58" s="18"/>
      <c r="N58" s="18"/>
      <c r="O58" s="18"/>
      <c r="P58" s="23"/>
      <c r="Q58" s="23"/>
      <c r="R58" s="23"/>
      <c r="S58" s="19"/>
      <c r="T58" s="20"/>
    </row>
    <row r="59" spans="1:22" ht="38.25" customHeight="1" x14ac:dyDescent="0.35">
      <c r="A59" s="31" t="s">
        <v>38</v>
      </c>
      <c r="B59" s="22" t="s">
        <v>10</v>
      </c>
      <c r="C59" s="23" t="s">
        <v>55</v>
      </c>
      <c r="D59" s="18">
        <v>2736.67</v>
      </c>
      <c r="E59" s="18">
        <v>4105</v>
      </c>
      <c r="F59" s="18">
        <v>4105</v>
      </c>
      <c r="G59" s="18">
        <v>4105</v>
      </c>
      <c r="H59" s="18">
        <v>4105</v>
      </c>
      <c r="I59" s="18">
        <v>4105</v>
      </c>
      <c r="J59" s="18">
        <v>4105</v>
      </c>
      <c r="K59" s="18">
        <v>4105</v>
      </c>
      <c r="L59" s="18">
        <v>4105</v>
      </c>
      <c r="M59" s="18">
        <v>4105</v>
      </c>
      <c r="N59" s="18">
        <v>4105</v>
      </c>
      <c r="O59" s="18">
        <v>4105</v>
      </c>
      <c r="P59" s="23" t="s">
        <v>36</v>
      </c>
      <c r="Q59" s="23" t="s">
        <v>56</v>
      </c>
      <c r="R59" s="23"/>
      <c r="S59" s="19">
        <v>45292</v>
      </c>
      <c r="T59" s="20">
        <v>45657</v>
      </c>
      <c r="V59" s="69"/>
    </row>
    <row r="60" spans="1:22" ht="38.25" customHeight="1" x14ac:dyDescent="0.35">
      <c r="A60" s="31" t="s">
        <v>38</v>
      </c>
      <c r="B60" s="22" t="s">
        <v>10</v>
      </c>
      <c r="C60" s="23" t="s">
        <v>144</v>
      </c>
      <c r="D60" s="18"/>
      <c r="E60" s="18"/>
      <c r="F60" s="18"/>
      <c r="G60" s="18"/>
      <c r="H60" s="18"/>
      <c r="I60" s="18"/>
      <c r="J60" s="18"/>
      <c r="K60" s="18"/>
      <c r="L60" s="18"/>
      <c r="M60" s="18"/>
      <c r="N60" s="18"/>
      <c r="O60" s="18">
        <v>698.75</v>
      </c>
      <c r="P60" s="23" t="s">
        <v>27</v>
      </c>
      <c r="Q60" s="23" t="s">
        <v>28</v>
      </c>
      <c r="R60" s="23"/>
      <c r="S60" s="19">
        <v>45292</v>
      </c>
      <c r="T60" s="20">
        <v>45657</v>
      </c>
      <c r="V60" s="69"/>
    </row>
    <row r="61" spans="1:22" ht="38.25" customHeight="1" x14ac:dyDescent="0.35">
      <c r="A61" s="31" t="s">
        <v>38</v>
      </c>
      <c r="B61" s="22" t="s">
        <v>10</v>
      </c>
      <c r="C61" s="23" t="s">
        <v>145</v>
      </c>
      <c r="D61" s="18"/>
      <c r="E61" s="18"/>
      <c r="F61" s="18"/>
      <c r="G61" s="18"/>
      <c r="H61" s="18"/>
      <c r="I61" s="18"/>
      <c r="J61" s="18"/>
      <c r="K61" s="18"/>
      <c r="L61" s="18"/>
      <c r="M61" s="18"/>
      <c r="N61" s="18">
        <v>470071.64</v>
      </c>
      <c r="O61" s="18"/>
      <c r="P61" s="23" t="s">
        <v>27</v>
      </c>
      <c r="Q61" s="23" t="s">
        <v>146</v>
      </c>
      <c r="R61" s="23"/>
      <c r="S61" s="19">
        <v>45292</v>
      </c>
      <c r="T61" s="20">
        <v>45657</v>
      </c>
      <c r="V61" s="69"/>
    </row>
    <row r="62" spans="1:22" x14ac:dyDescent="0.35">
      <c r="A62" s="25" t="s">
        <v>57</v>
      </c>
      <c r="B62" s="26"/>
      <c r="C62" s="27"/>
      <c r="D62" s="28"/>
      <c r="E62" s="28"/>
      <c r="F62" s="28"/>
      <c r="G62" s="28"/>
      <c r="H62" s="28"/>
      <c r="I62" s="28"/>
      <c r="J62" s="28"/>
      <c r="K62" s="28"/>
      <c r="L62" s="28"/>
      <c r="M62" s="28"/>
      <c r="N62" s="28"/>
      <c r="O62" s="28"/>
      <c r="P62" s="27"/>
      <c r="Q62" s="27"/>
      <c r="R62" s="27"/>
      <c r="S62" s="29"/>
      <c r="T62" s="30"/>
    </row>
    <row r="63" spans="1:22" ht="49.5" customHeight="1" x14ac:dyDescent="0.35">
      <c r="A63" s="31" t="s">
        <v>9</v>
      </c>
      <c r="B63" s="22" t="s">
        <v>10</v>
      </c>
      <c r="C63" s="24" t="s">
        <v>58</v>
      </c>
      <c r="D63" s="18">
        <v>9028.3799999999992</v>
      </c>
      <c r="E63" s="18">
        <v>9035.2999999999993</v>
      </c>
      <c r="F63" s="18">
        <v>9034.5</v>
      </c>
      <c r="G63" s="18">
        <v>9042.34</v>
      </c>
      <c r="H63" s="18">
        <v>8895.26</v>
      </c>
      <c r="I63" s="18">
        <v>8897.26</v>
      </c>
      <c r="J63" s="18">
        <v>8902.14</v>
      </c>
      <c r="K63" s="18">
        <v>8889.42</v>
      </c>
      <c r="L63" s="18">
        <v>8889.74</v>
      </c>
      <c r="M63" s="18">
        <v>8906.42</v>
      </c>
      <c r="N63" s="18">
        <v>8910.18</v>
      </c>
      <c r="O63" s="18">
        <v>8925.34</v>
      </c>
      <c r="P63" s="23" t="s">
        <v>27</v>
      </c>
      <c r="Q63" s="23" t="s">
        <v>28</v>
      </c>
      <c r="R63" s="23"/>
      <c r="S63" s="19">
        <v>45292</v>
      </c>
      <c r="T63" s="20">
        <v>45657</v>
      </c>
      <c r="V63" s="67"/>
    </row>
    <row r="64" spans="1:22" ht="41.25" customHeight="1" x14ac:dyDescent="0.35">
      <c r="A64" s="31" t="s">
        <v>9</v>
      </c>
      <c r="B64" s="22" t="s">
        <v>10</v>
      </c>
      <c r="C64" s="23" t="s">
        <v>59</v>
      </c>
      <c r="D64" s="18">
        <v>4892.05</v>
      </c>
      <c r="E64" s="18">
        <v>5645.43</v>
      </c>
      <c r="F64" s="18">
        <v>5645.43</v>
      </c>
      <c r="G64" s="18">
        <v>5871.24</v>
      </c>
      <c r="H64" s="18">
        <v>5871.24</v>
      </c>
      <c r="I64" s="18">
        <v>5871.24</v>
      </c>
      <c r="J64" s="18">
        <v>5871.24</v>
      </c>
      <c r="K64" s="18">
        <v>5871.24</v>
      </c>
      <c r="L64" s="18">
        <v>5871.24</v>
      </c>
      <c r="M64" s="18">
        <v>5871.24</v>
      </c>
      <c r="N64" s="18">
        <v>5871.24</v>
      </c>
      <c r="O64" s="18">
        <v>5871.24</v>
      </c>
      <c r="P64" s="23" t="s">
        <v>60</v>
      </c>
      <c r="Q64" s="23" t="s">
        <v>61</v>
      </c>
      <c r="R64" s="23"/>
      <c r="S64" s="19">
        <v>45292</v>
      </c>
      <c r="T64" s="20">
        <v>45657</v>
      </c>
      <c r="V64" s="67"/>
    </row>
    <row r="65" spans="1:22" ht="38.25" customHeight="1" x14ac:dyDescent="0.35">
      <c r="A65" s="31" t="s">
        <v>9</v>
      </c>
      <c r="B65" s="22" t="s">
        <v>10</v>
      </c>
      <c r="C65" s="23" t="s">
        <v>62</v>
      </c>
      <c r="D65" s="18">
        <v>2226.2800000000002</v>
      </c>
      <c r="E65" s="18">
        <v>3180.27</v>
      </c>
      <c r="F65" s="18">
        <v>3180.27</v>
      </c>
      <c r="G65" s="18">
        <v>3180.27</v>
      </c>
      <c r="H65" s="18">
        <v>3180.27</v>
      </c>
      <c r="I65" s="18">
        <v>3180.27</v>
      </c>
      <c r="J65" s="18">
        <v>3180.27</v>
      </c>
      <c r="K65" s="18">
        <v>3180.27</v>
      </c>
      <c r="L65" s="18">
        <v>3180.27</v>
      </c>
      <c r="M65" s="18">
        <v>3180.27</v>
      </c>
      <c r="N65" s="18">
        <v>3180.27</v>
      </c>
      <c r="O65" s="18">
        <v>3180.27</v>
      </c>
      <c r="P65" s="23" t="s">
        <v>60</v>
      </c>
      <c r="Q65" s="23" t="s">
        <v>61</v>
      </c>
      <c r="R65" s="23"/>
      <c r="S65" s="19">
        <v>45292</v>
      </c>
      <c r="T65" s="20">
        <v>45657</v>
      </c>
      <c r="V65" s="67"/>
    </row>
    <row r="66" spans="1:22" ht="39" x14ac:dyDescent="0.35">
      <c r="A66" s="31" t="s">
        <v>9</v>
      </c>
      <c r="B66" s="22" t="s">
        <v>10</v>
      </c>
      <c r="C66" s="23" t="s">
        <v>63</v>
      </c>
      <c r="D66" s="18">
        <v>78765.429999999993</v>
      </c>
      <c r="E66" s="18">
        <v>66882.77</v>
      </c>
      <c r="F66" s="18">
        <v>96144.9</v>
      </c>
      <c r="G66" s="18">
        <v>78368.899999999994</v>
      </c>
      <c r="H66" s="18">
        <v>75374.600000000006</v>
      </c>
      <c r="I66" s="18">
        <v>70262.5</v>
      </c>
      <c r="J66" s="18">
        <v>75175.62</v>
      </c>
      <c r="K66" s="18">
        <v>78499.360000000001</v>
      </c>
      <c r="L66" s="18">
        <v>91635.01</v>
      </c>
      <c r="M66" s="18">
        <v>69857.02</v>
      </c>
      <c r="N66" s="18">
        <v>69709.509999999995</v>
      </c>
      <c r="O66" s="18">
        <v>69570.820000000007</v>
      </c>
      <c r="P66" s="23" t="s">
        <v>36</v>
      </c>
      <c r="Q66" s="23" t="s">
        <v>64</v>
      </c>
      <c r="R66" s="23"/>
      <c r="S66" s="19">
        <v>45292</v>
      </c>
      <c r="T66" s="20">
        <v>45657</v>
      </c>
      <c r="V66" s="67"/>
    </row>
    <row r="67" spans="1:22" ht="25.5" customHeight="1" x14ac:dyDescent="0.35">
      <c r="A67" s="31" t="s">
        <v>9</v>
      </c>
      <c r="B67" s="22" t="s">
        <v>10</v>
      </c>
      <c r="C67" s="23" t="s">
        <v>65</v>
      </c>
      <c r="D67" s="18">
        <v>1007.04</v>
      </c>
      <c r="E67" s="18"/>
      <c r="F67" s="18">
        <v>1873.83</v>
      </c>
      <c r="G67" s="18">
        <v>861.89</v>
      </c>
      <c r="H67" s="18">
        <v>744.66</v>
      </c>
      <c r="I67" s="18">
        <v>784.59</v>
      </c>
      <c r="J67" s="18"/>
      <c r="K67" s="18">
        <v>710.74</v>
      </c>
      <c r="L67" s="18">
        <v>1558.05</v>
      </c>
      <c r="M67" s="18">
        <v>688.29</v>
      </c>
      <c r="N67" s="18">
        <v>671.09</v>
      </c>
      <c r="O67" s="18">
        <v>880.68</v>
      </c>
      <c r="P67" s="23" t="s">
        <v>36</v>
      </c>
      <c r="Q67" s="23" t="s">
        <v>66</v>
      </c>
      <c r="R67" s="23" t="s">
        <v>67</v>
      </c>
      <c r="S67" s="19">
        <v>45292</v>
      </c>
      <c r="T67" s="20">
        <v>45657</v>
      </c>
      <c r="V67" s="67"/>
    </row>
    <row r="68" spans="1:22" ht="25.5" customHeight="1" x14ac:dyDescent="0.35">
      <c r="A68" s="31" t="s">
        <v>9</v>
      </c>
      <c r="B68" s="22" t="s">
        <v>10</v>
      </c>
      <c r="C68" s="23" t="s">
        <v>68</v>
      </c>
      <c r="D68" s="18">
        <v>810.82</v>
      </c>
      <c r="E68" s="18"/>
      <c r="F68" s="18">
        <v>2039.97</v>
      </c>
      <c r="G68" s="18">
        <v>853.97</v>
      </c>
      <c r="H68" s="18">
        <v>723.61</v>
      </c>
      <c r="I68" s="18">
        <v>861.53</v>
      </c>
      <c r="J68" s="18"/>
      <c r="K68" s="18">
        <v>805.5</v>
      </c>
      <c r="L68" s="18">
        <v>1493.5</v>
      </c>
      <c r="M68" s="18">
        <v>763.94</v>
      </c>
      <c r="N68" s="18">
        <v>745.83</v>
      </c>
      <c r="O68" s="18">
        <v>986.62</v>
      </c>
      <c r="P68" s="23" t="s">
        <v>36</v>
      </c>
      <c r="Q68" s="23" t="s">
        <v>66</v>
      </c>
      <c r="R68" s="23"/>
      <c r="S68" s="19">
        <v>45292</v>
      </c>
      <c r="T68" s="20">
        <v>45657</v>
      </c>
      <c r="V68" s="67"/>
    </row>
    <row r="69" spans="1:22" ht="25.5" customHeight="1" x14ac:dyDescent="0.35">
      <c r="A69" s="31" t="s">
        <v>9</v>
      </c>
      <c r="B69" s="22" t="s">
        <v>10</v>
      </c>
      <c r="C69" s="23" t="s">
        <v>69</v>
      </c>
      <c r="D69" s="18">
        <v>399.65</v>
      </c>
      <c r="E69" s="18"/>
      <c r="F69" s="18">
        <v>850.21</v>
      </c>
      <c r="G69" s="18">
        <v>404.4</v>
      </c>
      <c r="H69" s="18">
        <v>333.59</v>
      </c>
      <c r="I69" s="18">
        <v>281.61</v>
      </c>
      <c r="J69" s="18"/>
      <c r="K69" s="18">
        <v>325.73</v>
      </c>
      <c r="L69" s="18">
        <v>744.47</v>
      </c>
      <c r="M69" s="18">
        <v>318.01</v>
      </c>
      <c r="N69" s="18">
        <v>381.13</v>
      </c>
      <c r="O69" s="18">
        <v>146.9</v>
      </c>
      <c r="P69" s="23" t="s">
        <v>36</v>
      </c>
      <c r="Q69" s="23" t="s">
        <v>66</v>
      </c>
      <c r="R69" s="23" t="s">
        <v>70</v>
      </c>
      <c r="S69" s="19">
        <v>45292</v>
      </c>
      <c r="T69" s="20">
        <v>45657</v>
      </c>
      <c r="V69" s="67"/>
    </row>
    <row r="70" spans="1:22" ht="25.5" customHeight="1" x14ac:dyDescent="0.35">
      <c r="A70" s="31" t="s">
        <v>9</v>
      </c>
      <c r="B70" s="22" t="s">
        <v>10</v>
      </c>
      <c r="C70" s="23" t="s">
        <v>71</v>
      </c>
      <c r="D70" s="18">
        <v>207.11</v>
      </c>
      <c r="E70" s="18"/>
      <c r="F70" s="18">
        <v>689.56999999999994</v>
      </c>
      <c r="G70" s="18">
        <v>247.22</v>
      </c>
      <c r="H70" s="18">
        <v>230.22</v>
      </c>
      <c r="I70" s="18">
        <v>190.11</v>
      </c>
      <c r="J70" s="18"/>
      <c r="K70" s="18">
        <v>43.18</v>
      </c>
      <c r="L70" s="18">
        <v>519.55999999999995</v>
      </c>
      <c r="M70" s="18">
        <v>246.97</v>
      </c>
      <c r="N70" s="18">
        <v>161.75</v>
      </c>
      <c r="O70" s="18">
        <v>117.78</v>
      </c>
      <c r="P70" s="23" t="s">
        <v>36</v>
      </c>
      <c r="Q70" s="23" t="s">
        <v>66</v>
      </c>
      <c r="R70" s="23"/>
      <c r="S70" s="19">
        <v>45292</v>
      </c>
      <c r="T70" s="20">
        <v>45657</v>
      </c>
      <c r="V70" s="67"/>
    </row>
    <row r="71" spans="1:22" ht="25.5" customHeight="1" x14ac:dyDescent="0.35">
      <c r="A71" s="31" t="s">
        <v>9</v>
      </c>
      <c r="B71" s="22" t="s">
        <v>10</v>
      </c>
      <c r="C71" s="23" t="s">
        <v>72</v>
      </c>
      <c r="D71" s="18">
        <v>285.19</v>
      </c>
      <c r="E71" s="18"/>
      <c r="F71" s="18">
        <v>873.57999999999993</v>
      </c>
      <c r="G71" s="18">
        <v>225.55</v>
      </c>
      <c r="H71" s="18">
        <v>794.91</v>
      </c>
      <c r="I71" s="18">
        <v>220.71</v>
      </c>
      <c r="J71" s="18"/>
      <c r="K71" s="18">
        <v>801.35</v>
      </c>
      <c r="L71" s="18">
        <v>529.28</v>
      </c>
      <c r="M71" s="18">
        <v>837.68</v>
      </c>
      <c r="N71" s="18">
        <v>278.56</v>
      </c>
      <c r="O71" s="18">
        <v>280.12</v>
      </c>
      <c r="P71" s="23" t="s">
        <v>36</v>
      </c>
      <c r="Q71" s="23" t="s">
        <v>66</v>
      </c>
      <c r="R71" s="23" t="s">
        <v>67</v>
      </c>
      <c r="S71" s="19">
        <v>45292</v>
      </c>
      <c r="T71" s="20">
        <v>45657</v>
      </c>
      <c r="V71" s="67"/>
    </row>
    <row r="72" spans="1:22" ht="25.5" customHeight="1" x14ac:dyDescent="0.35">
      <c r="A72" s="31" t="s">
        <v>9</v>
      </c>
      <c r="B72" s="22" t="s">
        <v>10</v>
      </c>
      <c r="C72" s="23" t="s">
        <v>73</v>
      </c>
      <c r="D72" s="18">
        <v>187.55</v>
      </c>
      <c r="E72" s="18"/>
      <c r="F72" s="18">
        <v>727.65000000000009</v>
      </c>
      <c r="G72" s="18">
        <v>175.1</v>
      </c>
      <c r="H72" s="18">
        <v>684.8</v>
      </c>
      <c r="I72" s="18">
        <v>190.26</v>
      </c>
      <c r="J72" s="18"/>
      <c r="K72" s="18">
        <v>678.95</v>
      </c>
      <c r="L72" s="18">
        <v>336.01</v>
      </c>
      <c r="M72" s="18">
        <v>678.4</v>
      </c>
      <c r="N72" s="18">
        <v>228.59</v>
      </c>
      <c r="O72" s="18">
        <v>231.21</v>
      </c>
      <c r="P72" s="23" t="s">
        <v>36</v>
      </c>
      <c r="Q72" s="23" t="s">
        <v>66</v>
      </c>
      <c r="R72" s="23"/>
      <c r="S72" s="19">
        <v>45292</v>
      </c>
      <c r="T72" s="20">
        <v>45657</v>
      </c>
      <c r="V72" s="67"/>
    </row>
    <row r="73" spans="1:22" x14ac:dyDescent="0.35">
      <c r="A73" s="33"/>
      <c r="B73" s="26"/>
      <c r="C73" s="27"/>
      <c r="D73" s="34"/>
      <c r="E73" s="34"/>
      <c r="F73" s="34"/>
      <c r="G73" s="34"/>
      <c r="H73" s="34"/>
      <c r="I73" s="34"/>
      <c r="J73" s="34"/>
      <c r="K73" s="34"/>
      <c r="L73" s="34"/>
      <c r="M73" s="34"/>
      <c r="N73" s="34"/>
      <c r="O73" s="34"/>
      <c r="P73" s="27"/>
      <c r="Q73" s="27"/>
      <c r="R73" s="27"/>
      <c r="S73" s="12"/>
      <c r="T73" s="13"/>
    </row>
    <row r="74" spans="1:22" ht="25.5" customHeight="1" x14ac:dyDescent="0.35">
      <c r="A74" s="31" t="s">
        <v>38</v>
      </c>
      <c r="B74" s="22" t="s">
        <v>10</v>
      </c>
      <c r="C74" s="23" t="s">
        <v>74</v>
      </c>
      <c r="D74" s="18">
        <v>-1.1200000000000001</v>
      </c>
      <c r="E74" s="18">
        <v>0</v>
      </c>
      <c r="F74" s="18">
        <v>0</v>
      </c>
      <c r="G74" s="18">
        <v>0</v>
      </c>
      <c r="H74" s="18">
        <v>17042.66</v>
      </c>
      <c r="I74" s="18">
        <v>1507.95</v>
      </c>
      <c r="J74" s="18">
        <v>8147.87</v>
      </c>
      <c r="K74" s="18">
        <v>2107.9899999999998</v>
      </c>
      <c r="L74" s="18">
        <v>31290.26</v>
      </c>
      <c r="M74" s="18">
        <v>4178.66</v>
      </c>
      <c r="N74" s="18">
        <v>6900.43</v>
      </c>
      <c r="O74" s="18">
        <v>890.44</v>
      </c>
      <c r="P74" s="23" t="s">
        <v>36</v>
      </c>
      <c r="Q74" s="23" t="s">
        <v>75</v>
      </c>
      <c r="R74" s="23" t="s">
        <v>76</v>
      </c>
      <c r="S74" s="19">
        <v>45292</v>
      </c>
      <c r="T74" s="20">
        <v>45657</v>
      </c>
      <c r="V74" s="69"/>
    </row>
    <row r="75" spans="1:22" ht="25.5" customHeight="1" x14ac:dyDescent="0.35">
      <c r="A75" s="31" t="s">
        <v>38</v>
      </c>
      <c r="B75" s="22" t="s">
        <v>10</v>
      </c>
      <c r="C75" s="23" t="s">
        <v>77</v>
      </c>
      <c r="D75" s="18">
        <v>-0.04</v>
      </c>
      <c r="E75" s="18">
        <v>0</v>
      </c>
      <c r="F75" s="18">
        <v>0</v>
      </c>
      <c r="G75" s="18">
        <v>0</v>
      </c>
      <c r="H75" s="18">
        <v>8654.5400000000009</v>
      </c>
      <c r="I75" s="18">
        <v>902.9</v>
      </c>
      <c r="J75" s="18">
        <v>4452.47</v>
      </c>
      <c r="K75" s="18">
        <v>1572.16</v>
      </c>
      <c r="L75" s="18">
        <v>17881.849999999999</v>
      </c>
      <c r="M75" s="18">
        <v>1904.87</v>
      </c>
      <c r="N75" s="18">
        <v>3754.84</v>
      </c>
      <c r="O75" s="18">
        <v>215.6</v>
      </c>
      <c r="P75" s="23" t="s">
        <v>36</v>
      </c>
      <c r="Q75" s="23" t="s">
        <v>75</v>
      </c>
      <c r="R75" s="23"/>
      <c r="S75" s="19">
        <v>45292</v>
      </c>
      <c r="T75" s="20">
        <v>45657</v>
      </c>
      <c r="V75" s="69"/>
    </row>
    <row r="76" spans="1:22" ht="25.5" customHeight="1" x14ac:dyDescent="0.35">
      <c r="A76" s="31" t="s">
        <v>38</v>
      </c>
      <c r="B76" s="22" t="s">
        <v>10</v>
      </c>
      <c r="C76" s="23" t="s">
        <v>78</v>
      </c>
      <c r="D76" s="18">
        <v>269.39</v>
      </c>
      <c r="E76" s="18">
        <v>282.86</v>
      </c>
      <c r="F76" s="18">
        <v>448.27</v>
      </c>
      <c r="G76" s="18">
        <v>266.57</v>
      </c>
      <c r="H76" s="18">
        <v>208.56</v>
      </c>
      <c r="I76" s="18">
        <v>281.35000000000002</v>
      </c>
      <c r="J76" s="18">
        <v>279.86</v>
      </c>
      <c r="K76" s="18">
        <v>283.95</v>
      </c>
      <c r="L76" s="18">
        <v>348.47</v>
      </c>
      <c r="M76" s="18">
        <v>230.71</v>
      </c>
      <c r="N76" s="18">
        <v>237.21</v>
      </c>
      <c r="O76" s="18">
        <v>265.41000000000003</v>
      </c>
      <c r="P76" s="23" t="s">
        <v>36</v>
      </c>
      <c r="Q76" s="23" t="s">
        <v>75</v>
      </c>
      <c r="R76" s="23" t="s">
        <v>70</v>
      </c>
      <c r="S76" s="19">
        <v>45292</v>
      </c>
      <c r="T76" s="20">
        <v>45657</v>
      </c>
      <c r="V76" s="69"/>
    </row>
    <row r="77" spans="1:22" ht="25.5" customHeight="1" x14ac:dyDescent="0.35">
      <c r="A77" s="31" t="s">
        <v>38</v>
      </c>
      <c r="B77" s="22" t="s">
        <v>10</v>
      </c>
      <c r="C77" s="23" t="s">
        <v>79</v>
      </c>
      <c r="D77" s="18">
        <v>82.65</v>
      </c>
      <c r="E77" s="18">
        <v>80.55</v>
      </c>
      <c r="F77" s="18">
        <v>104.97</v>
      </c>
      <c r="G77" s="18">
        <v>241.3</v>
      </c>
      <c r="H77" s="18">
        <v>140.63999999999999</v>
      </c>
      <c r="I77" s="18">
        <v>85.53</v>
      </c>
      <c r="J77" s="18">
        <v>222.99</v>
      </c>
      <c r="K77" s="18">
        <v>145.49</v>
      </c>
      <c r="L77" s="18">
        <v>95.64</v>
      </c>
      <c r="M77" s="18">
        <v>58.79</v>
      </c>
      <c r="N77" s="18">
        <v>94.97</v>
      </c>
      <c r="O77" s="18">
        <v>63.82</v>
      </c>
      <c r="P77" s="23" t="s">
        <v>36</v>
      </c>
      <c r="Q77" s="23" t="s">
        <v>75</v>
      </c>
      <c r="R77" s="23"/>
      <c r="S77" s="19">
        <v>45292</v>
      </c>
      <c r="T77" s="20">
        <v>45657</v>
      </c>
      <c r="V77" s="69"/>
    </row>
    <row r="78" spans="1:22" ht="25.5" customHeight="1" x14ac:dyDescent="0.35">
      <c r="A78" s="31" t="s">
        <v>38</v>
      </c>
      <c r="B78" s="22" t="s">
        <v>10</v>
      </c>
      <c r="C78" s="23" t="s">
        <v>80</v>
      </c>
      <c r="D78" s="18">
        <v>1003.33</v>
      </c>
      <c r="E78" s="18">
        <v>207.31</v>
      </c>
      <c r="F78" s="18">
        <v>422.75</v>
      </c>
      <c r="G78" s="18">
        <v>348.07</v>
      </c>
      <c r="H78" s="18">
        <v>355.97</v>
      </c>
      <c r="I78" s="18">
        <v>428.3</v>
      </c>
      <c r="J78" s="18">
        <v>978.31</v>
      </c>
      <c r="K78" s="18">
        <v>702.69</v>
      </c>
      <c r="L78" s="18">
        <v>481.99</v>
      </c>
      <c r="M78" s="18">
        <v>377.54</v>
      </c>
      <c r="N78" s="18">
        <v>467.13</v>
      </c>
      <c r="O78" s="18">
        <v>434.83</v>
      </c>
      <c r="P78" s="23" t="s">
        <v>36</v>
      </c>
      <c r="Q78" s="23" t="s">
        <v>75</v>
      </c>
      <c r="R78" s="23" t="s">
        <v>81</v>
      </c>
      <c r="S78" s="19">
        <v>45292</v>
      </c>
      <c r="T78" s="20">
        <v>45657</v>
      </c>
      <c r="V78" s="69"/>
    </row>
    <row r="79" spans="1:22" ht="25.5" customHeight="1" x14ac:dyDescent="0.35">
      <c r="A79" s="31" t="s">
        <v>38</v>
      </c>
      <c r="B79" s="22" t="s">
        <v>10</v>
      </c>
      <c r="C79" s="23" t="s">
        <v>82</v>
      </c>
      <c r="D79" s="18">
        <v>54.78</v>
      </c>
      <c r="E79" s="18">
        <v>58.62</v>
      </c>
      <c r="F79" s="18">
        <v>73.69</v>
      </c>
      <c r="G79" s="18">
        <v>54.82</v>
      </c>
      <c r="H79" s="18">
        <v>58.39</v>
      </c>
      <c r="I79" s="18">
        <v>70.34</v>
      </c>
      <c r="J79" s="18">
        <v>62.69</v>
      </c>
      <c r="K79" s="18">
        <v>67.56</v>
      </c>
      <c r="L79" s="18">
        <v>100.63</v>
      </c>
      <c r="M79" s="18">
        <v>70.44</v>
      </c>
      <c r="N79" s="18">
        <v>154.85</v>
      </c>
      <c r="O79" s="18">
        <v>83.86</v>
      </c>
      <c r="P79" s="23" t="s">
        <v>36</v>
      </c>
      <c r="Q79" s="23" t="s">
        <v>75</v>
      </c>
      <c r="R79" s="23"/>
      <c r="S79" s="19">
        <v>45292</v>
      </c>
      <c r="T79" s="20">
        <v>45657</v>
      </c>
      <c r="V79" s="69"/>
    </row>
    <row r="80" spans="1:22" ht="25.5" customHeight="1" x14ac:dyDescent="0.35">
      <c r="A80" s="31" t="s">
        <v>38</v>
      </c>
      <c r="B80" s="22" t="s">
        <v>10</v>
      </c>
      <c r="C80" s="23" t="s">
        <v>83</v>
      </c>
      <c r="D80" s="18">
        <v>511.36</v>
      </c>
      <c r="E80" s="18">
        <v>32.36</v>
      </c>
      <c r="F80" s="18">
        <v>366.81</v>
      </c>
      <c r="G80" s="18">
        <v>136.93</v>
      </c>
      <c r="H80" s="18">
        <v>286.04000000000002</v>
      </c>
      <c r="I80" s="18">
        <v>-63.17</v>
      </c>
      <c r="J80" s="18">
        <v>76.849999999999994</v>
      </c>
      <c r="K80" s="18">
        <v>73.930000000000007</v>
      </c>
      <c r="L80" s="18">
        <v>261.7</v>
      </c>
      <c r="M80" s="18">
        <v>154.19</v>
      </c>
      <c r="N80" s="18">
        <v>243</v>
      </c>
      <c r="O80" s="18">
        <v>954.95</v>
      </c>
      <c r="P80" s="23" t="s">
        <v>36</v>
      </c>
      <c r="Q80" s="23" t="s">
        <v>75</v>
      </c>
      <c r="R80" s="23" t="s">
        <v>70</v>
      </c>
      <c r="S80" s="19">
        <v>45292</v>
      </c>
      <c r="T80" s="20">
        <v>45657</v>
      </c>
      <c r="V80" s="69"/>
    </row>
    <row r="81" spans="1:22" ht="25.5" customHeight="1" x14ac:dyDescent="0.35">
      <c r="A81" s="31" t="s">
        <v>38</v>
      </c>
      <c r="B81" s="22" t="s">
        <v>10</v>
      </c>
      <c r="C81" s="23" t="s">
        <v>84</v>
      </c>
      <c r="D81" s="18">
        <v>17.59</v>
      </c>
      <c r="E81" s="18">
        <v>19.52</v>
      </c>
      <c r="F81" s="18">
        <v>29.12</v>
      </c>
      <c r="G81" s="18">
        <v>18.28</v>
      </c>
      <c r="H81" s="18">
        <v>18.28</v>
      </c>
      <c r="I81" s="18">
        <v>18.28</v>
      </c>
      <c r="J81" s="18">
        <v>20.170000000000002</v>
      </c>
      <c r="K81" s="18">
        <v>49.41</v>
      </c>
      <c r="L81" s="18">
        <v>89.74</v>
      </c>
      <c r="M81" s="18">
        <v>42.46</v>
      </c>
      <c r="N81" s="18">
        <v>35.57</v>
      </c>
      <c r="O81" s="18">
        <v>34.369999999999997</v>
      </c>
      <c r="P81" s="23" t="s">
        <v>36</v>
      </c>
      <c r="Q81" s="23" t="s">
        <v>75</v>
      </c>
      <c r="R81" s="23"/>
      <c r="S81" s="19">
        <v>45292</v>
      </c>
      <c r="T81" s="20">
        <v>45657</v>
      </c>
      <c r="V81" s="69"/>
    </row>
    <row r="82" spans="1:22" ht="25.5" customHeight="1" x14ac:dyDescent="0.35">
      <c r="A82" s="31" t="s">
        <v>38</v>
      </c>
      <c r="B82" s="22" t="s">
        <v>10</v>
      </c>
      <c r="C82" s="23" t="s">
        <v>85</v>
      </c>
      <c r="D82" s="18">
        <v>4247.7700000000004</v>
      </c>
      <c r="E82" s="18">
        <v>4305.3100000000004</v>
      </c>
      <c r="F82" s="18">
        <v>5696.9400000000005</v>
      </c>
      <c r="G82" s="18">
        <v>3404.35</v>
      </c>
      <c r="H82" s="18">
        <v>3299.93</v>
      </c>
      <c r="I82" s="18">
        <v>3120.4300000000003</v>
      </c>
      <c r="J82" s="18">
        <v>3935.77</v>
      </c>
      <c r="K82" s="18">
        <v>3600.53</v>
      </c>
      <c r="L82" s="18">
        <v>5087.82</v>
      </c>
      <c r="M82" s="18">
        <v>3126.9500000000003</v>
      </c>
      <c r="N82" s="18">
        <v>3274.61</v>
      </c>
      <c r="O82" s="18">
        <v>3075.77</v>
      </c>
      <c r="P82" s="23" t="s">
        <v>36</v>
      </c>
      <c r="Q82" s="23" t="s">
        <v>75</v>
      </c>
      <c r="R82" s="23" t="s">
        <v>70</v>
      </c>
      <c r="S82" s="19">
        <v>45292</v>
      </c>
      <c r="T82" s="20">
        <v>45657</v>
      </c>
      <c r="V82" s="69"/>
    </row>
    <row r="83" spans="1:22" ht="25.5" customHeight="1" x14ac:dyDescent="0.35">
      <c r="A83" s="31" t="s">
        <v>38</v>
      </c>
      <c r="B83" s="22" t="s">
        <v>10</v>
      </c>
      <c r="C83" s="23" t="s">
        <v>86</v>
      </c>
      <c r="D83" s="18">
        <v>2756.73</v>
      </c>
      <c r="E83" s="18">
        <v>2793.36</v>
      </c>
      <c r="F83" s="18">
        <v>3247.48</v>
      </c>
      <c r="G83" s="18">
        <v>2239</v>
      </c>
      <c r="H83" s="18">
        <v>2106.6799999999998</v>
      </c>
      <c r="I83" s="18">
        <v>2133.7199999999998</v>
      </c>
      <c r="J83" s="18">
        <v>2377.1499999999996</v>
      </c>
      <c r="K83" s="18">
        <v>2469.0099999999998</v>
      </c>
      <c r="L83" s="18">
        <v>3481.5099999999998</v>
      </c>
      <c r="M83" s="18">
        <v>2137.58</v>
      </c>
      <c r="N83" s="18">
        <v>2706.99</v>
      </c>
      <c r="O83" s="18">
        <v>2093.19</v>
      </c>
      <c r="P83" s="23" t="s">
        <v>36</v>
      </c>
      <c r="Q83" s="23" t="s">
        <v>75</v>
      </c>
      <c r="R83" s="23"/>
      <c r="S83" s="19">
        <v>45292</v>
      </c>
      <c r="T83" s="20">
        <v>45657</v>
      </c>
      <c r="V83" s="69"/>
    </row>
    <row r="84" spans="1:22" ht="25.5" customHeight="1" x14ac:dyDescent="0.35">
      <c r="A84" s="31" t="s">
        <v>38</v>
      </c>
      <c r="B84" s="22" t="s">
        <v>10</v>
      </c>
      <c r="C84" s="23" t="s">
        <v>87</v>
      </c>
      <c r="D84" s="18">
        <v>937.3</v>
      </c>
      <c r="E84" s="18">
        <v>1124.8399999999999</v>
      </c>
      <c r="F84" s="18">
        <v>1815.61</v>
      </c>
      <c r="G84" s="18">
        <v>1261.3499999999999</v>
      </c>
      <c r="H84" s="18">
        <v>3131</v>
      </c>
      <c r="I84" s="18">
        <v>1668.56</v>
      </c>
      <c r="J84" s="18">
        <v>1476.29</v>
      </c>
      <c r="K84" s="18">
        <v>1994</v>
      </c>
      <c r="L84" s="18">
        <v>2334.1999999999998</v>
      </c>
      <c r="M84" s="18">
        <v>1474.7</v>
      </c>
      <c r="N84" s="18">
        <v>1557.55</v>
      </c>
      <c r="O84" s="18">
        <v>1575.02</v>
      </c>
      <c r="P84" s="23" t="s">
        <v>36</v>
      </c>
      <c r="Q84" s="23" t="s">
        <v>75</v>
      </c>
      <c r="R84" s="23" t="s">
        <v>88</v>
      </c>
      <c r="S84" s="19">
        <v>45292</v>
      </c>
      <c r="T84" s="20">
        <v>45657</v>
      </c>
      <c r="V84" s="69"/>
    </row>
    <row r="85" spans="1:22" ht="25.5" customHeight="1" x14ac:dyDescent="0.35">
      <c r="A85" s="31" t="s">
        <v>38</v>
      </c>
      <c r="B85" s="22" t="s">
        <v>10</v>
      </c>
      <c r="C85" s="23" t="s">
        <v>89</v>
      </c>
      <c r="D85" s="18">
        <v>439.88</v>
      </c>
      <c r="E85" s="18">
        <v>494.59</v>
      </c>
      <c r="F85" s="18">
        <v>747.84</v>
      </c>
      <c r="G85" s="18">
        <v>541.78</v>
      </c>
      <c r="H85" s="18">
        <v>514.13</v>
      </c>
      <c r="I85" s="18">
        <v>477.81</v>
      </c>
      <c r="J85" s="18">
        <v>468.09</v>
      </c>
      <c r="K85" s="18">
        <v>596.73</v>
      </c>
      <c r="L85" s="18">
        <v>841.23</v>
      </c>
      <c r="M85" s="18">
        <v>510.51</v>
      </c>
      <c r="N85" s="18">
        <v>689.51</v>
      </c>
      <c r="O85" s="18">
        <v>476.3</v>
      </c>
      <c r="P85" s="23" t="s">
        <v>36</v>
      </c>
      <c r="Q85" s="23" t="s">
        <v>75</v>
      </c>
      <c r="R85" s="23"/>
      <c r="S85" s="19">
        <v>45292</v>
      </c>
      <c r="T85" s="20">
        <v>45657</v>
      </c>
      <c r="V85" s="69"/>
    </row>
    <row r="86" spans="1:22" ht="25.5" customHeight="1" x14ac:dyDescent="0.35">
      <c r="A86" s="31" t="s">
        <v>38</v>
      </c>
      <c r="B86" s="22" t="s">
        <v>10</v>
      </c>
      <c r="C86" s="23" t="s">
        <v>90</v>
      </c>
      <c r="D86" s="18">
        <v>610.29999999999995</v>
      </c>
      <c r="E86" s="18">
        <v>1894.52</v>
      </c>
      <c r="F86" s="18">
        <v>463.22</v>
      </c>
      <c r="G86" s="18">
        <v>380.87</v>
      </c>
      <c r="H86" s="18">
        <v>560.38</v>
      </c>
      <c r="I86" s="18">
        <v>458.96</v>
      </c>
      <c r="J86" s="18">
        <v>337.63</v>
      </c>
      <c r="K86" s="18">
        <v>402.46</v>
      </c>
      <c r="L86" s="18">
        <v>449.7</v>
      </c>
      <c r="M86" s="18">
        <v>285.54000000000002</v>
      </c>
      <c r="N86" s="18">
        <v>371.46</v>
      </c>
      <c r="O86" s="18">
        <v>265.48</v>
      </c>
      <c r="P86" s="23" t="s">
        <v>36</v>
      </c>
      <c r="Q86" s="23" t="s">
        <v>75</v>
      </c>
      <c r="R86" s="23" t="s">
        <v>70</v>
      </c>
      <c r="S86" s="19">
        <v>45292</v>
      </c>
      <c r="T86" s="20">
        <v>45657</v>
      </c>
      <c r="V86" s="69"/>
    </row>
    <row r="87" spans="1:22" ht="25.5" customHeight="1" x14ac:dyDescent="0.35">
      <c r="A87" s="31" t="s">
        <v>38</v>
      </c>
      <c r="B87" s="22" t="s">
        <v>10</v>
      </c>
      <c r="C87" s="23" t="s">
        <v>91</v>
      </c>
      <c r="D87" s="18">
        <v>87.95</v>
      </c>
      <c r="E87" s="18">
        <v>101.23</v>
      </c>
      <c r="F87" s="18">
        <v>131.87</v>
      </c>
      <c r="G87" s="18">
        <v>74.930000000000007</v>
      </c>
      <c r="H87" s="18">
        <v>242.31</v>
      </c>
      <c r="I87" s="18">
        <v>154.49</v>
      </c>
      <c r="J87" s="18">
        <v>155.78</v>
      </c>
      <c r="K87" s="18">
        <v>89.38</v>
      </c>
      <c r="L87" s="18">
        <v>130.79</v>
      </c>
      <c r="M87" s="18">
        <v>80.02</v>
      </c>
      <c r="N87" s="18">
        <v>151.33000000000001</v>
      </c>
      <c r="O87" s="18">
        <v>89.47</v>
      </c>
      <c r="P87" s="23" t="s">
        <v>36</v>
      </c>
      <c r="Q87" s="23" t="s">
        <v>75</v>
      </c>
      <c r="R87" s="23"/>
      <c r="S87" s="19">
        <v>45292</v>
      </c>
      <c r="T87" s="20">
        <v>45657</v>
      </c>
      <c r="V87" s="69"/>
    </row>
    <row r="88" spans="1:22" ht="25.5" customHeight="1" x14ac:dyDescent="0.35">
      <c r="A88" s="31" t="s">
        <v>38</v>
      </c>
      <c r="B88" s="22" t="s">
        <v>10</v>
      </c>
      <c r="C88" s="23" t="s">
        <v>92</v>
      </c>
      <c r="D88" s="18">
        <v>3996.02</v>
      </c>
      <c r="E88" s="18">
        <v>497.24</v>
      </c>
      <c r="F88" s="18">
        <v>4100.93</v>
      </c>
      <c r="G88" s="18">
        <v>2032.52</v>
      </c>
      <c r="H88" s="18">
        <v>568.11</v>
      </c>
      <c r="I88" s="18">
        <v>4864.3500000000004</v>
      </c>
      <c r="J88" s="18">
        <v>-4399.3</v>
      </c>
      <c r="K88" s="18">
        <v>437.7</v>
      </c>
      <c r="L88" s="18">
        <v>1952.17</v>
      </c>
      <c r="M88" s="18">
        <v>1388.7</v>
      </c>
      <c r="N88" s="18">
        <v>0</v>
      </c>
      <c r="O88" s="18">
        <v>1263.25</v>
      </c>
      <c r="P88" s="23" t="s">
        <v>36</v>
      </c>
      <c r="Q88" s="23" t="s">
        <v>75</v>
      </c>
      <c r="R88" s="23" t="s">
        <v>76</v>
      </c>
      <c r="S88" s="19">
        <v>45292</v>
      </c>
      <c r="T88" s="20">
        <v>45657</v>
      </c>
      <c r="V88" s="69"/>
    </row>
    <row r="89" spans="1:22" ht="25.5" customHeight="1" x14ac:dyDescent="0.35">
      <c r="A89" s="31" t="s">
        <v>38</v>
      </c>
      <c r="B89" s="22" t="s">
        <v>10</v>
      </c>
      <c r="C89" s="23" t="s">
        <v>93</v>
      </c>
      <c r="D89" s="18">
        <v>1712.67</v>
      </c>
      <c r="E89" s="18">
        <v>185.77</v>
      </c>
      <c r="F89" s="18">
        <v>1610.62</v>
      </c>
      <c r="G89" s="18">
        <v>1038.1199999999999</v>
      </c>
      <c r="H89" s="18">
        <v>239.13</v>
      </c>
      <c r="I89" s="18">
        <v>371.07</v>
      </c>
      <c r="J89" s="18">
        <v>689.98</v>
      </c>
      <c r="K89" s="18">
        <v>690.74</v>
      </c>
      <c r="L89" s="18">
        <v>829.23</v>
      </c>
      <c r="M89" s="18">
        <v>367.67</v>
      </c>
      <c r="N89" s="18">
        <v>956.33</v>
      </c>
      <c r="O89" s="18">
        <v>645.03</v>
      </c>
      <c r="P89" s="23" t="s">
        <v>36</v>
      </c>
      <c r="Q89" s="23" t="s">
        <v>75</v>
      </c>
      <c r="R89" s="23"/>
      <c r="S89" s="19">
        <v>45292</v>
      </c>
      <c r="T89" s="20">
        <v>45657</v>
      </c>
      <c r="V89" s="69"/>
    </row>
    <row r="90" spans="1:22" ht="25.5" customHeight="1" x14ac:dyDescent="0.35">
      <c r="A90" s="31" t="s">
        <v>38</v>
      </c>
      <c r="B90" s="22" t="s">
        <v>10</v>
      </c>
      <c r="C90" s="23" t="s">
        <v>94</v>
      </c>
      <c r="D90" s="18">
        <v>3827.55</v>
      </c>
      <c r="E90" s="18">
        <v>3234</v>
      </c>
      <c r="F90" s="18">
        <v>6207.45</v>
      </c>
      <c r="G90" s="18">
        <v>10258.11</v>
      </c>
      <c r="H90" s="18">
        <v>3334.19</v>
      </c>
      <c r="I90" s="18">
        <v>1162.8</v>
      </c>
      <c r="J90" s="18">
        <v>3845.71</v>
      </c>
      <c r="K90" s="18">
        <v>1031.4000000000001</v>
      </c>
      <c r="L90" s="18">
        <v>3037.75</v>
      </c>
      <c r="M90" s="18">
        <v>4485.96</v>
      </c>
      <c r="N90" s="18">
        <v>1460.16</v>
      </c>
      <c r="O90" s="18">
        <v>2127.92</v>
      </c>
      <c r="P90" s="23" t="s">
        <v>36</v>
      </c>
      <c r="Q90" s="23" t="s">
        <v>75</v>
      </c>
      <c r="R90" s="23" t="s">
        <v>76</v>
      </c>
      <c r="S90" s="19">
        <v>45292</v>
      </c>
      <c r="T90" s="20">
        <v>45657</v>
      </c>
      <c r="V90" s="69"/>
    </row>
    <row r="91" spans="1:22" ht="25.5" customHeight="1" x14ac:dyDescent="0.35">
      <c r="A91" s="31" t="s">
        <v>38</v>
      </c>
      <c r="B91" s="22" t="s">
        <v>10</v>
      </c>
      <c r="C91" s="23" t="s">
        <v>95</v>
      </c>
      <c r="D91" s="18">
        <v>1865.05</v>
      </c>
      <c r="E91" s="18">
        <v>2501.7399999999998</v>
      </c>
      <c r="F91" s="18">
        <v>3687.37</v>
      </c>
      <c r="G91" s="18">
        <v>7187.69</v>
      </c>
      <c r="H91" s="18">
        <v>2764.37</v>
      </c>
      <c r="I91" s="18">
        <v>412.19</v>
      </c>
      <c r="J91" s="18">
        <v>2267.4699999999998</v>
      </c>
      <c r="K91" s="18">
        <v>1206.92</v>
      </c>
      <c r="L91" s="18">
        <v>2003.48</v>
      </c>
      <c r="M91" s="18">
        <v>794.61</v>
      </c>
      <c r="N91" s="18">
        <v>1507.36</v>
      </c>
      <c r="O91" s="18">
        <v>1230.26</v>
      </c>
      <c r="P91" s="23" t="s">
        <v>36</v>
      </c>
      <c r="Q91" s="23" t="s">
        <v>75</v>
      </c>
      <c r="R91" s="23"/>
      <c r="S91" s="19">
        <v>45292</v>
      </c>
      <c r="T91" s="20">
        <v>45657</v>
      </c>
      <c r="V91" s="69"/>
    </row>
    <row r="92" spans="1:22" ht="25.5" customHeight="1" x14ac:dyDescent="0.35">
      <c r="A92" s="31" t="s">
        <v>38</v>
      </c>
      <c r="B92" s="22" t="s">
        <v>10</v>
      </c>
      <c r="C92" s="23" t="s">
        <v>96</v>
      </c>
      <c r="D92" s="18">
        <v>2305.15</v>
      </c>
      <c r="E92" s="18">
        <v>203.91</v>
      </c>
      <c r="F92" s="18">
        <v>1365.39</v>
      </c>
      <c r="G92" s="18">
        <v>509.81</v>
      </c>
      <c r="H92" s="18">
        <v>106.4</v>
      </c>
      <c r="I92" s="18">
        <v>110.7</v>
      </c>
      <c r="J92" s="18">
        <v>233.76</v>
      </c>
      <c r="K92" s="18">
        <v>4127.91</v>
      </c>
      <c r="L92" s="18">
        <v>1415.39</v>
      </c>
      <c r="M92" s="18">
        <v>146.82</v>
      </c>
      <c r="N92" s="18">
        <v>164.72</v>
      </c>
      <c r="O92" s="18">
        <v>161.62</v>
      </c>
      <c r="P92" s="23" t="s">
        <v>36</v>
      </c>
      <c r="Q92" s="23" t="s">
        <v>75</v>
      </c>
      <c r="R92" s="23" t="s">
        <v>70</v>
      </c>
      <c r="S92" s="19">
        <v>45292</v>
      </c>
      <c r="T92" s="20">
        <v>45657</v>
      </c>
      <c r="V92" s="69"/>
    </row>
    <row r="93" spans="1:22" ht="25.5" customHeight="1" x14ac:dyDescent="0.35">
      <c r="A93" s="31" t="s">
        <v>38</v>
      </c>
      <c r="B93" s="22" t="s">
        <v>10</v>
      </c>
      <c r="C93" s="23" t="s">
        <v>97</v>
      </c>
      <c r="D93" s="18">
        <v>1871.99</v>
      </c>
      <c r="E93" s="18">
        <v>1406.66</v>
      </c>
      <c r="F93" s="18">
        <v>1052.97</v>
      </c>
      <c r="G93" s="18">
        <v>411.61</v>
      </c>
      <c r="H93" s="18">
        <v>50.26</v>
      </c>
      <c r="I93" s="18">
        <v>47.13</v>
      </c>
      <c r="J93" s="18">
        <v>49.26</v>
      </c>
      <c r="K93" s="18">
        <v>3099.61</v>
      </c>
      <c r="L93" s="18">
        <v>1036.07</v>
      </c>
      <c r="M93" s="18">
        <v>53.27</v>
      </c>
      <c r="N93" s="18">
        <v>79.36</v>
      </c>
      <c r="O93" s="18">
        <v>46.88</v>
      </c>
      <c r="P93" s="23" t="s">
        <v>36</v>
      </c>
      <c r="Q93" s="23" t="s">
        <v>75</v>
      </c>
      <c r="R93" s="23"/>
      <c r="S93" s="19">
        <v>45292</v>
      </c>
      <c r="T93" s="20">
        <v>45657</v>
      </c>
      <c r="V93" s="69"/>
    </row>
    <row r="94" spans="1:22" ht="25.5" customHeight="1" x14ac:dyDescent="0.35">
      <c r="A94" s="31" t="s">
        <v>38</v>
      </c>
      <c r="B94" s="22" t="s">
        <v>10</v>
      </c>
      <c r="C94" s="23" t="s">
        <v>98</v>
      </c>
      <c r="D94" s="18">
        <v>57.21</v>
      </c>
      <c r="E94" s="18">
        <v>131.44</v>
      </c>
      <c r="F94" s="18">
        <v>69.88</v>
      </c>
      <c r="G94" s="18">
        <v>56.92</v>
      </c>
      <c r="H94" s="18">
        <v>28.22</v>
      </c>
      <c r="I94" s="18">
        <v>77.790000000000006</v>
      </c>
      <c r="J94" s="18">
        <v>53.59</v>
      </c>
      <c r="K94" s="18">
        <v>27.99</v>
      </c>
      <c r="L94" s="18">
        <v>59.82</v>
      </c>
      <c r="M94" s="18">
        <v>39.369999999999997</v>
      </c>
      <c r="N94" s="18">
        <v>26.89</v>
      </c>
      <c r="O94" s="18">
        <v>101.09</v>
      </c>
      <c r="P94" s="23" t="s">
        <v>36</v>
      </c>
      <c r="Q94" s="23" t="s">
        <v>75</v>
      </c>
      <c r="R94" s="23" t="s">
        <v>70</v>
      </c>
      <c r="S94" s="19">
        <v>45292</v>
      </c>
      <c r="T94" s="20">
        <v>45657</v>
      </c>
      <c r="V94" s="69"/>
    </row>
    <row r="95" spans="1:22" ht="25.5" customHeight="1" x14ac:dyDescent="0.35">
      <c r="A95" s="31" t="s">
        <v>38</v>
      </c>
      <c r="B95" s="22" t="s">
        <v>10</v>
      </c>
      <c r="C95" s="23" t="s">
        <v>99</v>
      </c>
      <c r="D95" s="18">
        <v>31.77</v>
      </c>
      <c r="E95" s="18">
        <v>22.02</v>
      </c>
      <c r="F95" s="18">
        <v>37.08</v>
      </c>
      <c r="G95" s="18">
        <v>32.81</v>
      </c>
      <c r="H95" s="18">
        <v>11.3</v>
      </c>
      <c r="I95" s="18">
        <v>43.93</v>
      </c>
      <c r="J95" s="18">
        <v>29.38</v>
      </c>
      <c r="K95" s="18">
        <v>12.24</v>
      </c>
      <c r="L95" s="18">
        <v>32.869999999999997</v>
      </c>
      <c r="M95" s="18">
        <v>22.82</v>
      </c>
      <c r="N95" s="18">
        <v>8.7100000000000009</v>
      </c>
      <c r="O95" s="18">
        <v>55.34</v>
      </c>
      <c r="P95" s="23" t="s">
        <v>36</v>
      </c>
      <c r="Q95" s="23" t="s">
        <v>75</v>
      </c>
      <c r="R95" s="23"/>
      <c r="S95" s="19">
        <v>45292</v>
      </c>
      <c r="T95" s="20">
        <v>45657</v>
      </c>
      <c r="V95" s="69"/>
    </row>
    <row r="96" spans="1:22" ht="25.5" customHeight="1" x14ac:dyDescent="0.35">
      <c r="A96" s="31" t="s">
        <v>38</v>
      </c>
      <c r="B96" s="22" t="s">
        <v>10</v>
      </c>
      <c r="C96" s="23" t="s">
        <v>103</v>
      </c>
      <c r="D96" s="18">
        <v>789.77</v>
      </c>
      <c r="E96" s="18">
        <v>1052.6600000000001</v>
      </c>
      <c r="F96" s="18">
        <v>2203.98</v>
      </c>
      <c r="G96" s="18">
        <v>1474.17</v>
      </c>
      <c r="H96" s="18">
        <v>1022.49</v>
      </c>
      <c r="I96" s="18">
        <v>1293.27</v>
      </c>
      <c r="J96" s="18">
        <v>1068.77</v>
      </c>
      <c r="K96" s="18">
        <v>1510.43</v>
      </c>
      <c r="L96" s="18">
        <v>1985.4</v>
      </c>
      <c r="M96" s="18">
        <v>1254.78</v>
      </c>
      <c r="N96" s="18">
        <v>1283.82</v>
      </c>
      <c r="O96" s="18">
        <v>1044.46</v>
      </c>
      <c r="P96" s="23" t="s">
        <v>36</v>
      </c>
      <c r="Q96" s="23" t="s">
        <v>75</v>
      </c>
      <c r="R96" s="23" t="s">
        <v>70</v>
      </c>
      <c r="S96" s="19">
        <v>45292</v>
      </c>
      <c r="T96" s="20">
        <v>45657</v>
      </c>
      <c r="V96" s="69"/>
    </row>
    <row r="97" spans="1:22" ht="25.5" customHeight="1" x14ac:dyDescent="0.35">
      <c r="A97" s="31" t="s">
        <v>38</v>
      </c>
      <c r="B97" s="22" t="s">
        <v>10</v>
      </c>
      <c r="C97" s="23" t="s">
        <v>104</v>
      </c>
      <c r="D97" s="18">
        <v>670.13</v>
      </c>
      <c r="E97" s="18">
        <v>991.73</v>
      </c>
      <c r="F97" s="18">
        <v>2167.31</v>
      </c>
      <c r="G97" s="18">
        <v>1544.05</v>
      </c>
      <c r="H97" s="18">
        <v>1059.99</v>
      </c>
      <c r="I97" s="18">
        <v>1435.92</v>
      </c>
      <c r="J97" s="18">
        <v>1246.6600000000001</v>
      </c>
      <c r="K97" s="18">
        <v>1752.59</v>
      </c>
      <c r="L97" s="18">
        <v>2221.77</v>
      </c>
      <c r="M97" s="18">
        <v>1356.9</v>
      </c>
      <c r="N97" s="18">
        <v>1349.85</v>
      </c>
      <c r="O97" s="18">
        <v>1035.95</v>
      </c>
      <c r="P97" s="23" t="s">
        <v>36</v>
      </c>
      <c r="Q97" s="23" t="s">
        <v>75</v>
      </c>
      <c r="R97" s="23"/>
      <c r="S97" s="19">
        <v>45292</v>
      </c>
      <c r="T97" s="20">
        <v>45657</v>
      </c>
      <c r="V97" s="69"/>
    </row>
    <row r="98" spans="1:22" ht="25.5" customHeight="1" x14ac:dyDescent="0.35">
      <c r="A98" s="31" t="s">
        <v>38</v>
      </c>
      <c r="B98" s="22" t="s">
        <v>10</v>
      </c>
      <c r="C98" s="23" t="s">
        <v>147</v>
      </c>
      <c r="D98" s="18">
        <v>856.74</v>
      </c>
      <c r="E98" s="18">
        <v>1291.6099999999999</v>
      </c>
      <c r="F98" s="18">
        <v>688.61</v>
      </c>
      <c r="G98" s="18">
        <v>1479.41</v>
      </c>
      <c r="H98" s="18">
        <v>1316.4</v>
      </c>
      <c r="I98" s="18">
        <v>463.71999999999997</v>
      </c>
      <c r="J98" s="18">
        <v>496.81</v>
      </c>
      <c r="K98" s="18">
        <v>998.02</v>
      </c>
      <c r="L98" s="18">
        <v>1287.4099999999999</v>
      </c>
      <c r="M98" s="18">
        <v>442.66</v>
      </c>
      <c r="N98" s="18">
        <v>447.41999999999996</v>
      </c>
      <c r="O98" s="18">
        <v>399.90999999999997</v>
      </c>
      <c r="P98" s="23" t="s">
        <v>36</v>
      </c>
      <c r="Q98" s="23" t="s">
        <v>75</v>
      </c>
      <c r="R98" s="23" t="s">
        <v>70</v>
      </c>
      <c r="S98" s="19">
        <v>45292</v>
      </c>
      <c r="T98" s="20">
        <v>45657</v>
      </c>
      <c r="V98" s="69"/>
    </row>
    <row r="99" spans="1:22" ht="25.5" customHeight="1" x14ac:dyDescent="0.35">
      <c r="A99" s="31" t="s">
        <v>38</v>
      </c>
      <c r="B99" s="22" t="s">
        <v>10</v>
      </c>
      <c r="C99" s="23" t="s">
        <v>148</v>
      </c>
      <c r="D99" s="18">
        <v>235.63</v>
      </c>
      <c r="E99" s="18">
        <v>261.47000000000003</v>
      </c>
      <c r="F99" s="18">
        <v>392.21000000000004</v>
      </c>
      <c r="G99" s="18">
        <v>243.58</v>
      </c>
      <c r="H99" s="18">
        <v>243.58</v>
      </c>
      <c r="I99" s="18">
        <v>243.57</v>
      </c>
      <c r="J99" s="18">
        <v>264.35000000000002</v>
      </c>
      <c r="K99" s="18">
        <v>264.36</v>
      </c>
      <c r="L99" s="18">
        <v>396.53999999999996</v>
      </c>
      <c r="M99" s="18">
        <v>188.27</v>
      </c>
      <c r="N99" s="18">
        <v>220.64</v>
      </c>
      <c r="O99" s="18">
        <v>223.33</v>
      </c>
      <c r="P99" s="23" t="s">
        <v>36</v>
      </c>
      <c r="Q99" s="23" t="s">
        <v>75</v>
      </c>
      <c r="R99" s="23"/>
      <c r="S99" s="19">
        <v>45292</v>
      </c>
      <c r="T99" s="20">
        <v>45657</v>
      </c>
      <c r="V99" s="69"/>
    </row>
    <row r="100" spans="1:22" ht="25.5" customHeight="1" x14ac:dyDescent="0.35">
      <c r="A100" s="31" t="s">
        <v>38</v>
      </c>
      <c r="B100" s="22" t="s">
        <v>10</v>
      </c>
      <c r="C100" s="23" t="s">
        <v>107</v>
      </c>
      <c r="D100" s="18">
        <v>264.36</v>
      </c>
      <c r="E100" s="18">
        <v>1221.99</v>
      </c>
      <c r="F100" s="18">
        <v>221.08</v>
      </c>
      <c r="G100" s="18">
        <v>133.51</v>
      </c>
      <c r="H100" s="18">
        <v>104.93</v>
      </c>
      <c r="I100" s="18">
        <v>100.13000000000001</v>
      </c>
      <c r="J100" s="18">
        <v>306.44</v>
      </c>
      <c r="K100" s="18">
        <v>138.23000000000002</v>
      </c>
      <c r="L100" s="18">
        <v>234.23999999999998</v>
      </c>
      <c r="M100" s="18">
        <v>297.89</v>
      </c>
      <c r="N100" s="18">
        <v>620.30999999999995</v>
      </c>
      <c r="O100" s="18">
        <v>40.97</v>
      </c>
      <c r="P100" s="23" t="s">
        <v>36</v>
      </c>
      <c r="Q100" s="23" t="s">
        <v>75</v>
      </c>
      <c r="R100" s="23" t="s">
        <v>70</v>
      </c>
      <c r="S100" s="19">
        <v>45292</v>
      </c>
      <c r="T100" s="20">
        <v>45657</v>
      </c>
      <c r="V100" s="69"/>
    </row>
    <row r="101" spans="1:22" ht="25.5" customHeight="1" x14ac:dyDescent="0.35">
      <c r="A101" s="31" t="s">
        <v>38</v>
      </c>
      <c r="B101" s="22" t="s">
        <v>10</v>
      </c>
      <c r="C101" s="23" t="s">
        <v>149</v>
      </c>
      <c r="D101" s="18">
        <v>69.98</v>
      </c>
      <c r="E101" s="18">
        <v>77.66</v>
      </c>
      <c r="F101" s="18">
        <v>106.77000000000001</v>
      </c>
      <c r="G101" s="18">
        <v>73.099999999999994</v>
      </c>
      <c r="H101" s="18">
        <v>73.099999999999994</v>
      </c>
      <c r="I101" s="18">
        <v>73.099999999999994</v>
      </c>
      <c r="J101" s="18">
        <v>74.900000000000006</v>
      </c>
      <c r="K101" s="18">
        <v>80.66</v>
      </c>
      <c r="L101" s="18">
        <v>108.61</v>
      </c>
      <c r="M101" s="18">
        <v>51.54</v>
      </c>
      <c r="N101" s="18">
        <v>66.45</v>
      </c>
      <c r="O101" s="18">
        <v>51.54</v>
      </c>
      <c r="P101" s="23" t="s">
        <v>36</v>
      </c>
      <c r="Q101" s="23" t="s">
        <v>75</v>
      </c>
      <c r="R101" s="23"/>
      <c r="S101" s="19">
        <v>45292</v>
      </c>
      <c r="T101" s="20">
        <v>45657</v>
      </c>
      <c r="V101" s="69"/>
    </row>
    <row r="102" spans="1:22" ht="25.5" customHeight="1" x14ac:dyDescent="0.35">
      <c r="A102" s="31" t="s">
        <v>38</v>
      </c>
      <c r="B102" s="22" t="s">
        <v>10</v>
      </c>
      <c r="C102" s="23" t="s">
        <v>109</v>
      </c>
      <c r="D102" s="18">
        <v>1101.96</v>
      </c>
      <c r="E102" s="18">
        <v>366.51</v>
      </c>
      <c r="F102" s="18">
        <v>675.39</v>
      </c>
      <c r="G102" s="18">
        <v>436.06</v>
      </c>
      <c r="H102" s="18">
        <v>394.3</v>
      </c>
      <c r="I102" s="18">
        <v>696.07</v>
      </c>
      <c r="J102" s="18">
        <v>620.58000000000004</v>
      </c>
      <c r="K102" s="18">
        <v>325.89999999999998</v>
      </c>
      <c r="L102" s="18">
        <v>755.06</v>
      </c>
      <c r="M102" s="18">
        <v>385.65</v>
      </c>
      <c r="N102" s="18">
        <v>203.38</v>
      </c>
      <c r="O102" s="18">
        <v>278.38</v>
      </c>
      <c r="P102" s="23" t="s">
        <v>36</v>
      </c>
      <c r="Q102" s="23" t="s">
        <v>75</v>
      </c>
      <c r="R102" s="23" t="s">
        <v>70</v>
      </c>
      <c r="S102" s="19">
        <v>45292</v>
      </c>
      <c r="T102" s="20">
        <v>45657</v>
      </c>
      <c r="V102" s="69"/>
    </row>
    <row r="103" spans="1:22" ht="25.5" customHeight="1" x14ac:dyDescent="0.35">
      <c r="A103" s="31" t="s">
        <v>38</v>
      </c>
      <c r="B103" s="22" t="s">
        <v>10</v>
      </c>
      <c r="C103" s="23" t="s">
        <v>110</v>
      </c>
      <c r="D103" s="18">
        <v>153.93</v>
      </c>
      <c r="E103" s="18">
        <v>170.81</v>
      </c>
      <c r="F103" s="18">
        <v>256.22000000000003</v>
      </c>
      <c r="G103" s="18">
        <v>158.80000000000001</v>
      </c>
      <c r="H103" s="18">
        <v>128.55000000000001</v>
      </c>
      <c r="I103" s="18">
        <v>158.79</v>
      </c>
      <c r="J103" s="18">
        <v>172.37</v>
      </c>
      <c r="K103" s="18">
        <v>172.37</v>
      </c>
      <c r="L103" s="18">
        <v>214.85</v>
      </c>
      <c r="M103" s="18">
        <v>118.77</v>
      </c>
      <c r="N103" s="18">
        <v>158.34</v>
      </c>
      <c r="O103" s="18">
        <v>145.43</v>
      </c>
      <c r="P103" s="23" t="s">
        <v>36</v>
      </c>
      <c r="Q103" s="23" t="s">
        <v>75</v>
      </c>
      <c r="R103" s="23"/>
      <c r="S103" s="19">
        <v>45292</v>
      </c>
      <c r="T103" s="20">
        <v>45657</v>
      </c>
      <c r="V103" s="69"/>
    </row>
    <row r="104" spans="1:22" ht="25.5" customHeight="1" x14ac:dyDescent="0.35">
      <c r="A104" s="31" t="s">
        <v>38</v>
      </c>
      <c r="B104" s="22" t="s">
        <v>10</v>
      </c>
      <c r="C104" s="23" t="s">
        <v>111</v>
      </c>
      <c r="D104" s="18">
        <v>243.99</v>
      </c>
      <c r="E104" s="18">
        <v>124.95</v>
      </c>
      <c r="F104" s="18">
        <v>389.98</v>
      </c>
      <c r="G104" s="18">
        <v>113.87</v>
      </c>
      <c r="H104" s="18">
        <v>101.51</v>
      </c>
      <c r="I104" s="18">
        <v>75.41</v>
      </c>
      <c r="J104" s="18">
        <v>85.87</v>
      </c>
      <c r="K104" s="18">
        <v>73.13</v>
      </c>
      <c r="L104" s="18">
        <v>153.47999999999999</v>
      </c>
      <c r="M104" s="18">
        <v>107.03</v>
      </c>
      <c r="N104" s="18">
        <v>501.93</v>
      </c>
      <c r="O104" s="18">
        <v>183.12</v>
      </c>
      <c r="P104" s="23" t="s">
        <v>36</v>
      </c>
      <c r="Q104" s="23" t="s">
        <v>75</v>
      </c>
      <c r="R104" s="23" t="s">
        <v>70</v>
      </c>
      <c r="S104" s="19">
        <v>45292</v>
      </c>
      <c r="T104" s="20">
        <v>45657</v>
      </c>
      <c r="V104" s="69"/>
    </row>
    <row r="105" spans="1:22" ht="25.5" customHeight="1" x14ac:dyDescent="0.35">
      <c r="A105" s="31" t="s">
        <v>38</v>
      </c>
      <c r="B105" s="22" t="s">
        <v>10</v>
      </c>
      <c r="C105" s="23" t="s">
        <v>112</v>
      </c>
      <c r="D105" s="18">
        <v>51.89</v>
      </c>
      <c r="E105" s="18">
        <v>72.23</v>
      </c>
      <c r="F105" s="18">
        <v>116.48</v>
      </c>
      <c r="G105" s="18">
        <v>73.099999999999994</v>
      </c>
      <c r="H105" s="18">
        <v>73.099999999999994</v>
      </c>
      <c r="I105" s="18">
        <v>59.33</v>
      </c>
      <c r="J105" s="18">
        <v>60.5</v>
      </c>
      <c r="K105" s="18">
        <v>60.5</v>
      </c>
      <c r="L105" s="18">
        <v>90.75</v>
      </c>
      <c r="M105" s="18">
        <v>61</v>
      </c>
      <c r="N105" s="18">
        <v>81.06</v>
      </c>
      <c r="O105" s="18">
        <v>106.29</v>
      </c>
      <c r="P105" s="23" t="s">
        <v>36</v>
      </c>
      <c r="Q105" s="23" t="s">
        <v>75</v>
      </c>
      <c r="R105" s="23"/>
      <c r="S105" s="19">
        <v>45292</v>
      </c>
      <c r="T105" s="20">
        <v>45657</v>
      </c>
      <c r="V105" s="69"/>
    </row>
    <row r="106" spans="1:22" ht="25.5" customHeight="1" x14ac:dyDescent="0.35">
      <c r="A106" s="31" t="s">
        <v>38</v>
      </c>
      <c r="B106" s="22" t="s">
        <v>10</v>
      </c>
      <c r="C106" s="23" t="s">
        <v>113</v>
      </c>
      <c r="D106" s="18">
        <v>64.8</v>
      </c>
      <c r="E106" s="18">
        <v>809.76</v>
      </c>
      <c r="F106" s="18">
        <v>-250.73</v>
      </c>
      <c r="G106" s="18">
        <v>11.05</v>
      </c>
      <c r="H106" s="18">
        <v>-88.9</v>
      </c>
      <c r="I106" s="18">
        <v>560.11</v>
      </c>
      <c r="J106" s="18">
        <v>21109.23</v>
      </c>
      <c r="K106" s="18">
        <v>534.20000000000005</v>
      </c>
      <c r="L106" s="18">
        <v>3573.46</v>
      </c>
      <c r="M106" s="18">
        <v>3741.24</v>
      </c>
      <c r="N106" s="18">
        <v>11144.73</v>
      </c>
      <c r="O106" s="18">
        <v>5904.35</v>
      </c>
      <c r="P106" s="23" t="s">
        <v>36</v>
      </c>
      <c r="Q106" s="23" t="s">
        <v>75</v>
      </c>
      <c r="R106" s="23" t="s">
        <v>76</v>
      </c>
      <c r="S106" s="19">
        <v>45292</v>
      </c>
      <c r="T106" s="20">
        <v>45657</v>
      </c>
      <c r="V106" s="69"/>
    </row>
    <row r="107" spans="1:22" ht="25.5" customHeight="1" x14ac:dyDescent="0.35">
      <c r="A107" s="31" t="s">
        <v>38</v>
      </c>
      <c r="B107" s="22" t="s">
        <v>10</v>
      </c>
      <c r="C107" s="23" t="s">
        <v>114</v>
      </c>
      <c r="D107" s="18">
        <v>-9.08</v>
      </c>
      <c r="E107" s="18">
        <v>347.23</v>
      </c>
      <c r="F107" s="18">
        <v>-117.7</v>
      </c>
      <c r="G107" s="18">
        <v>-9.49</v>
      </c>
      <c r="H107" s="18">
        <v>-36.630000000000003</v>
      </c>
      <c r="I107" s="18">
        <v>224.57</v>
      </c>
      <c r="J107" s="18">
        <v>6570.47</v>
      </c>
      <c r="K107" s="18">
        <v>218</v>
      </c>
      <c r="L107" s="18">
        <v>1333.08</v>
      </c>
      <c r="M107" s="18">
        <v>1409.86</v>
      </c>
      <c r="N107" s="18">
        <v>4220.45</v>
      </c>
      <c r="O107" s="18">
        <v>2229.6000000000004</v>
      </c>
      <c r="P107" s="23" t="s">
        <v>36</v>
      </c>
      <c r="Q107" s="23" t="s">
        <v>75</v>
      </c>
      <c r="R107" s="23"/>
      <c r="S107" s="19">
        <v>45292</v>
      </c>
      <c r="T107" s="20">
        <v>45657</v>
      </c>
      <c r="V107" s="69"/>
    </row>
    <row r="109" spans="1:22" ht="13.5" thickBot="1" x14ac:dyDescent="0.4"/>
    <row r="110" spans="1:22" ht="13.5" thickBot="1" x14ac:dyDescent="0.35">
      <c r="C110" s="36" t="s">
        <v>115</v>
      </c>
      <c r="D110" s="37">
        <f t="shared" ref="D110:O110" si="0">SUM(D8:D107)</f>
        <v>560774.74000000022</v>
      </c>
      <c r="E110" s="37">
        <f t="shared" si="0"/>
        <v>1372351.9100000006</v>
      </c>
      <c r="F110" s="37">
        <f t="shared" si="0"/>
        <v>576536.50999999954</v>
      </c>
      <c r="G110" s="37">
        <f t="shared" si="0"/>
        <v>632638.31000000029</v>
      </c>
      <c r="H110" s="37">
        <f t="shared" si="0"/>
        <v>526553.12999999989</v>
      </c>
      <c r="I110" s="37">
        <f t="shared" si="0"/>
        <v>4315246.5899999989</v>
      </c>
      <c r="J110" s="37">
        <f t="shared" si="0"/>
        <v>635122.55999999994</v>
      </c>
      <c r="K110" s="37">
        <f t="shared" si="0"/>
        <v>638351.88</v>
      </c>
      <c r="L110" s="37">
        <f t="shared" si="0"/>
        <v>587372.26999999967</v>
      </c>
      <c r="M110" s="37">
        <f t="shared" si="0"/>
        <v>454033.75000000017</v>
      </c>
      <c r="N110" s="37">
        <f t="shared" si="0"/>
        <v>955604.40999999968</v>
      </c>
      <c r="O110" s="37">
        <f t="shared" si="0"/>
        <v>392649.87000000005</v>
      </c>
      <c r="P110" s="38">
        <f>SUM(D110:O110)</f>
        <v>11647235.93</v>
      </c>
    </row>
    <row r="111" spans="1:22" ht="13.5" thickTop="1" x14ac:dyDescent="0.3">
      <c r="C111" s="39"/>
      <c r="D111" s="40"/>
      <c r="E111" s="41"/>
      <c r="F111" s="41"/>
      <c r="G111" s="41"/>
      <c r="H111" s="40"/>
      <c r="I111" s="41"/>
      <c r="J111" s="40"/>
      <c r="K111" s="41"/>
      <c r="L111" s="40"/>
      <c r="M111" s="41"/>
      <c r="N111" s="41"/>
      <c r="O111" s="41"/>
      <c r="P111" s="42"/>
    </row>
    <row r="112" spans="1:22" x14ac:dyDescent="0.3">
      <c r="C112" s="39" t="s">
        <v>9</v>
      </c>
      <c r="D112" s="43">
        <f t="shared" ref="D112:O112" si="1">(SUMIF($A$8:$A$107,"*NSPI*",D$8:D$107))+(SUMIF($B$8:$B$107,"*NSPI*",D$8:D$107))</f>
        <v>114701.20999999999</v>
      </c>
      <c r="E112" s="43">
        <f t="shared" si="1"/>
        <v>93376.99</v>
      </c>
      <c r="F112" s="43">
        <f t="shared" si="1"/>
        <v>161495.94999999995</v>
      </c>
      <c r="G112" s="43">
        <f t="shared" si="1"/>
        <v>108633.79</v>
      </c>
      <c r="H112" s="43">
        <f t="shared" si="1"/>
        <v>102498.34000000001</v>
      </c>
      <c r="I112" s="43">
        <f t="shared" si="1"/>
        <v>102586.97</v>
      </c>
      <c r="J112" s="43">
        <f t="shared" si="1"/>
        <v>97360.18</v>
      </c>
      <c r="K112" s="43">
        <f t="shared" si="1"/>
        <v>159711.56000000003</v>
      </c>
      <c r="L112" s="43">
        <f t="shared" si="1"/>
        <v>121505.51</v>
      </c>
      <c r="M112" s="43">
        <f t="shared" si="1"/>
        <v>95828.309999999983</v>
      </c>
      <c r="N112" s="43">
        <f t="shared" si="1"/>
        <v>100334.51999999999</v>
      </c>
      <c r="O112" s="43">
        <f t="shared" si="1"/>
        <v>95292.79</v>
      </c>
      <c r="P112" s="44">
        <f>SUM(D112:O112)</f>
        <v>1353326.12</v>
      </c>
      <c r="Q112" s="43">
        <f>ROUND(P112-1310098.35-43227.77,2)</f>
        <v>0</v>
      </c>
    </row>
    <row r="113" spans="1:22" x14ac:dyDescent="0.3">
      <c r="C113" s="39" t="s">
        <v>38</v>
      </c>
      <c r="D113" s="43">
        <f t="shared" ref="D113:O113" si="2">(SUMIF($A$8:$A$107,"*Emera Inc.*",D$8:D$107))+(SUMIF($B$8:$B$107,"*Emera Inc.*",D$8:D$107))</f>
        <v>430057.53000000009</v>
      </c>
      <c r="E113" s="43">
        <f t="shared" si="2"/>
        <v>1262958.9200000006</v>
      </c>
      <c r="F113" s="43">
        <f t="shared" si="2"/>
        <v>399024.55999999988</v>
      </c>
      <c r="G113" s="43">
        <f t="shared" si="2"/>
        <v>507988.5199999999</v>
      </c>
      <c r="H113" s="43">
        <f t="shared" si="2"/>
        <v>408038.78999999986</v>
      </c>
      <c r="I113" s="43">
        <f t="shared" si="2"/>
        <v>4196643.62</v>
      </c>
      <c r="J113" s="43">
        <f t="shared" si="2"/>
        <v>521746.38</v>
      </c>
      <c r="K113" s="43">
        <f t="shared" si="2"/>
        <v>462624.31999999995</v>
      </c>
      <c r="L113" s="43">
        <f t="shared" si="2"/>
        <v>449850.75999999989</v>
      </c>
      <c r="M113" s="43">
        <f t="shared" si="2"/>
        <v>342189.44000000018</v>
      </c>
      <c r="N113" s="43">
        <f t="shared" si="2"/>
        <v>839253.88999999978</v>
      </c>
      <c r="O113" s="43">
        <f t="shared" si="2"/>
        <v>281341.0799999999</v>
      </c>
      <c r="P113" s="44">
        <f>SUM(D113:O113)</f>
        <v>10101717.810000001</v>
      </c>
      <c r="Q113" s="46">
        <f>ROUND(P113-9594482.93-507234.88,2)</f>
        <v>0</v>
      </c>
    </row>
    <row r="114" spans="1:22" x14ac:dyDescent="0.3">
      <c r="C114" s="39" t="s">
        <v>117</v>
      </c>
      <c r="D114" s="43">
        <f t="shared" ref="D114:O114" si="3">(SUMIF($A$8:$A$107,"*3267654 NS Ltd*",D$8:D$107))+(SUMIF($B$8:$B$107,"*3267654 NS Ltd*",D$8:D$107))</f>
        <v>16016</v>
      </c>
      <c r="E114" s="43">
        <f t="shared" si="3"/>
        <v>16016</v>
      </c>
      <c r="F114" s="43">
        <f t="shared" si="3"/>
        <v>16016</v>
      </c>
      <c r="G114" s="43">
        <f t="shared" si="3"/>
        <v>16016</v>
      </c>
      <c r="H114" s="43">
        <f t="shared" si="3"/>
        <v>16016</v>
      </c>
      <c r="I114" s="43">
        <f t="shared" si="3"/>
        <v>16016</v>
      </c>
      <c r="J114" s="43">
        <f t="shared" si="3"/>
        <v>16016</v>
      </c>
      <c r="K114" s="43">
        <f t="shared" si="3"/>
        <v>16016</v>
      </c>
      <c r="L114" s="43">
        <f t="shared" si="3"/>
        <v>16016</v>
      </c>
      <c r="M114" s="43">
        <f t="shared" si="3"/>
        <v>16016</v>
      </c>
      <c r="N114" s="43">
        <f t="shared" si="3"/>
        <v>16016</v>
      </c>
      <c r="O114" s="43">
        <f t="shared" si="3"/>
        <v>16016</v>
      </c>
      <c r="P114" s="44">
        <f>SUM(D114:O114)</f>
        <v>192192</v>
      </c>
      <c r="Q114" s="43">
        <f>ROUND(P114-192192,2)</f>
        <v>0</v>
      </c>
    </row>
    <row r="115" spans="1:22" x14ac:dyDescent="0.3">
      <c r="C115" s="39"/>
      <c r="D115" s="43"/>
      <c r="E115" s="43"/>
      <c r="F115" s="43"/>
      <c r="G115" s="43"/>
      <c r="H115" s="43"/>
      <c r="I115" s="43"/>
      <c r="J115" s="43"/>
      <c r="K115" s="43"/>
      <c r="L115" s="43"/>
      <c r="M115" s="43"/>
      <c r="N115" s="43"/>
      <c r="O115" s="43"/>
      <c r="P115" s="44"/>
    </row>
    <row r="116" spans="1:22" ht="13.5" thickBot="1" x14ac:dyDescent="0.35">
      <c r="C116" s="47" t="s">
        <v>118</v>
      </c>
      <c r="D116" s="48">
        <f t="shared" ref="D116:P116" si="4">SUM(D112:D114)</f>
        <v>560774.74000000011</v>
      </c>
      <c r="E116" s="48">
        <f t="shared" si="4"/>
        <v>1372351.9100000006</v>
      </c>
      <c r="F116" s="48">
        <f t="shared" si="4"/>
        <v>576536.50999999978</v>
      </c>
      <c r="G116" s="48">
        <f t="shared" si="4"/>
        <v>632638.30999999994</v>
      </c>
      <c r="H116" s="48">
        <f t="shared" si="4"/>
        <v>526553.12999999989</v>
      </c>
      <c r="I116" s="48">
        <f t="shared" si="4"/>
        <v>4315246.59</v>
      </c>
      <c r="J116" s="48">
        <f t="shared" si="4"/>
        <v>635122.56000000006</v>
      </c>
      <c r="K116" s="48">
        <f t="shared" si="4"/>
        <v>638351.88</v>
      </c>
      <c r="L116" s="48">
        <f t="shared" si="4"/>
        <v>587372.2699999999</v>
      </c>
      <c r="M116" s="48">
        <f t="shared" si="4"/>
        <v>454033.75000000017</v>
      </c>
      <c r="N116" s="48">
        <f t="shared" si="4"/>
        <v>955604.4099999998</v>
      </c>
      <c r="O116" s="48">
        <f t="shared" si="4"/>
        <v>392649.86999999988</v>
      </c>
      <c r="P116" s="49">
        <f t="shared" si="4"/>
        <v>11647235.93</v>
      </c>
    </row>
    <row r="117" spans="1:22" ht="15" thickTop="1" x14ac:dyDescent="0.3">
      <c r="C117" s="39"/>
      <c r="D117" s="40"/>
      <c r="E117" s="41"/>
      <c r="F117" s="41"/>
      <c r="G117" s="41"/>
      <c r="H117" s="40"/>
      <c r="I117" s="41"/>
      <c r="J117" s="40"/>
      <c r="K117" s="41"/>
      <c r="L117" s="40"/>
      <c r="M117" s="41"/>
      <c r="N117" s="41"/>
      <c r="O117" s="41"/>
      <c r="P117" s="50"/>
      <c r="Q117" s="51"/>
      <c r="R117" s="51"/>
      <c r="S117" s="52"/>
      <c r="T117" s="52"/>
    </row>
    <row r="118" spans="1:22" ht="14.5" x14ac:dyDescent="0.3">
      <c r="C118" s="39"/>
      <c r="D118" s="53">
        <f t="shared" ref="D118:P118" si="5">D110-D116</f>
        <v>0</v>
      </c>
      <c r="E118" s="54">
        <f t="shared" si="5"/>
        <v>0</v>
      </c>
      <c r="F118" s="54">
        <f t="shared" si="5"/>
        <v>0</v>
      </c>
      <c r="G118" s="54">
        <f t="shared" si="5"/>
        <v>0</v>
      </c>
      <c r="H118" s="54">
        <f t="shared" si="5"/>
        <v>0</v>
      </c>
      <c r="I118" s="54">
        <f t="shared" si="5"/>
        <v>0</v>
      </c>
      <c r="J118" s="54">
        <f t="shared" si="5"/>
        <v>0</v>
      </c>
      <c r="K118" s="54">
        <f t="shared" si="5"/>
        <v>0</v>
      </c>
      <c r="L118" s="54">
        <f t="shared" si="5"/>
        <v>0</v>
      </c>
      <c r="M118" s="54">
        <f t="shared" si="5"/>
        <v>0</v>
      </c>
      <c r="N118" s="54">
        <f t="shared" si="5"/>
        <v>0</v>
      </c>
      <c r="O118" s="54">
        <f t="shared" si="5"/>
        <v>0</v>
      </c>
      <c r="P118" s="55">
        <f t="shared" si="5"/>
        <v>0</v>
      </c>
      <c r="Q118" s="51"/>
      <c r="R118" s="51"/>
      <c r="S118" s="52"/>
      <c r="T118" s="52"/>
    </row>
    <row r="119" spans="1:22" ht="15" thickBot="1" x14ac:dyDescent="0.35">
      <c r="C119" s="56"/>
      <c r="D119" s="57"/>
      <c r="E119" s="58"/>
      <c r="F119" s="58"/>
      <c r="G119" s="58"/>
      <c r="H119" s="57"/>
      <c r="I119" s="58"/>
      <c r="J119" s="57"/>
      <c r="K119" s="58"/>
      <c r="L119" s="57"/>
      <c r="M119" s="58"/>
      <c r="N119" s="58"/>
      <c r="O119" s="58"/>
      <c r="P119" s="59"/>
      <c r="Q119" s="51"/>
      <c r="R119" s="51"/>
      <c r="S119" s="52"/>
      <c r="T119" s="52"/>
    </row>
    <row r="125" spans="1:22" s="51" customFormat="1" ht="15.5" x14ac:dyDescent="0.35">
      <c r="A125" s="62" t="s">
        <v>120</v>
      </c>
      <c r="B125" s="63" t="s">
        <v>120</v>
      </c>
      <c r="C125" s="63"/>
      <c r="D125" s="63"/>
      <c r="E125" s="63"/>
      <c r="F125" s="63"/>
      <c r="G125" s="63"/>
      <c r="H125" s="63"/>
      <c r="I125" s="63"/>
      <c r="J125" s="63"/>
      <c r="K125" s="63"/>
      <c r="L125" s="63"/>
      <c r="M125" s="63"/>
      <c r="Q125" s="14"/>
      <c r="R125" s="14"/>
      <c r="S125" s="35"/>
      <c r="T125" s="35"/>
      <c r="U125" s="71"/>
      <c r="V125" s="72"/>
    </row>
    <row r="126" spans="1:22" s="51" customFormat="1" ht="15.5" x14ac:dyDescent="0.35">
      <c r="A126" s="63"/>
      <c r="B126" s="63" t="s">
        <v>120</v>
      </c>
      <c r="C126" s="63"/>
      <c r="D126" s="63"/>
      <c r="E126" s="63"/>
      <c r="F126" s="63"/>
      <c r="G126" s="63"/>
      <c r="H126" s="63"/>
      <c r="I126" s="63"/>
      <c r="J126" s="63"/>
      <c r="K126" s="63"/>
      <c r="L126" s="63"/>
      <c r="M126" s="63"/>
      <c r="Q126" s="14"/>
      <c r="R126" s="14"/>
      <c r="S126" s="35"/>
      <c r="T126" s="35"/>
      <c r="U126" s="71"/>
      <c r="V126" s="72"/>
    </row>
    <row r="127" spans="1:22" s="51" customFormat="1" ht="15.5" x14ac:dyDescent="0.35">
      <c r="A127" s="63"/>
      <c r="B127" s="63" t="s">
        <v>120</v>
      </c>
      <c r="C127" s="63"/>
      <c r="D127" s="63"/>
      <c r="E127" s="63"/>
      <c r="F127" s="63"/>
      <c r="G127" s="63"/>
      <c r="H127" s="63"/>
      <c r="I127" s="63"/>
      <c r="J127" s="63"/>
      <c r="K127" s="63"/>
      <c r="L127" s="63"/>
      <c r="M127" s="63"/>
      <c r="Q127" s="14"/>
      <c r="R127" s="14"/>
      <c r="S127" s="35"/>
      <c r="T127" s="35"/>
      <c r="U127" s="71"/>
      <c r="V127" s="72"/>
    </row>
    <row r="128" spans="1:22" x14ac:dyDescent="0.35">
      <c r="B128" s="14" t="s">
        <v>120</v>
      </c>
    </row>
  </sheetData>
  <pageMargins left="0.7" right="0.7" top="0.5" bottom="0.5" header="0.3" footer="0.3"/>
  <pageSetup paperSize="5"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EDB21-C285-4ABC-AAB2-3EE58715827E}">
  <dimension ref="A1:T120"/>
  <sheetViews>
    <sheetView zoomScale="80" zoomScaleNormal="80" workbookViewId="0">
      <pane ySplit="1" topLeftCell="A2" activePane="bottomLeft" state="frozen"/>
      <selection pane="bottomLeft" activeCell="P105" sqref="P105"/>
    </sheetView>
  </sheetViews>
  <sheetFormatPr defaultColWidth="9.1796875" defaultRowHeight="13" outlineLevelRow="1" outlineLevelCol="1" x14ac:dyDescent="0.35"/>
  <cols>
    <col min="1" max="1" width="14.453125" style="14" customWidth="1"/>
    <col min="2" max="2" width="15.54296875" style="14" customWidth="1"/>
    <col min="3" max="3" width="32.81640625" style="14" customWidth="1"/>
    <col min="4" max="14" width="12.26953125" style="14" customWidth="1" outlineLevel="1"/>
    <col min="15" max="15" width="13.7265625" style="14" customWidth="1" outlineLevel="1"/>
    <col min="16" max="16" width="19" style="14" customWidth="1"/>
    <col min="17" max="17" width="33" style="14" customWidth="1"/>
    <col min="18" max="18" width="19.7265625" style="14" customWidth="1"/>
    <col min="19" max="19" width="6.81640625" style="35" customWidth="1"/>
    <col min="20" max="20" width="7" style="35" customWidth="1"/>
    <col min="21" max="16384" width="9.1796875" style="14"/>
  </cols>
  <sheetData>
    <row r="1" spans="1:20" s="7" customFormat="1" ht="42" customHeight="1" x14ac:dyDescent="0.35">
      <c r="A1" s="1" t="s">
        <v>0</v>
      </c>
      <c r="B1" s="2" t="s">
        <v>1</v>
      </c>
      <c r="C1" s="3" t="s">
        <v>2</v>
      </c>
      <c r="D1" s="4">
        <v>45688</v>
      </c>
      <c r="E1" s="4">
        <v>45716</v>
      </c>
      <c r="F1" s="4">
        <v>45747</v>
      </c>
      <c r="G1" s="4">
        <v>45777</v>
      </c>
      <c r="H1" s="4">
        <v>45808</v>
      </c>
      <c r="I1" s="4">
        <v>45838</v>
      </c>
      <c r="J1" s="4">
        <v>45869</v>
      </c>
      <c r="K1" s="4">
        <v>45900</v>
      </c>
      <c r="L1" s="4">
        <v>45930</v>
      </c>
      <c r="M1" s="4">
        <v>45961</v>
      </c>
      <c r="N1" s="4">
        <v>45991</v>
      </c>
      <c r="O1" s="4">
        <v>46022</v>
      </c>
      <c r="P1" s="3" t="s">
        <v>3</v>
      </c>
      <c r="Q1" s="3" t="s">
        <v>4</v>
      </c>
      <c r="R1" s="3" t="s">
        <v>5</v>
      </c>
      <c r="S1" s="5" t="s">
        <v>6</v>
      </c>
      <c r="T1" s="6" t="s">
        <v>7</v>
      </c>
    </row>
    <row r="2" spans="1:20" x14ac:dyDescent="0.35">
      <c r="A2" s="8" t="s">
        <v>8</v>
      </c>
      <c r="B2" s="9"/>
      <c r="C2" s="9"/>
      <c r="D2" s="10"/>
      <c r="E2" s="10"/>
      <c r="F2" s="10"/>
      <c r="G2" s="10"/>
      <c r="H2" s="10"/>
      <c r="I2" s="10"/>
      <c r="J2" s="10"/>
      <c r="K2" s="10"/>
      <c r="L2" s="10"/>
      <c r="M2" s="10"/>
      <c r="N2" s="10"/>
      <c r="O2" s="10"/>
      <c r="P2" s="9"/>
      <c r="Q2" s="11"/>
      <c r="R2" s="11"/>
      <c r="S2" s="12"/>
      <c r="T2" s="13"/>
    </row>
    <row r="3" spans="1:20" ht="52" x14ac:dyDescent="0.35">
      <c r="A3" s="15" t="s">
        <v>9</v>
      </c>
      <c r="B3" s="16" t="s">
        <v>10</v>
      </c>
      <c r="C3" s="17" t="s">
        <v>11</v>
      </c>
      <c r="D3" s="18">
        <v>-15604033.83</v>
      </c>
      <c r="E3" s="18">
        <v>-16423815.01</v>
      </c>
      <c r="F3" s="18">
        <v>-16429814.83</v>
      </c>
      <c r="G3" s="18">
        <v>-16429814.83</v>
      </c>
      <c r="H3" s="18">
        <v>-20197255.390000001</v>
      </c>
      <c r="I3" s="18">
        <v>-16173588.32</v>
      </c>
      <c r="J3" s="18">
        <v>-16342988.32</v>
      </c>
      <c r="K3" s="18">
        <v>-16342988.32</v>
      </c>
      <c r="L3" s="18">
        <v>-16342988.32</v>
      </c>
      <c r="M3" s="18">
        <v>-16342988.32</v>
      </c>
      <c r="N3" s="18">
        <v>-16342988.359999999</v>
      </c>
      <c r="O3" s="18">
        <v>-15453925.720000001</v>
      </c>
      <c r="P3" s="17" t="s">
        <v>12</v>
      </c>
      <c r="Q3" s="17" t="s">
        <v>13</v>
      </c>
      <c r="R3" s="17"/>
      <c r="S3" s="19">
        <v>45658</v>
      </c>
      <c r="T3" s="20">
        <v>46022</v>
      </c>
    </row>
    <row r="4" spans="1:20" ht="63.75" customHeight="1" x14ac:dyDescent="0.35">
      <c r="A4" s="15" t="s">
        <v>9</v>
      </c>
      <c r="B4" s="16" t="s">
        <v>10</v>
      </c>
      <c r="C4" s="17" t="s">
        <v>14</v>
      </c>
      <c r="D4" s="18">
        <v>0</v>
      </c>
      <c r="E4" s="18">
        <v>0</v>
      </c>
      <c r="F4" s="18">
        <v>0</v>
      </c>
      <c r="G4" s="18">
        <v>0</v>
      </c>
      <c r="H4" s="18">
        <v>0</v>
      </c>
      <c r="I4" s="18">
        <v>0</v>
      </c>
      <c r="J4" s="18">
        <v>0</v>
      </c>
      <c r="K4" s="18">
        <v>0</v>
      </c>
      <c r="L4" s="18">
        <v>0</v>
      </c>
      <c r="M4" s="18">
        <v>0</v>
      </c>
      <c r="N4" s="18">
        <v>0</v>
      </c>
      <c r="O4" s="18">
        <f>35425.23</f>
        <v>35425.230000000003</v>
      </c>
      <c r="P4" s="17" t="s">
        <v>15</v>
      </c>
      <c r="Q4" s="17" t="s">
        <v>16</v>
      </c>
      <c r="R4" s="17"/>
      <c r="S4" s="19">
        <v>45658</v>
      </c>
      <c r="T4" s="20">
        <v>46022</v>
      </c>
    </row>
    <row r="5" spans="1:20" x14ac:dyDescent="0.35">
      <c r="A5" s="8" t="s">
        <v>17</v>
      </c>
      <c r="B5" s="9"/>
      <c r="C5" s="9"/>
      <c r="D5" s="10"/>
      <c r="E5" s="10"/>
      <c r="F5" s="10"/>
      <c r="G5" s="10"/>
      <c r="H5" s="10"/>
      <c r="I5" s="10"/>
      <c r="J5" s="10"/>
      <c r="K5" s="10"/>
      <c r="L5" s="10"/>
      <c r="M5" s="10"/>
      <c r="N5" s="10"/>
      <c r="O5" s="10"/>
      <c r="P5" s="9"/>
      <c r="Q5" s="11"/>
      <c r="R5" s="11"/>
      <c r="S5" s="12"/>
      <c r="T5" s="13"/>
    </row>
    <row r="6" spans="1:20" ht="51" customHeight="1" x14ac:dyDescent="0.35">
      <c r="A6" s="15" t="s">
        <v>10</v>
      </c>
      <c r="B6" s="16" t="s">
        <v>9</v>
      </c>
      <c r="C6" s="17" t="s">
        <v>18</v>
      </c>
      <c r="D6" s="18">
        <v>0</v>
      </c>
      <c r="E6" s="18">
        <v>0</v>
      </c>
      <c r="F6" s="18">
        <v>0</v>
      </c>
      <c r="G6" s="18">
        <v>0</v>
      </c>
      <c r="H6" s="18">
        <v>10757693.57</v>
      </c>
      <c r="I6" s="18">
        <v>0</v>
      </c>
      <c r="J6" s="18">
        <v>0</v>
      </c>
      <c r="K6" s="18">
        <v>0</v>
      </c>
      <c r="L6" s="18">
        <v>0</v>
      </c>
      <c r="M6" s="18">
        <v>0</v>
      </c>
      <c r="N6" s="18">
        <v>0</v>
      </c>
      <c r="O6" s="18">
        <v>0</v>
      </c>
      <c r="P6" s="17" t="s">
        <v>15</v>
      </c>
      <c r="Q6" s="17" t="s">
        <v>19</v>
      </c>
      <c r="R6" s="17"/>
      <c r="S6" s="19">
        <v>45658</v>
      </c>
      <c r="T6" s="20">
        <v>46022</v>
      </c>
    </row>
    <row r="7" spans="1:20" x14ac:dyDescent="0.35">
      <c r="A7" s="8" t="s">
        <v>20</v>
      </c>
      <c r="B7" s="9"/>
      <c r="C7" s="9"/>
      <c r="D7" s="10"/>
      <c r="E7" s="10"/>
      <c r="F7" s="10"/>
      <c r="G7" s="10"/>
      <c r="H7" s="10"/>
      <c r="I7" s="10"/>
      <c r="J7" s="10"/>
      <c r="K7" s="10"/>
      <c r="L7" s="10"/>
      <c r="M7" s="10"/>
      <c r="N7" s="10"/>
      <c r="O7" s="10"/>
      <c r="P7" s="11"/>
      <c r="Q7" s="11"/>
      <c r="R7" s="11"/>
      <c r="S7" s="12"/>
      <c r="T7" s="13"/>
    </row>
    <row r="8" spans="1:20" ht="39" x14ac:dyDescent="0.35">
      <c r="A8" s="21" t="s">
        <v>21</v>
      </c>
      <c r="B8" s="22" t="s">
        <v>10</v>
      </c>
      <c r="C8" s="23" t="s">
        <v>22</v>
      </c>
      <c r="D8" s="18">
        <v>16016</v>
      </c>
      <c r="E8" s="18">
        <v>16016</v>
      </c>
      <c r="F8" s="18">
        <v>16016</v>
      </c>
      <c r="G8" s="18">
        <v>16016</v>
      </c>
      <c r="H8" s="18">
        <v>16016</v>
      </c>
      <c r="I8" s="18">
        <v>16016</v>
      </c>
      <c r="J8" s="18">
        <v>16016</v>
      </c>
      <c r="K8" s="18">
        <v>16016</v>
      </c>
      <c r="L8" s="18">
        <v>16016</v>
      </c>
      <c r="M8" s="18">
        <v>16016</v>
      </c>
      <c r="N8" s="18">
        <v>16016</v>
      </c>
      <c r="O8" s="18">
        <v>16016</v>
      </c>
      <c r="P8" s="23" t="s">
        <v>23</v>
      </c>
      <c r="Q8" s="24" t="s">
        <v>24</v>
      </c>
      <c r="R8" s="24"/>
      <c r="S8" s="19">
        <v>45658</v>
      </c>
      <c r="T8" s="20">
        <v>46022</v>
      </c>
    </row>
    <row r="9" spans="1:20" x14ac:dyDescent="0.35">
      <c r="A9" s="25" t="s">
        <v>25</v>
      </c>
      <c r="B9" s="26"/>
      <c r="C9" s="27"/>
      <c r="D9" s="28"/>
      <c r="E9" s="28"/>
      <c r="F9" s="28"/>
      <c r="G9" s="28"/>
      <c r="H9" s="28"/>
      <c r="I9" s="28"/>
      <c r="J9" s="28"/>
      <c r="K9" s="28"/>
      <c r="L9" s="28"/>
      <c r="M9" s="28"/>
      <c r="N9" s="28"/>
      <c r="O9" s="28"/>
      <c r="P9" s="27"/>
      <c r="Q9" s="27"/>
      <c r="R9" s="27"/>
      <c r="S9" s="29"/>
      <c r="T9" s="30"/>
    </row>
    <row r="10" spans="1:20" ht="39" x14ac:dyDescent="0.35">
      <c r="A10" s="31" t="s">
        <v>9</v>
      </c>
      <c r="B10" s="22" t="s">
        <v>10</v>
      </c>
      <c r="C10" s="23" t="s">
        <v>26</v>
      </c>
      <c r="D10" s="18">
        <v>76338.11</v>
      </c>
      <c r="E10" s="18"/>
      <c r="F10" s="18"/>
      <c r="G10" s="18"/>
      <c r="H10" s="18"/>
      <c r="I10" s="18"/>
      <c r="J10" s="18"/>
      <c r="K10" s="18"/>
      <c r="L10" s="18"/>
      <c r="M10" s="18"/>
      <c r="N10" s="18"/>
      <c r="O10" s="18"/>
      <c r="P10" s="23" t="s">
        <v>27</v>
      </c>
      <c r="Q10" s="23" t="s">
        <v>28</v>
      </c>
      <c r="R10" s="23"/>
      <c r="S10" s="19">
        <v>45658</v>
      </c>
      <c r="T10" s="20">
        <v>46022</v>
      </c>
    </row>
    <row r="11" spans="1:20" x14ac:dyDescent="0.35">
      <c r="A11" s="25" t="s">
        <v>29</v>
      </c>
      <c r="B11" s="26"/>
      <c r="C11" s="27"/>
      <c r="D11" s="28"/>
      <c r="E11" s="28"/>
      <c r="F11" s="28"/>
      <c r="G11" s="28"/>
      <c r="H11" s="28"/>
      <c r="I11" s="28"/>
      <c r="J11" s="28"/>
      <c r="K11" s="28"/>
      <c r="L11" s="28"/>
      <c r="M11" s="28"/>
      <c r="N11" s="28"/>
      <c r="O11" s="28"/>
      <c r="P11" s="27"/>
      <c r="Q11" s="27"/>
      <c r="R11" s="27"/>
      <c r="S11" s="29"/>
      <c r="T11" s="30"/>
    </row>
    <row r="12" spans="1:20" ht="30" customHeight="1" x14ac:dyDescent="0.35">
      <c r="A12" s="31" t="s">
        <v>9</v>
      </c>
      <c r="B12" s="22" t="s">
        <v>10</v>
      </c>
      <c r="C12" s="23" t="s">
        <v>30</v>
      </c>
      <c r="D12" s="18">
        <v>1010</v>
      </c>
      <c r="E12" s="18">
        <v>1010</v>
      </c>
      <c r="F12" s="18">
        <v>1031.96</v>
      </c>
      <c r="G12" s="18">
        <v>1010</v>
      </c>
      <c r="H12" s="18">
        <v>1010</v>
      </c>
      <c r="I12" s="18">
        <v>1010</v>
      </c>
      <c r="J12" s="18">
        <v>1026.4100000000001</v>
      </c>
      <c r="K12" s="18">
        <v>1040</v>
      </c>
      <c r="L12" s="18">
        <v>1168.3800000000001</v>
      </c>
      <c r="M12" s="18">
        <v>1040</v>
      </c>
      <c r="N12" s="18">
        <v>1040</v>
      </c>
      <c r="O12" s="18">
        <v>1040</v>
      </c>
      <c r="P12" s="23" t="s">
        <v>27</v>
      </c>
      <c r="Q12" s="23" t="s">
        <v>31</v>
      </c>
      <c r="R12" s="23"/>
      <c r="S12" s="19">
        <v>45658</v>
      </c>
      <c r="T12" s="20">
        <v>46022</v>
      </c>
    </row>
    <row r="13" spans="1:20" ht="29.25" customHeight="1" x14ac:dyDescent="0.35">
      <c r="A13" s="31" t="s">
        <v>9</v>
      </c>
      <c r="B13" s="22" t="s">
        <v>10</v>
      </c>
      <c r="C13" s="23" t="s">
        <v>32</v>
      </c>
      <c r="D13" s="18">
        <v>4505.8900000000003</v>
      </c>
      <c r="E13" s="18">
        <v>4720.6400000000003</v>
      </c>
      <c r="F13" s="18">
        <v>4807.08</v>
      </c>
      <c r="G13" s="18">
        <v>4616.53</v>
      </c>
      <c r="H13" s="18">
        <v>4419.05</v>
      </c>
      <c r="I13" s="18">
        <v>3585.35</v>
      </c>
      <c r="J13" s="18">
        <v>3187.52</v>
      </c>
      <c r="K13" s="18">
        <v>3244.9599999999996</v>
      </c>
      <c r="L13" s="18">
        <v>3290.3999999999996</v>
      </c>
      <c r="M13" s="18">
        <v>3261.8999999999996</v>
      </c>
      <c r="N13" s="18">
        <v>956.12000000000012</v>
      </c>
      <c r="O13" s="18">
        <v>7030.6</v>
      </c>
      <c r="P13" s="23" t="s">
        <v>33</v>
      </c>
      <c r="Q13" s="23" t="s">
        <v>34</v>
      </c>
      <c r="R13" s="23"/>
      <c r="S13" s="19">
        <v>45658</v>
      </c>
      <c r="T13" s="20">
        <v>46022</v>
      </c>
    </row>
    <row r="14" spans="1:20" ht="56.25" customHeight="1" x14ac:dyDescent="0.35">
      <c r="A14" s="31" t="s">
        <v>9</v>
      </c>
      <c r="B14" s="22" t="s">
        <v>10</v>
      </c>
      <c r="C14" s="23" t="s">
        <v>35</v>
      </c>
      <c r="D14" s="18">
        <v>0</v>
      </c>
      <c r="E14" s="18">
        <v>0</v>
      </c>
      <c r="F14" s="18">
        <v>19780.53</v>
      </c>
      <c r="G14" s="18">
        <v>0</v>
      </c>
      <c r="H14" s="18">
        <v>0</v>
      </c>
      <c r="I14" s="18">
        <v>0</v>
      </c>
      <c r="J14" s="18">
        <v>0</v>
      </c>
      <c r="K14" s="18">
        <v>0</v>
      </c>
      <c r="L14" s="18">
        <v>-3890.3300000000017</v>
      </c>
      <c r="M14" s="18">
        <v>0</v>
      </c>
      <c r="N14" s="18">
        <v>0</v>
      </c>
      <c r="O14" s="18">
        <v>0</v>
      </c>
      <c r="P14" s="23" t="s">
        <v>36</v>
      </c>
      <c r="Q14" s="23" t="s">
        <v>37</v>
      </c>
      <c r="R14" s="23"/>
      <c r="S14" s="19">
        <v>45658</v>
      </c>
      <c r="T14" s="20">
        <v>46022</v>
      </c>
    </row>
    <row r="15" spans="1:20" ht="56.25" customHeight="1" x14ac:dyDescent="0.35">
      <c r="A15" s="31" t="s">
        <v>10</v>
      </c>
      <c r="B15" s="22" t="s">
        <v>9</v>
      </c>
      <c r="C15" s="23" t="s">
        <v>35</v>
      </c>
      <c r="D15" s="18">
        <v>0</v>
      </c>
      <c r="E15" s="18">
        <v>0</v>
      </c>
      <c r="F15" s="18">
        <v>-7971.38</v>
      </c>
      <c r="G15" s="18">
        <v>0</v>
      </c>
      <c r="H15" s="18">
        <v>0</v>
      </c>
      <c r="I15" s="18">
        <v>0</v>
      </c>
      <c r="J15" s="18">
        <v>0</v>
      </c>
      <c r="K15" s="18">
        <v>0</v>
      </c>
      <c r="L15" s="18">
        <v>0</v>
      </c>
      <c r="M15" s="18">
        <v>0</v>
      </c>
      <c r="N15" s="18">
        <v>0</v>
      </c>
      <c r="O15" s="18">
        <v>0</v>
      </c>
      <c r="P15" s="23" t="s">
        <v>36</v>
      </c>
      <c r="Q15" s="23" t="s">
        <v>37</v>
      </c>
      <c r="R15" s="23"/>
      <c r="S15" s="19">
        <v>45658</v>
      </c>
      <c r="T15" s="20">
        <v>46022</v>
      </c>
    </row>
    <row r="16" spans="1:20" ht="52" x14ac:dyDescent="0.35">
      <c r="A16" s="31" t="s">
        <v>38</v>
      </c>
      <c r="B16" s="22" t="s">
        <v>10</v>
      </c>
      <c r="C16" s="23" t="s">
        <v>35</v>
      </c>
      <c r="D16" s="18">
        <v>427421.27999999997</v>
      </c>
      <c r="E16" s="18">
        <v>1242551.56</v>
      </c>
      <c r="F16" s="18">
        <v>394808.70000000007</v>
      </c>
      <c r="G16" s="18">
        <v>264102.29000000004</v>
      </c>
      <c r="H16" s="18">
        <v>293479.61</v>
      </c>
      <c r="I16" s="18">
        <v>280659.45999999996</v>
      </c>
      <c r="J16" s="18">
        <v>417173.08999999997</v>
      </c>
      <c r="K16" s="18">
        <v>293176.82</v>
      </c>
      <c r="L16" s="18">
        <v>275657.84999999998</v>
      </c>
      <c r="M16" s="18">
        <v>234073.55000000002</v>
      </c>
      <c r="N16" s="18">
        <v>227852.11</v>
      </c>
      <c r="O16" s="18">
        <v>240958.74</v>
      </c>
      <c r="P16" s="23" t="s">
        <v>36</v>
      </c>
      <c r="Q16" s="23" t="s">
        <v>37</v>
      </c>
      <c r="R16" s="23"/>
      <c r="S16" s="19">
        <v>45658</v>
      </c>
      <c r="T16" s="20">
        <v>46022</v>
      </c>
    </row>
    <row r="17" spans="1:20" ht="38.25" customHeight="1" x14ac:dyDescent="0.35">
      <c r="A17" s="31" t="s">
        <v>38</v>
      </c>
      <c r="B17" s="22" t="s">
        <v>10</v>
      </c>
      <c r="C17" s="23" t="s">
        <v>39</v>
      </c>
      <c r="D17" s="18">
        <v>26343.879999999997</v>
      </c>
      <c r="E17" s="18">
        <v>3766</v>
      </c>
      <c r="F17" s="18">
        <v>-23025.040000000001</v>
      </c>
      <c r="G17" s="18">
        <v>0</v>
      </c>
      <c r="H17" s="18">
        <v>0</v>
      </c>
      <c r="I17" s="18">
        <v>3887025.53</v>
      </c>
      <c r="J17" s="18">
        <v>87419.199999999997</v>
      </c>
      <c r="K17" s="18">
        <v>29518.33</v>
      </c>
      <c r="L17" s="18">
        <v>0</v>
      </c>
      <c r="M17" s="18">
        <v>72658.259999999995</v>
      </c>
      <c r="N17" s="18">
        <v>-3903.39</v>
      </c>
      <c r="O17" s="18">
        <v>0</v>
      </c>
      <c r="P17" s="23" t="s">
        <v>27</v>
      </c>
      <c r="Q17" s="23" t="s">
        <v>28</v>
      </c>
      <c r="R17" s="23"/>
      <c r="S17" s="19">
        <v>45658</v>
      </c>
      <c r="T17" s="20">
        <v>46022</v>
      </c>
    </row>
    <row r="18" spans="1:20" ht="40.5" customHeight="1" x14ac:dyDescent="0.35">
      <c r="A18" s="31" t="s">
        <v>38</v>
      </c>
      <c r="B18" s="22" t="s">
        <v>10</v>
      </c>
      <c r="C18" s="23" t="s">
        <v>40</v>
      </c>
      <c r="D18" s="18">
        <v>56898.55</v>
      </c>
      <c r="E18" s="18">
        <v>47326.119999999995</v>
      </c>
      <c r="F18" s="18">
        <v>418077.04</v>
      </c>
      <c r="G18" s="18">
        <v>30063.120000000003</v>
      </c>
      <c r="H18" s="18">
        <v>60663.8</v>
      </c>
      <c r="I18" s="18">
        <v>26911.16</v>
      </c>
      <c r="J18" s="18">
        <v>17503.45</v>
      </c>
      <c r="K18" s="18">
        <v>24699.32</v>
      </c>
      <c r="L18" s="18">
        <v>79935.049999999988</v>
      </c>
      <c r="M18" s="18">
        <v>45998.74</v>
      </c>
      <c r="N18" s="18">
        <v>59656.800000000003</v>
      </c>
      <c r="O18" s="18">
        <f>6833490.44-6762743.32</f>
        <v>70747.120000000112</v>
      </c>
      <c r="P18" s="23" t="s">
        <v>27</v>
      </c>
      <c r="Q18" s="23" t="s">
        <v>41</v>
      </c>
      <c r="R18" s="23"/>
      <c r="S18" s="19">
        <v>45658</v>
      </c>
      <c r="T18" s="20">
        <v>46022</v>
      </c>
    </row>
    <row r="19" spans="1:20" x14ac:dyDescent="0.35">
      <c r="A19" s="25" t="s">
        <v>42</v>
      </c>
      <c r="B19" s="26"/>
      <c r="C19" s="27"/>
      <c r="D19" s="28"/>
      <c r="E19" s="28"/>
      <c r="F19" s="28"/>
      <c r="G19" s="28"/>
      <c r="H19" s="28"/>
      <c r="I19" s="28"/>
      <c r="J19" s="28"/>
      <c r="K19" s="28"/>
      <c r="L19" s="28"/>
      <c r="M19" s="28"/>
      <c r="N19" s="28"/>
      <c r="O19" s="28"/>
      <c r="P19" s="27"/>
      <c r="Q19" s="27"/>
      <c r="R19" s="27"/>
      <c r="S19" s="29"/>
      <c r="T19" s="30"/>
    </row>
    <row r="20" spans="1:20" outlineLevel="1" x14ac:dyDescent="0.35">
      <c r="A20" s="31" t="s">
        <v>9</v>
      </c>
      <c r="B20" s="22" t="s">
        <v>10</v>
      </c>
      <c r="C20" s="32" t="s">
        <v>43</v>
      </c>
      <c r="D20" s="18"/>
      <c r="E20" s="18"/>
      <c r="F20" s="18"/>
      <c r="G20" s="18"/>
      <c r="H20" s="18"/>
      <c r="I20" s="18"/>
      <c r="J20" s="18"/>
      <c r="K20" s="18"/>
      <c r="L20" s="18"/>
      <c r="M20" s="18"/>
      <c r="N20" s="18"/>
      <c r="O20" s="18"/>
      <c r="P20" s="23"/>
      <c r="Q20" s="23"/>
      <c r="R20" s="23"/>
      <c r="S20" s="19"/>
      <c r="T20" s="20"/>
    </row>
    <row r="21" spans="1:20" ht="38.25" customHeight="1" outlineLevel="1" x14ac:dyDescent="0.35">
      <c r="A21" s="31" t="s">
        <v>9</v>
      </c>
      <c r="B21" s="22" t="s">
        <v>10</v>
      </c>
      <c r="C21" s="23" t="s">
        <v>44</v>
      </c>
      <c r="D21" s="18">
        <v>0</v>
      </c>
      <c r="E21" s="18">
        <v>0</v>
      </c>
      <c r="F21" s="18">
        <v>0</v>
      </c>
      <c r="G21" s="18">
        <v>0</v>
      </c>
      <c r="H21" s="18">
        <v>0</v>
      </c>
      <c r="I21" s="18">
        <v>0</v>
      </c>
      <c r="J21" s="18">
        <v>0</v>
      </c>
      <c r="K21" s="18">
        <v>0</v>
      </c>
      <c r="L21" s="18">
        <v>0</v>
      </c>
      <c r="M21" s="18">
        <v>60.41</v>
      </c>
      <c r="N21" s="18">
        <v>0</v>
      </c>
      <c r="O21" s="18">
        <v>0</v>
      </c>
      <c r="P21" s="23" t="s">
        <v>36</v>
      </c>
      <c r="Q21" s="23" t="s">
        <v>45</v>
      </c>
      <c r="R21" s="23"/>
      <c r="S21" s="19">
        <v>45658</v>
      </c>
      <c r="T21" s="20">
        <v>46022</v>
      </c>
    </row>
    <row r="22" spans="1:20" ht="38.25" customHeight="1" outlineLevel="1" x14ac:dyDescent="0.35">
      <c r="A22" s="31" t="s">
        <v>9</v>
      </c>
      <c r="B22" s="22" t="s">
        <v>10</v>
      </c>
      <c r="C22" s="23" t="s">
        <v>46</v>
      </c>
      <c r="D22" s="18">
        <v>0</v>
      </c>
      <c r="E22" s="18">
        <v>0</v>
      </c>
      <c r="F22" s="18">
        <v>0</v>
      </c>
      <c r="G22" s="18">
        <v>0</v>
      </c>
      <c r="H22" s="18">
        <v>0</v>
      </c>
      <c r="I22" s="18">
        <v>0</v>
      </c>
      <c r="J22" s="18">
        <v>0</v>
      </c>
      <c r="K22" s="18">
        <v>0</v>
      </c>
      <c r="L22" s="18">
        <v>0</v>
      </c>
      <c r="M22" s="18">
        <v>10.57</v>
      </c>
      <c r="N22" s="18">
        <v>0</v>
      </c>
      <c r="O22" s="18">
        <v>0</v>
      </c>
      <c r="P22" s="23" t="s">
        <v>36</v>
      </c>
      <c r="Q22" s="23" t="s">
        <v>45</v>
      </c>
      <c r="R22" s="23"/>
      <c r="S22" s="19">
        <v>45658</v>
      </c>
      <c r="T22" s="20">
        <v>46022</v>
      </c>
    </row>
    <row r="23" spans="1:20" ht="38.25" customHeight="1" outlineLevel="1" x14ac:dyDescent="0.35">
      <c r="A23" s="31" t="s">
        <v>9</v>
      </c>
      <c r="B23" s="22" t="s">
        <v>10</v>
      </c>
      <c r="C23" s="23" t="s">
        <v>47</v>
      </c>
      <c r="D23" s="18">
        <v>0</v>
      </c>
      <c r="E23" s="18">
        <v>0</v>
      </c>
      <c r="F23" s="18">
        <v>0</v>
      </c>
      <c r="G23" s="18">
        <v>0</v>
      </c>
      <c r="H23" s="18">
        <v>0</v>
      </c>
      <c r="I23" s="18">
        <v>0</v>
      </c>
      <c r="J23" s="18">
        <v>0</v>
      </c>
      <c r="K23" s="18">
        <v>0</v>
      </c>
      <c r="L23" s="18">
        <v>0</v>
      </c>
      <c r="M23" s="18">
        <v>38</v>
      </c>
      <c r="N23" s="18">
        <v>0</v>
      </c>
      <c r="O23" s="18">
        <v>0</v>
      </c>
      <c r="P23" s="23" t="s">
        <v>36</v>
      </c>
      <c r="Q23" s="23" t="s">
        <v>45</v>
      </c>
      <c r="R23" s="23"/>
      <c r="S23" s="19">
        <v>45658</v>
      </c>
      <c r="T23" s="20">
        <v>46022</v>
      </c>
    </row>
    <row r="24" spans="1:20" outlineLevel="1" x14ac:dyDescent="0.35">
      <c r="A24" s="31" t="s">
        <v>9</v>
      </c>
      <c r="B24" s="22" t="s">
        <v>10</v>
      </c>
      <c r="C24" s="32" t="s">
        <v>48</v>
      </c>
      <c r="D24" s="18"/>
      <c r="E24" s="18"/>
      <c r="F24" s="18"/>
      <c r="G24" s="18"/>
      <c r="H24" s="18"/>
      <c r="I24" s="18"/>
      <c r="J24" s="18"/>
      <c r="K24" s="18"/>
      <c r="L24" s="18"/>
      <c r="M24" s="18"/>
      <c r="N24" s="18"/>
      <c r="O24" s="18"/>
      <c r="P24" s="23"/>
      <c r="Q24" s="23"/>
      <c r="R24" s="23"/>
      <c r="S24" s="19"/>
      <c r="T24" s="20"/>
    </row>
    <row r="25" spans="1:20" ht="38.25" customHeight="1" outlineLevel="1" x14ac:dyDescent="0.35">
      <c r="A25" s="31" t="s">
        <v>9</v>
      </c>
      <c r="B25" s="22" t="s">
        <v>10</v>
      </c>
      <c r="C25" s="23" t="s">
        <v>44</v>
      </c>
      <c r="D25" s="18">
        <v>339.22</v>
      </c>
      <c r="E25" s="18">
        <v>0</v>
      </c>
      <c r="F25" s="18">
        <v>7226.57</v>
      </c>
      <c r="G25" s="18">
        <v>0</v>
      </c>
      <c r="H25" s="18">
        <v>0</v>
      </c>
      <c r="I25" s="18">
        <v>0</v>
      </c>
      <c r="J25" s="18">
        <v>0</v>
      </c>
      <c r="K25" s="18">
        <v>0</v>
      </c>
      <c r="L25" s="18">
        <v>0</v>
      </c>
      <c r="M25" s="18">
        <v>2794.42</v>
      </c>
      <c r="N25" s="18">
        <v>0</v>
      </c>
      <c r="O25" s="18">
        <v>1683.45</v>
      </c>
      <c r="P25" s="23" t="s">
        <v>36</v>
      </c>
      <c r="Q25" s="23" t="s">
        <v>45</v>
      </c>
      <c r="R25" s="23"/>
      <c r="S25" s="19">
        <v>45658</v>
      </c>
      <c r="T25" s="20">
        <v>46022</v>
      </c>
    </row>
    <row r="26" spans="1:20" ht="38.25" customHeight="1" outlineLevel="1" x14ac:dyDescent="0.35">
      <c r="A26" s="31" t="s">
        <v>9</v>
      </c>
      <c r="B26" s="22" t="s">
        <v>10</v>
      </c>
      <c r="C26" s="23" t="s">
        <v>49</v>
      </c>
      <c r="D26" s="18">
        <v>0</v>
      </c>
      <c r="E26" s="18">
        <v>0</v>
      </c>
      <c r="F26" s="18">
        <v>118.68</v>
      </c>
      <c r="G26" s="18">
        <v>0</v>
      </c>
      <c r="H26" s="18">
        <v>0</v>
      </c>
      <c r="I26" s="18">
        <v>0</v>
      </c>
      <c r="J26" s="18">
        <v>0</v>
      </c>
      <c r="K26" s="18">
        <v>0</v>
      </c>
      <c r="L26" s="18">
        <v>0</v>
      </c>
      <c r="M26" s="18">
        <v>39.9</v>
      </c>
      <c r="N26" s="18">
        <v>0</v>
      </c>
      <c r="O26" s="18">
        <v>0</v>
      </c>
      <c r="P26" s="23" t="s">
        <v>27</v>
      </c>
      <c r="Q26" s="23" t="s">
        <v>28</v>
      </c>
      <c r="R26" s="23"/>
      <c r="S26" s="19">
        <v>45658</v>
      </c>
      <c r="T26" s="20">
        <v>46022</v>
      </c>
    </row>
    <row r="27" spans="1:20" ht="38.25" customHeight="1" outlineLevel="1" x14ac:dyDescent="0.35">
      <c r="A27" s="31" t="s">
        <v>9</v>
      </c>
      <c r="B27" s="22" t="s">
        <v>10</v>
      </c>
      <c r="C27" s="23" t="s">
        <v>46</v>
      </c>
      <c r="D27" s="18">
        <v>52.239999999999995</v>
      </c>
      <c r="E27" s="18">
        <v>0</v>
      </c>
      <c r="F27" s="18">
        <v>1264.6500000000001</v>
      </c>
      <c r="G27" s="18">
        <v>0</v>
      </c>
      <c r="H27" s="18">
        <v>0</v>
      </c>
      <c r="I27" s="18">
        <v>0</v>
      </c>
      <c r="J27" s="18">
        <v>0</v>
      </c>
      <c r="K27" s="18">
        <v>0</v>
      </c>
      <c r="L27" s="18">
        <v>0</v>
      </c>
      <c r="M27" s="18">
        <v>489.03</v>
      </c>
      <c r="N27" s="18">
        <v>0</v>
      </c>
      <c r="O27" s="18">
        <v>294.60000000000002</v>
      </c>
      <c r="P27" s="23" t="s">
        <v>36</v>
      </c>
      <c r="Q27" s="23" t="s">
        <v>45</v>
      </c>
      <c r="R27" s="23"/>
      <c r="S27" s="19">
        <v>45658</v>
      </c>
      <c r="T27" s="20">
        <v>46022</v>
      </c>
    </row>
    <row r="28" spans="1:20" ht="38.25" customHeight="1" outlineLevel="1" x14ac:dyDescent="0.35">
      <c r="A28" s="31" t="s">
        <v>9</v>
      </c>
      <c r="B28" s="22" t="s">
        <v>10</v>
      </c>
      <c r="C28" s="23" t="s">
        <v>47</v>
      </c>
      <c r="D28" s="18">
        <v>240</v>
      </c>
      <c r="E28" s="18">
        <v>0</v>
      </c>
      <c r="F28" s="18">
        <v>4028</v>
      </c>
      <c r="G28" s="18">
        <v>0</v>
      </c>
      <c r="H28" s="18">
        <v>0</v>
      </c>
      <c r="I28" s="18">
        <v>0</v>
      </c>
      <c r="J28" s="18">
        <v>0</v>
      </c>
      <c r="K28" s="18">
        <v>0</v>
      </c>
      <c r="L28" s="18">
        <v>0</v>
      </c>
      <c r="M28" s="18">
        <v>1520</v>
      </c>
      <c r="N28" s="18">
        <v>0</v>
      </c>
      <c r="O28" s="18">
        <v>1197</v>
      </c>
      <c r="P28" s="23" t="s">
        <v>36</v>
      </c>
      <c r="Q28" s="23" t="s">
        <v>45</v>
      </c>
      <c r="R28" s="23"/>
      <c r="S28" s="19">
        <v>45658</v>
      </c>
      <c r="T28" s="20">
        <v>46022</v>
      </c>
    </row>
    <row r="29" spans="1:20" outlineLevel="1" x14ac:dyDescent="0.35">
      <c r="A29" s="31" t="s">
        <v>9</v>
      </c>
      <c r="B29" s="22" t="s">
        <v>10</v>
      </c>
      <c r="C29" s="32" t="s">
        <v>50</v>
      </c>
      <c r="D29" s="18"/>
      <c r="E29" s="18"/>
      <c r="F29" s="18"/>
      <c r="G29" s="18"/>
      <c r="H29" s="18"/>
      <c r="I29" s="18"/>
      <c r="J29" s="18"/>
      <c r="K29" s="18"/>
      <c r="L29" s="18"/>
      <c r="M29" s="18"/>
      <c r="N29" s="18"/>
      <c r="O29" s="18"/>
      <c r="P29" s="23"/>
      <c r="Q29" s="23"/>
      <c r="R29" s="23"/>
      <c r="S29" s="19"/>
      <c r="T29" s="20"/>
    </row>
    <row r="30" spans="1:20" ht="38.25" customHeight="1" outlineLevel="1" x14ac:dyDescent="0.35">
      <c r="A30" s="31" t="s">
        <v>9</v>
      </c>
      <c r="B30" s="22" t="s">
        <v>10</v>
      </c>
      <c r="C30" s="23" t="s">
        <v>44</v>
      </c>
      <c r="D30" s="18">
        <v>246.85</v>
      </c>
      <c r="E30" s="18">
        <v>0</v>
      </c>
      <c r="F30" s="18">
        <v>357.42</v>
      </c>
      <c r="G30" s="18">
        <v>0</v>
      </c>
      <c r="H30" s="18">
        <v>0</v>
      </c>
      <c r="I30" s="18">
        <v>0</v>
      </c>
      <c r="J30" s="18">
        <v>0</v>
      </c>
      <c r="K30" s="18">
        <v>0</v>
      </c>
      <c r="L30" s="18">
        <v>0</v>
      </c>
      <c r="M30" s="18">
        <v>497.32</v>
      </c>
      <c r="N30" s="18">
        <v>0</v>
      </c>
      <c r="O30" s="18">
        <v>225.35</v>
      </c>
      <c r="P30" s="23" t="s">
        <v>36</v>
      </c>
      <c r="Q30" s="23" t="s">
        <v>45</v>
      </c>
      <c r="R30" s="23"/>
      <c r="S30" s="19">
        <v>45658</v>
      </c>
      <c r="T30" s="20">
        <v>46022</v>
      </c>
    </row>
    <row r="31" spans="1:20" ht="38.25" customHeight="1" outlineLevel="1" x14ac:dyDescent="0.35">
      <c r="A31" s="31" t="s">
        <v>9</v>
      </c>
      <c r="B31" s="22" t="s">
        <v>10</v>
      </c>
      <c r="C31" s="23" t="s">
        <v>49</v>
      </c>
      <c r="D31" s="18">
        <v>0</v>
      </c>
      <c r="E31" s="18">
        <v>0</v>
      </c>
      <c r="F31" s="18">
        <v>20.14</v>
      </c>
      <c r="G31" s="18">
        <v>0</v>
      </c>
      <c r="H31" s="18">
        <v>0</v>
      </c>
      <c r="I31" s="18">
        <v>0</v>
      </c>
      <c r="J31" s="18">
        <v>0</v>
      </c>
      <c r="K31" s="18">
        <v>0</v>
      </c>
      <c r="L31" s="18">
        <v>0</v>
      </c>
      <c r="M31" s="18">
        <v>0</v>
      </c>
      <c r="N31" s="18">
        <v>0</v>
      </c>
      <c r="O31" s="18">
        <v>0</v>
      </c>
      <c r="P31" s="23" t="s">
        <v>27</v>
      </c>
      <c r="Q31" s="23" t="s">
        <v>28</v>
      </c>
      <c r="R31" s="23"/>
      <c r="S31" s="19">
        <v>45658</v>
      </c>
      <c r="T31" s="20">
        <v>46022</v>
      </c>
    </row>
    <row r="32" spans="1:20" ht="38.25" customHeight="1" outlineLevel="1" x14ac:dyDescent="0.35">
      <c r="A32" s="31" t="s">
        <v>9</v>
      </c>
      <c r="B32" s="22" t="s">
        <v>10</v>
      </c>
      <c r="C32" s="23" t="s">
        <v>46</v>
      </c>
      <c r="D32" s="18">
        <v>38.01</v>
      </c>
      <c r="E32" s="18">
        <v>0</v>
      </c>
      <c r="F32" s="18">
        <v>62.55</v>
      </c>
      <c r="G32" s="18">
        <v>0</v>
      </c>
      <c r="H32" s="18">
        <v>0</v>
      </c>
      <c r="I32" s="18">
        <v>0</v>
      </c>
      <c r="J32" s="18">
        <v>0</v>
      </c>
      <c r="K32" s="18">
        <v>0</v>
      </c>
      <c r="L32" s="18">
        <v>0</v>
      </c>
      <c r="M32" s="18">
        <v>87.03</v>
      </c>
      <c r="N32" s="18">
        <v>0</v>
      </c>
      <c r="O32" s="18">
        <v>39.44</v>
      </c>
      <c r="P32" s="23" t="s">
        <v>36</v>
      </c>
      <c r="Q32" s="23" t="s">
        <v>45</v>
      </c>
      <c r="R32" s="23"/>
      <c r="S32" s="19">
        <v>45658</v>
      </c>
      <c r="T32" s="20">
        <v>46022</v>
      </c>
    </row>
    <row r="33" spans="1:20" ht="38.25" customHeight="1" outlineLevel="1" x14ac:dyDescent="0.35">
      <c r="A33" s="31" t="s">
        <v>9</v>
      </c>
      <c r="B33" s="22" t="s">
        <v>10</v>
      </c>
      <c r="C33" s="23" t="s">
        <v>47</v>
      </c>
      <c r="D33" s="18">
        <v>160</v>
      </c>
      <c r="E33" s="18">
        <v>0</v>
      </c>
      <c r="F33" s="18">
        <v>114</v>
      </c>
      <c r="G33" s="18">
        <v>0</v>
      </c>
      <c r="H33" s="18">
        <v>0</v>
      </c>
      <c r="I33" s="18">
        <v>0</v>
      </c>
      <c r="J33" s="18">
        <v>0</v>
      </c>
      <c r="K33" s="18">
        <v>0</v>
      </c>
      <c r="L33" s="18">
        <v>0</v>
      </c>
      <c r="M33" s="18">
        <v>190</v>
      </c>
      <c r="N33" s="18">
        <v>0</v>
      </c>
      <c r="O33" s="18">
        <v>152</v>
      </c>
      <c r="P33" s="23" t="s">
        <v>36</v>
      </c>
      <c r="Q33" s="23" t="s">
        <v>45</v>
      </c>
      <c r="R33" s="23"/>
      <c r="S33" s="19">
        <v>45658</v>
      </c>
      <c r="T33" s="20">
        <v>46022</v>
      </c>
    </row>
    <row r="34" spans="1:20" outlineLevel="1" x14ac:dyDescent="0.35">
      <c r="A34" s="31" t="s">
        <v>9</v>
      </c>
      <c r="B34" s="22" t="s">
        <v>10</v>
      </c>
      <c r="C34" s="32" t="s">
        <v>51</v>
      </c>
      <c r="D34" s="18"/>
      <c r="E34" s="18"/>
      <c r="F34" s="18"/>
      <c r="G34" s="18"/>
      <c r="H34" s="18"/>
      <c r="I34" s="18"/>
      <c r="J34" s="18"/>
      <c r="K34" s="18"/>
      <c r="L34" s="18"/>
      <c r="M34" s="18"/>
      <c r="N34" s="18"/>
      <c r="O34" s="18"/>
      <c r="P34" s="23"/>
      <c r="Q34" s="23"/>
      <c r="R34" s="23"/>
      <c r="S34" s="19"/>
      <c r="T34" s="20"/>
    </row>
    <row r="35" spans="1:20" ht="38.25" customHeight="1" outlineLevel="1" x14ac:dyDescent="0.35">
      <c r="A35" s="31" t="s">
        <v>9</v>
      </c>
      <c r="B35" s="22" t="s">
        <v>10</v>
      </c>
      <c r="C35" s="23" t="s">
        <v>44</v>
      </c>
      <c r="D35" s="18">
        <v>894.4</v>
      </c>
      <c r="E35" s="18">
        <v>447.2</v>
      </c>
      <c r="F35" s="18">
        <v>0</v>
      </c>
      <c r="G35" s="18">
        <v>0</v>
      </c>
      <c r="H35" s="18">
        <v>0</v>
      </c>
      <c r="I35" s="18">
        <v>0</v>
      </c>
      <c r="J35" s="18">
        <v>0</v>
      </c>
      <c r="K35" s="18">
        <v>0</v>
      </c>
      <c r="L35" s="18">
        <v>0</v>
      </c>
      <c r="M35" s="18">
        <v>0</v>
      </c>
      <c r="N35" s="18">
        <v>0</v>
      </c>
      <c r="O35" s="18">
        <v>0</v>
      </c>
      <c r="P35" s="23" t="s">
        <v>36</v>
      </c>
      <c r="Q35" s="23" t="s">
        <v>45</v>
      </c>
      <c r="R35" s="23"/>
      <c r="S35" s="19">
        <v>45658</v>
      </c>
      <c r="T35" s="20">
        <v>46022</v>
      </c>
    </row>
    <row r="36" spans="1:20" ht="38.25" customHeight="1" outlineLevel="1" x14ac:dyDescent="0.35">
      <c r="A36" s="31" t="s">
        <v>9</v>
      </c>
      <c r="B36" s="22" t="s">
        <v>10</v>
      </c>
      <c r="C36" s="23" t="s">
        <v>46</v>
      </c>
      <c r="D36" s="18">
        <v>143.1</v>
      </c>
      <c r="E36" s="18">
        <v>68.87</v>
      </c>
      <c r="F36" s="18">
        <v>0</v>
      </c>
      <c r="G36" s="18">
        <v>0</v>
      </c>
      <c r="H36" s="18">
        <v>0</v>
      </c>
      <c r="I36" s="18">
        <v>0</v>
      </c>
      <c r="J36" s="18">
        <v>0</v>
      </c>
      <c r="K36" s="18">
        <v>0</v>
      </c>
      <c r="L36" s="18">
        <v>0</v>
      </c>
      <c r="M36" s="18">
        <v>0</v>
      </c>
      <c r="N36" s="18">
        <v>0</v>
      </c>
      <c r="O36" s="18">
        <v>0</v>
      </c>
      <c r="P36" s="23" t="s">
        <v>36</v>
      </c>
      <c r="Q36" s="23" t="s">
        <v>45</v>
      </c>
      <c r="R36" s="23"/>
      <c r="S36" s="19">
        <v>45658</v>
      </c>
      <c r="T36" s="20">
        <v>46022</v>
      </c>
    </row>
    <row r="37" spans="1:20" ht="38.25" customHeight="1" outlineLevel="1" x14ac:dyDescent="0.35">
      <c r="A37" s="31" t="s">
        <v>9</v>
      </c>
      <c r="B37" s="22" t="s">
        <v>10</v>
      </c>
      <c r="C37" s="23" t="s">
        <v>47</v>
      </c>
      <c r="D37" s="18">
        <v>280</v>
      </c>
      <c r="E37" s="18">
        <v>200</v>
      </c>
      <c r="F37" s="18">
        <v>0</v>
      </c>
      <c r="G37" s="18">
        <v>0</v>
      </c>
      <c r="H37" s="18">
        <v>0</v>
      </c>
      <c r="I37" s="18">
        <v>0</v>
      </c>
      <c r="J37" s="18">
        <v>0</v>
      </c>
      <c r="K37" s="18">
        <v>0</v>
      </c>
      <c r="L37" s="18">
        <v>0</v>
      </c>
      <c r="M37" s="18">
        <v>0</v>
      </c>
      <c r="N37" s="18">
        <v>0</v>
      </c>
      <c r="O37" s="18">
        <v>0</v>
      </c>
      <c r="P37" s="23" t="s">
        <v>36</v>
      </c>
      <c r="Q37" s="23" t="s">
        <v>45</v>
      </c>
      <c r="R37" s="23"/>
      <c r="S37" s="19">
        <v>45658</v>
      </c>
      <c r="T37" s="20">
        <v>46022</v>
      </c>
    </row>
    <row r="38" spans="1:20" outlineLevel="1" x14ac:dyDescent="0.35">
      <c r="A38" s="31" t="s">
        <v>9</v>
      </c>
      <c r="B38" s="22" t="s">
        <v>10</v>
      </c>
      <c r="C38" s="32" t="s">
        <v>52</v>
      </c>
      <c r="D38" s="18"/>
      <c r="E38" s="18"/>
      <c r="F38" s="18"/>
      <c r="G38" s="18"/>
      <c r="H38" s="18"/>
      <c r="I38" s="18"/>
      <c r="J38" s="18"/>
      <c r="K38" s="18"/>
      <c r="L38" s="18"/>
      <c r="M38" s="18"/>
      <c r="N38" s="18"/>
      <c r="O38" s="18"/>
      <c r="P38" s="23"/>
      <c r="Q38" s="23"/>
      <c r="R38" s="23"/>
      <c r="S38" s="19"/>
      <c r="T38" s="20"/>
    </row>
    <row r="39" spans="1:20" ht="38.25" customHeight="1" outlineLevel="1" x14ac:dyDescent="0.35">
      <c r="A39" s="31" t="s">
        <v>9</v>
      </c>
      <c r="B39" s="22" t="s">
        <v>10</v>
      </c>
      <c r="C39" s="23" t="s">
        <v>44</v>
      </c>
      <c r="D39" s="18">
        <v>1309.68</v>
      </c>
      <c r="E39" s="18">
        <v>0</v>
      </c>
      <c r="F39" s="18">
        <v>1379.89</v>
      </c>
      <c r="G39" s="18">
        <v>0</v>
      </c>
      <c r="H39" s="18">
        <v>0</v>
      </c>
      <c r="I39" s="18">
        <v>0</v>
      </c>
      <c r="J39" s="18">
        <v>0</v>
      </c>
      <c r="K39" s="18">
        <v>0</v>
      </c>
      <c r="L39" s="18">
        <v>0</v>
      </c>
      <c r="M39" s="18">
        <v>0</v>
      </c>
      <c r="N39" s="18">
        <v>6574.77</v>
      </c>
      <c r="O39" s="18">
        <v>0</v>
      </c>
      <c r="P39" s="23" t="s">
        <v>36</v>
      </c>
      <c r="Q39" s="23" t="s">
        <v>45</v>
      </c>
      <c r="R39" s="23"/>
      <c r="S39" s="19">
        <v>45658</v>
      </c>
      <c r="T39" s="20">
        <v>46022</v>
      </c>
    </row>
    <row r="40" spans="1:20" ht="38.25" customHeight="1" outlineLevel="1" x14ac:dyDescent="0.35">
      <c r="A40" s="31" t="s">
        <v>9</v>
      </c>
      <c r="B40" s="22" t="s">
        <v>10</v>
      </c>
      <c r="C40" s="23" t="s">
        <v>46</v>
      </c>
      <c r="D40" s="18">
        <v>201.69</v>
      </c>
      <c r="E40" s="18">
        <v>0</v>
      </c>
      <c r="F40" s="18">
        <v>241.48</v>
      </c>
      <c r="G40" s="18">
        <v>0</v>
      </c>
      <c r="H40" s="18">
        <v>0</v>
      </c>
      <c r="I40" s="18">
        <v>0</v>
      </c>
      <c r="J40" s="18">
        <v>0</v>
      </c>
      <c r="K40" s="18">
        <v>0</v>
      </c>
      <c r="L40" s="18">
        <v>0</v>
      </c>
      <c r="M40" s="18">
        <v>0</v>
      </c>
      <c r="N40" s="18">
        <v>1150.58</v>
      </c>
      <c r="O40" s="18">
        <v>0</v>
      </c>
      <c r="P40" s="23" t="s">
        <v>36</v>
      </c>
      <c r="Q40" s="23" t="s">
        <v>45</v>
      </c>
      <c r="R40" s="23"/>
      <c r="S40" s="19">
        <v>45658</v>
      </c>
      <c r="T40" s="20">
        <v>46022</v>
      </c>
    </row>
    <row r="41" spans="1:20" ht="38.25" customHeight="1" outlineLevel="1" x14ac:dyDescent="0.35">
      <c r="A41" s="31" t="s">
        <v>9</v>
      </c>
      <c r="B41" s="22" t="s">
        <v>10</v>
      </c>
      <c r="C41" s="23" t="s">
        <v>47</v>
      </c>
      <c r="D41" s="18">
        <v>680</v>
      </c>
      <c r="E41" s="18">
        <v>0</v>
      </c>
      <c r="F41" s="18">
        <v>646</v>
      </c>
      <c r="G41" s="18">
        <v>0</v>
      </c>
      <c r="H41" s="18">
        <v>0</v>
      </c>
      <c r="I41" s="18">
        <v>0</v>
      </c>
      <c r="J41" s="18">
        <v>0</v>
      </c>
      <c r="K41" s="18">
        <v>0</v>
      </c>
      <c r="L41" s="18">
        <v>0</v>
      </c>
      <c r="M41" s="18">
        <v>0</v>
      </c>
      <c r="N41" s="18">
        <v>3078</v>
      </c>
      <c r="O41" s="18">
        <v>0</v>
      </c>
      <c r="P41" s="23" t="s">
        <v>36</v>
      </c>
      <c r="Q41" s="23" t="s">
        <v>45</v>
      </c>
      <c r="R41" s="23"/>
      <c r="S41" s="19">
        <v>45658</v>
      </c>
      <c r="T41" s="20">
        <v>46022</v>
      </c>
    </row>
    <row r="42" spans="1:20" outlineLevel="1" x14ac:dyDescent="0.35">
      <c r="A42" s="31" t="s">
        <v>9</v>
      </c>
      <c r="B42" s="22" t="s">
        <v>10</v>
      </c>
      <c r="C42" s="32" t="s">
        <v>53</v>
      </c>
      <c r="D42" s="18"/>
      <c r="E42" s="18"/>
      <c r="F42" s="18"/>
      <c r="G42" s="18"/>
      <c r="H42" s="18"/>
      <c r="I42" s="18"/>
      <c r="J42" s="18"/>
      <c r="K42" s="18"/>
      <c r="L42" s="18"/>
      <c r="M42" s="18"/>
      <c r="N42" s="18"/>
      <c r="O42" s="18"/>
      <c r="P42" s="23"/>
      <c r="Q42" s="23"/>
      <c r="R42" s="23"/>
      <c r="S42" s="19"/>
      <c r="T42" s="20"/>
    </row>
    <row r="43" spans="1:20" ht="38.25" customHeight="1" outlineLevel="1" x14ac:dyDescent="0.35">
      <c r="A43" s="31" t="s">
        <v>9</v>
      </c>
      <c r="B43" s="22" t="s">
        <v>10</v>
      </c>
      <c r="C43" s="23" t="s">
        <v>44</v>
      </c>
      <c r="D43" s="18">
        <v>0</v>
      </c>
      <c r="E43" s="18">
        <v>0</v>
      </c>
      <c r="F43" s="18">
        <v>206.37</v>
      </c>
      <c r="G43" s="18">
        <v>0</v>
      </c>
      <c r="H43" s="18">
        <v>0</v>
      </c>
      <c r="I43" s="18">
        <v>0</v>
      </c>
      <c r="J43" s="18">
        <v>0</v>
      </c>
      <c r="K43" s="18">
        <v>0</v>
      </c>
      <c r="L43" s="18">
        <v>0</v>
      </c>
      <c r="M43" s="18">
        <v>0</v>
      </c>
      <c r="N43" s="18">
        <v>99.94</v>
      </c>
      <c r="O43" s="18">
        <v>0</v>
      </c>
      <c r="P43" s="23" t="s">
        <v>36</v>
      </c>
      <c r="Q43" s="23" t="s">
        <v>45</v>
      </c>
      <c r="R43" s="23"/>
      <c r="S43" s="19">
        <v>45658</v>
      </c>
      <c r="T43" s="20">
        <v>46022</v>
      </c>
    </row>
    <row r="44" spans="1:20" ht="38.25" customHeight="1" outlineLevel="1" x14ac:dyDescent="0.35">
      <c r="A44" s="31" t="s">
        <v>9</v>
      </c>
      <c r="B44" s="22" t="s">
        <v>10</v>
      </c>
      <c r="C44" s="23" t="s">
        <v>46</v>
      </c>
      <c r="D44" s="18">
        <v>0</v>
      </c>
      <c r="E44" s="18">
        <v>0</v>
      </c>
      <c r="F44" s="18">
        <v>36.11</v>
      </c>
      <c r="G44" s="18">
        <v>0</v>
      </c>
      <c r="H44" s="18">
        <v>0</v>
      </c>
      <c r="I44" s="18">
        <v>0</v>
      </c>
      <c r="J44" s="18">
        <v>0</v>
      </c>
      <c r="K44" s="18">
        <v>0</v>
      </c>
      <c r="L44" s="18">
        <v>0</v>
      </c>
      <c r="M44" s="18">
        <v>0</v>
      </c>
      <c r="N44" s="18">
        <v>17.489999999999998</v>
      </c>
      <c r="O44" s="18">
        <v>0</v>
      </c>
      <c r="P44" s="23" t="s">
        <v>36</v>
      </c>
      <c r="Q44" s="23" t="s">
        <v>45</v>
      </c>
      <c r="R44" s="23"/>
      <c r="S44" s="19">
        <v>45658</v>
      </c>
      <c r="T44" s="20">
        <v>46022</v>
      </c>
    </row>
    <row r="45" spans="1:20" ht="38.25" customHeight="1" outlineLevel="1" x14ac:dyDescent="0.35">
      <c r="A45" s="31" t="s">
        <v>9</v>
      </c>
      <c r="B45" s="22" t="s">
        <v>10</v>
      </c>
      <c r="C45" s="23" t="s">
        <v>47</v>
      </c>
      <c r="D45" s="18">
        <v>0</v>
      </c>
      <c r="E45" s="18">
        <v>0</v>
      </c>
      <c r="F45" s="18">
        <v>152</v>
      </c>
      <c r="G45" s="18">
        <v>0</v>
      </c>
      <c r="H45" s="18">
        <v>0</v>
      </c>
      <c r="I45" s="18">
        <v>0</v>
      </c>
      <c r="J45" s="18">
        <v>0</v>
      </c>
      <c r="K45" s="18">
        <v>0</v>
      </c>
      <c r="L45" s="18">
        <v>0</v>
      </c>
      <c r="M45" s="18">
        <v>0</v>
      </c>
      <c r="N45" s="18">
        <v>76</v>
      </c>
      <c r="O45" s="18">
        <v>0</v>
      </c>
      <c r="P45" s="23" t="s">
        <v>36</v>
      </c>
      <c r="Q45" s="23" t="s">
        <v>45</v>
      </c>
      <c r="R45" s="23"/>
      <c r="S45" s="19">
        <v>45658</v>
      </c>
      <c r="T45" s="20">
        <v>46022</v>
      </c>
    </row>
    <row r="46" spans="1:20" outlineLevel="1" x14ac:dyDescent="0.35">
      <c r="A46" s="31" t="s">
        <v>9</v>
      </c>
      <c r="B46" s="22" t="s">
        <v>10</v>
      </c>
      <c r="C46" s="32" t="s">
        <v>54</v>
      </c>
      <c r="D46" s="18"/>
      <c r="E46" s="18"/>
      <c r="F46" s="18"/>
      <c r="G46" s="18"/>
      <c r="H46" s="18"/>
      <c r="I46" s="18"/>
      <c r="J46" s="18"/>
      <c r="K46" s="18"/>
      <c r="L46" s="18"/>
      <c r="M46" s="18"/>
      <c r="N46" s="18"/>
      <c r="O46" s="18"/>
      <c r="P46" s="23"/>
      <c r="Q46" s="23"/>
      <c r="R46" s="23"/>
      <c r="S46" s="19"/>
      <c r="T46" s="20"/>
    </row>
    <row r="47" spans="1:20" ht="38.25" customHeight="1" outlineLevel="1" x14ac:dyDescent="0.35">
      <c r="A47" s="31" t="s">
        <v>9</v>
      </c>
      <c r="B47" s="22" t="s">
        <v>10</v>
      </c>
      <c r="C47" s="23" t="s">
        <v>44</v>
      </c>
      <c r="D47" s="18">
        <v>0</v>
      </c>
      <c r="E47" s="18">
        <v>0</v>
      </c>
      <c r="F47" s="18">
        <v>0</v>
      </c>
      <c r="G47" s="18">
        <v>0</v>
      </c>
      <c r="H47" s="18">
        <v>0</v>
      </c>
      <c r="I47" s="18">
        <v>0</v>
      </c>
      <c r="J47" s="18">
        <v>0</v>
      </c>
      <c r="K47" s="18">
        <v>0</v>
      </c>
      <c r="L47" s="18">
        <v>0</v>
      </c>
      <c r="M47" s="18">
        <v>0</v>
      </c>
      <c r="N47" s="18">
        <v>7752.98</v>
      </c>
      <c r="O47" s="18">
        <v>3316.07</v>
      </c>
      <c r="P47" s="23" t="s">
        <v>36</v>
      </c>
      <c r="Q47" s="23" t="s">
        <v>45</v>
      </c>
      <c r="R47" s="23"/>
      <c r="S47" s="19">
        <v>45658</v>
      </c>
      <c r="T47" s="20">
        <v>46022</v>
      </c>
    </row>
    <row r="48" spans="1:20" ht="38.25" customHeight="1" outlineLevel="1" x14ac:dyDescent="0.35">
      <c r="A48" s="31" t="s">
        <v>9</v>
      </c>
      <c r="B48" s="22" t="s">
        <v>10</v>
      </c>
      <c r="C48" s="23" t="s">
        <v>46</v>
      </c>
      <c r="D48" s="18">
        <v>0</v>
      </c>
      <c r="E48" s="18">
        <v>0</v>
      </c>
      <c r="F48" s="18">
        <v>0</v>
      </c>
      <c r="G48" s="18">
        <v>0</v>
      </c>
      <c r="H48" s="18">
        <v>0</v>
      </c>
      <c r="I48" s="18">
        <v>0</v>
      </c>
      <c r="J48" s="18">
        <v>0</v>
      </c>
      <c r="K48" s="18">
        <v>0</v>
      </c>
      <c r="L48" s="18">
        <v>0</v>
      </c>
      <c r="M48" s="18">
        <v>0</v>
      </c>
      <c r="N48" s="18">
        <v>1356.7800000000002</v>
      </c>
      <c r="O48" s="18">
        <v>580.30999999999995</v>
      </c>
      <c r="P48" s="23" t="s">
        <v>36</v>
      </c>
      <c r="Q48" s="23" t="s">
        <v>45</v>
      </c>
      <c r="R48" s="23"/>
      <c r="S48" s="19">
        <v>45658</v>
      </c>
      <c r="T48" s="20">
        <v>46022</v>
      </c>
    </row>
    <row r="49" spans="1:20" ht="38.25" customHeight="1" outlineLevel="1" x14ac:dyDescent="0.35">
      <c r="A49" s="31" t="s">
        <v>9</v>
      </c>
      <c r="B49" s="22" t="s">
        <v>10</v>
      </c>
      <c r="C49" s="23" t="s">
        <v>47</v>
      </c>
      <c r="D49" s="18">
        <v>0</v>
      </c>
      <c r="E49" s="18">
        <v>0</v>
      </c>
      <c r="F49" s="18">
        <v>0</v>
      </c>
      <c r="G49" s="18">
        <v>0</v>
      </c>
      <c r="H49" s="18">
        <v>0</v>
      </c>
      <c r="I49" s="18">
        <v>0</v>
      </c>
      <c r="J49" s="18">
        <v>0</v>
      </c>
      <c r="K49" s="18">
        <v>0</v>
      </c>
      <c r="L49" s="18">
        <v>0</v>
      </c>
      <c r="M49" s="18">
        <v>0</v>
      </c>
      <c r="N49" s="18">
        <v>864.5</v>
      </c>
      <c r="O49" s="18">
        <v>370.5</v>
      </c>
      <c r="P49" s="23" t="s">
        <v>36</v>
      </c>
      <c r="Q49" s="23" t="s">
        <v>45</v>
      </c>
      <c r="R49" s="23"/>
      <c r="S49" s="19">
        <v>45658</v>
      </c>
      <c r="T49" s="20">
        <v>46022</v>
      </c>
    </row>
    <row r="50" spans="1:20" x14ac:dyDescent="0.35">
      <c r="A50" s="31"/>
      <c r="B50" s="22"/>
      <c r="C50" s="23"/>
      <c r="D50" s="18"/>
      <c r="E50" s="18"/>
      <c r="F50" s="18"/>
      <c r="G50" s="18"/>
      <c r="H50" s="18"/>
      <c r="I50" s="18"/>
      <c r="J50" s="18"/>
      <c r="K50" s="18"/>
      <c r="L50" s="18"/>
      <c r="M50" s="18"/>
      <c r="N50" s="18"/>
      <c r="O50" s="18"/>
      <c r="P50" s="23"/>
      <c r="Q50" s="23"/>
      <c r="R50" s="23"/>
      <c r="S50" s="19"/>
      <c r="T50" s="20"/>
    </row>
    <row r="51" spans="1:20" ht="38.25" customHeight="1" x14ac:dyDescent="0.35">
      <c r="A51" s="31" t="s">
        <v>38</v>
      </c>
      <c r="B51" s="22" t="s">
        <v>10</v>
      </c>
      <c r="C51" s="23" t="s">
        <v>55</v>
      </c>
      <c r="D51" s="18">
        <v>4105</v>
      </c>
      <c r="E51" s="18">
        <v>4105</v>
      </c>
      <c r="F51" s="18">
        <v>1368.3400000000001</v>
      </c>
      <c r="G51" s="18">
        <v>2736.67</v>
      </c>
      <c r="H51" s="18">
        <v>2888.71</v>
      </c>
      <c r="I51" s="18">
        <v>2888.71</v>
      </c>
      <c r="J51" s="18">
        <v>3249.8</v>
      </c>
      <c r="K51" s="18">
        <v>3249.8</v>
      </c>
      <c r="L51" s="18">
        <v>-11153.69</v>
      </c>
      <c r="M51" s="18">
        <v>1166.67</v>
      </c>
      <c r="N51" s="18">
        <v>1166.67</v>
      </c>
      <c r="O51" s="18">
        <v>1166.67</v>
      </c>
      <c r="P51" s="23" t="s">
        <v>36</v>
      </c>
      <c r="Q51" s="23" t="s">
        <v>56</v>
      </c>
      <c r="R51" s="23"/>
      <c r="S51" s="19">
        <v>45658</v>
      </c>
      <c r="T51" s="20">
        <v>46022</v>
      </c>
    </row>
    <row r="52" spans="1:20" x14ac:dyDescent="0.35">
      <c r="A52" s="25" t="s">
        <v>57</v>
      </c>
      <c r="B52" s="26"/>
      <c r="C52" s="27"/>
      <c r="D52" s="28"/>
      <c r="E52" s="28"/>
      <c r="F52" s="28"/>
      <c r="G52" s="28"/>
      <c r="H52" s="28"/>
      <c r="I52" s="28"/>
      <c r="J52" s="28"/>
      <c r="K52" s="28"/>
      <c r="L52" s="28"/>
      <c r="M52" s="28"/>
      <c r="N52" s="28"/>
      <c r="O52" s="28"/>
      <c r="P52" s="27"/>
      <c r="Q52" s="27"/>
      <c r="R52" s="27"/>
      <c r="S52" s="29"/>
      <c r="T52" s="30"/>
    </row>
    <row r="53" spans="1:20" ht="49.5" customHeight="1" x14ac:dyDescent="0.35">
      <c r="A53" s="31" t="s">
        <v>9</v>
      </c>
      <c r="B53" s="22" t="s">
        <v>10</v>
      </c>
      <c r="C53" s="24" t="s">
        <v>58</v>
      </c>
      <c r="D53" s="18">
        <v>9840.99</v>
      </c>
      <c r="E53" s="18">
        <v>0</v>
      </c>
      <c r="F53" s="18">
        <v>19438.489999999998</v>
      </c>
      <c r="G53" s="18">
        <v>0</v>
      </c>
      <c r="H53" s="18">
        <v>0</v>
      </c>
      <c r="I53" s="18">
        <v>0</v>
      </c>
      <c r="J53" s="18">
        <v>0</v>
      </c>
      <c r="K53" s="18">
        <v>0</v>
      </c>
      <c r="L53" s="18">
        <v>0</v>
      </c>
      <c r="M53" s="18">
        <v>59372.640000000007</v>
      </c>
      <c r="N53" s="18">
        <v>0</v>
      </c>
      <c r="O53" s="18">
        <v>29686.32</v>
      </c>
      <c r="P53" s="23" t="s">
        <v>27</v>
      </c>
      <c r="Q53" s="23" t="s">
        <v>28</v>
      </c>
      <c r="R53" s="23"/>
      <c r="S53" s="19">
        <v>45658</v>
      </c>
      <c r="T53" s="20">
        <v>46022</v>
      </c>
    </row>
    <row r="54" spans="1:20" ht="41.25" customHeight="1" x14ac:dyDescent="0.35">
      <c r="A54" s="31" t="s">
        <v>9</v>
      </c>
      <c r="B54" s="22" t="s">
        <v>10</v>
      </c>
      <c r="C54" s="23" t="s">
        <v>59</v>
      </c>
      <c r="D54" s="18">
        <v>5087.7299999999996</v>
      </c>
      <c r="E54" s="18">
        <v>0</v>
      </c>
      <c r="F54" s="18">
        <v>10175.459999999999</v>
      </c>
      <c r="G54" s="18">
        <v>0</v>
      </c>
      <c r="H54" s="18">
        <v>0</v>
      </c>
      <c r="I54" s="18">
        <v>0</v>
      </c>
      <c r="J54" s="18">
        <v>0</v>
      </c>
      <c r="K54" s="18">
        <v>0</v>
      </c>
      <c r="L54" s="18">
        <v>0</v>
      </c>
      <c r="M54" s="18">
        <v>31748.34</v>
      </c>
      <c r="N54" s="18">
        <v>0</v>
      </c>
      <c r="O54" s="18">
        <v>15874.170000000002</v>
      </c>
      <c r="P54" s="23" t="s">
        <v>60</v>
      </c>
      <c r="Q54" s="23" t="s">
        <v>61</v>
      </c>
      <c r="R54" s="23"/>
      <c r="S54" s="19">
        <v>45658</v>
      </c>
      <c r="T54" s="20">
        <v>46022</v>
      </c>
    </row>
    <row r="55" spans="1:20" ht="38.25" customHeight="1" x14ac:dyDescent="0.35">
      <c r="A55" s="31" t="s">
        <v>9</v>
      </c>
      <c r="B55" s="22" t="s">
        <v>10</v>
      </c>
      <c r="C55" s="23" t="s">
        <v>62</v>
      </c>
      <c r="D55" s="18">
        <v>3963.7799999999997</v>
      </c>
      <c r="E55" s="18">
        <v>0</v>
      </c>
      <c r="F55" s="18">
        <v>7823.22</v>
      </c>
      <c r="G55" s="18">
        <v>0</v>
      </c>
      <c r="H55" s="18">
        <v>0</v>
      </c>
      <c r="I55" s="18">
        <v>0</v>
      </c>
      <c r="J55" s="18">
        <v>0</v>
      </c>
      <c r="K55" s="18">
        <v>0</v>
      </c>
      <c r="L55" s="18">
        <v>0</v>
      </c>
      <c r="M55" s="18">
        <v>23684.240000000005</v>
      </c>
      <c r="N55" s="18">
        <v>0</v>
      </c>
      <c r="O55" s="18">
        <v>11842.11</v>
      </c>
      <c r="P55" s="23" t="s">
        <v>60</v>
      </c>
      <c r="Q55" s="23" t="s">
        <v>61</v>
      </c>
      <c r="R55" s="23"/>
      <c r="S55" s="19">
        <v>45658</v>
      </c>
      <c r="T55" s="20">
        <v>46022</v>
      </c>
    </row>
    <row r="56" spans="1:20" ht="39" x14ac:dyDescent="0.35">
      <c r="A56" s="31" t="s">
        <v>9</v>
      </c>
      <c r="B56" s="22" t="s">
        <v>10</v>
      </c>
      <c r="C56" s="23" t="s">
        <v>63</v>
      </c>
      <c r="D56" s="18">
        <v>72260.069999999992</v>
      </c>
      <c r="E56" s="18">
        <v>71357.5</v>
      </c>
      <c r="F56" s="18">
        <v>68274.990000000005</v>
      </c>
      <c r="G56" s="18">
        <v>69005.8</v>
      </c>
      <c r="H56" s="18">
        <v>69392.95</v>
      </c>
      <c r="I56" s="18">
        <v>71611.710000000006</v>
      </c>
      <c r="J56" s="18">
        <v>68473.98</v>
      </c>
      <c r="K56" s="18">
        <v>84935.17</v>
      </c>
      <c r="L56" s="18">
        <v>82345.009999999995</v>
      </c>
      <c r="M56" s="18">
        <v>73699</v>
      </c>
      <c r="N56" s="18">
        <v>82901.490000000005</v>
      </c>
      <c r="O56" s="18">
        <v>-4153.72</v>
      </c>
      <c r="P56" s="23" t="s">
        <v>36</v>
      </c>
      <c r="Q56" s="23" t="s">
        <v>64</v>
      </c>
      <c r="R56" s="23"/>
      <c r="S56" s="19">
        <v>45658</v>
      </c>
      <c r="T56" s="20">
        <v>46022</v>
      </c>
    </row>
    <row r="57" spans="1:20" ht="25.5" customHeight="1" x14ac:dyDescent="0.35">
      <c r="A57" s="31" t="s">
        <v>9</v>
      </c>
      <c r="B57" s="22" t="s">
        <v>10</v>
      </c>
      <c r="C57" s="23" t="s">
        <v>65</v>
      </c>
      <c r="D57" s="18">
        <v>741.23</v>
      </c>
      <c r="E57" s="18">
        <v>906.72</v>
      </c>
      <c r="F57" s="18">
        <v>1412.75</v>
      </c>
      <c r="G57" s="18">
        <v>886.27</v>
      </c>
      <c r="H57" s="18">
        <v>858.7</v>
      </c>
      <c r="I57" s="18">
        <v>915.54</v>
      </c>
      <c r="J57" s="18">
        <v>146.05000000000001</v>
      </c>
      <c r="K57" s="18">
        <v>153.35</v>
      </c>
      <c r="L57" s="18">
        <v>863.12</v>
      </c>
      <c r="M57" s="18">
        <v>1321.16</v>
      </c>
      <c r="N57" s="18">
        <v>570.41</v>
      </c>
      <c r="O57" s="18">
        <v>0</v>
      </c>
      <c r="P57" s="23" t="s">
        <v>36</v>
      </c>
      <c r="Q57" s="23" t="s">
        <v>66</v>
      </c>
      <c r="R57" s="23" t="s">
        <v>67</v>
      </c>
      <c r="S57" s="19">
        <v>45658</v>
      </c>
      <c r="T57" s="20">
        <v>46022</v>
      </c>
    </row>
    <row r="58" spans="1:20" ht="25.5" customHeight="1" x14ac:dyDescent="0.35">
      <c r="A58" s="31" t="s">
        <v>9</v>
      </c>
      <c r="B58" s="22" t="s">
        <v>10</v>
      </c>
      <c r="C58" s="23" t="s">
        <v>68</v>
      </c>
      <c r="D58" s="18">
        <v>752</v>
      </c>
      <c r="E58" s="18">
        <v>1407.53</v>
      </c>
      <c r="F58" s="18">
        <v>966.17</v>
      </c>
      <c r="G58" s="18">
        <v>905.82</v>
      </c>
      <c r="H58" s="18">
        <v>860.17</v>
      </c>
      <c r="I58" s="18">
        <v>901.54</v>
      </c>
      <c r="J58" s="18">
        <v>146.30000000000001</v>
      </c>
      <c r="K58" s="18">
        <v>151</v>
      </c>
      <c r="L58" s="18">
        <v>864.6</v>
      </c>
      <c r="M58" s="18">
        <v>1300.95</v>
      </c>
      <c r="N58" s="18">
        <v>626.64</v>
      </c>
      <c r="O58" s="18">
        <v>0</v>
      </c>
      <c r="P58" s="23" t="s">
        <v>36</v>
      </c>
      <c r="Q58" s="23" t="s">
        <v>66</v>
      </c>
      <c r="R58" s="23"/>
      <c r="S58" s="19">
        <v>45658</v>
      </c>
      <c r="T58" s="20">
        <v>46022</v>
      </c>
    </row>
    <row r="59" spans="1:20" ht="25.5" customHeight="1" x14ac:dyDescent="0.35">
      <c r="A59" s="31" t="s">
        <v>9</v>
      </c>
      <c r="B59" s="22" t="s">
        <v>10</v>
      </c>
      <c r="C59" s="23" t="s">
        <v>69</v>
      </c>
      <c r="D59" s="18">
        <v>230.6</v>
      </c>
      <c r="E59" s="18">
        <v>518.66999999999996</v>
      </c>
      <c r="F59" s="18">
        <v>124.52</v>
      </c>
      <c r="G59" s="18">
        <v>337.97</v>
      </c>
      <c r="H59" s="18">
        <v>323.12</v>
      </c>
      <c r="I59" s="18">
        <v>323.12</v>
      </c>
      <c r="J59" s="18">
        <v>323.12</v>
      </c>
      <c r="K59" s="18">
        <v>323.12</v>
      </c>
      <c r="L59" s="18">
        <v>323.12</v>
      </c>
      <c r="M59" s="18">
        <v>341.69</v>
      </c>
      <c r="N59" s="18">
        <v>285.98</v>
      </c>
      <c r="O59" s="18">
        <v>0</v>
      </c>
      <c r="P59" s="23" t="s">
        <v>36</v>
      </c>
      <c r="Q59" s="23" t="s">
        <v>66</v>
      </c>
      <c r="R59" s="23" t="s">
        <v>70</v>
      </c>
      <c r="S59" s="19">
        <v>45658</v>
      </c>
      <c r="T59" s="20">
        <v>46022</v>
      </c>
    </row>
    <row r="60" spans="1:20" ht="25.5" customHeight="1" x14ac:dyDescent="0.35">
      <c r="A60" s="31" t="s">
        <v>9</v>
      </c>
      <c r="B60" s="22" t="s">
        <v>10</v>
      </c>
      <c r="C60" s="23" t="s">
        <v>71</v>
      </c>
      <c r="D60" s="18">
        <v>151.16</v>
      </c>
      <c r="E60" s="18">
        <v>322.5</v>
      </c>
      <c r="F60" s="18">
        <v>268.86</v>
      </c>
      <c r="G60" s="18">
        <v>254.51</v>
      </c>
      <c r="H60" s="18">
        <v>243.32</v>
      </c>
      <c r="I60" s="18">
        <v>243.32</v>
      </c>
      <c r="J60" s="18">
        <v>243.32</v>
      </c>
      <c r="K60" s="18">
        <v>243.32</v>
      </c>
      <c r="L60" s="18">
        <v>243.32</v>
      </c>
      <c r="M60" s="18">
        <v>257.31</v>
      </c>
      <c r="N60" s="18">
        <v>215.35</v>
      </c>
      <c r="O60" s="18">
        <v>0</v>
      </c>
      <c r="P60" s="23" t="s">
        <v>36</v>
      </c>
      <c r="Q60" s="23" t="s">
        <v>66</v>
      </c>
      <c r="R60" s="23"/>
      <c r="S60" s="19">
        <v>45658</v>
      </c>
      <c r="T60" s="20">
        <v>46022</v>
      </c>
    </row>
    <row r="61" spans="1:20" ht="25.5" customHeight="1" x14ac:dyDescent="0.35">
      <c r="A61" s="31" t="s">
        <v>9</v>
      </c>
      <c r="B61" s="22" t="s">
        <v>10</v>
      </c>
      <c r="C61" s="23" t="s">
        <v>72</v>
      </c>
      <c r="D61" s="18">
        <v>634.29</v>
      </c>
      <c r="E61" s="18">
        <v>439.48</v>
      </c>
      <c r="F61" s="18">
        <v>1472.25</v>
      </c>
      <c r="G61" s="18">
        <v>231.8</v>
      </c>
      <c r="H61" s="18">
        <v>231.8</v>
      </c>
      <c r="I61" s="18">
        <v>231.8</v>
      </c>
      <c r="J61" s="18">
        <v>231.8</v>
      </c>
      <c r="K61" s="18">
        <v>231.8</v>
      </c>
      <c r="L61" s="18">
        <v>231.8</v>
      </c>
      <c r="M61" s="18">
        <v>231.8</v>
      </c>
      <c r="N61" s="18">
        <v>231.8</v>
      </c>
      <c r="O61" s="18">
        <v>0</v>
      </c>
      <c r="P61" s="23" t="s">
        <v>36</v>
      </c>
      <c r="Q61" s="23" t="s">
        <v>66</v>
      </c>
      <c r="R61" s="23" t="s">
        <v>67</v>
      </c>
      <c r="S61" s="19">
        <v>45658</v>
      </c>
      <c r="T61" s="20">
        <v>46022</v>
      </c>
    </row>
    <row r="62" spans="1:20" ht="25.5" customHeight="1" x14ac:dyDescent="0.35">
      <c r="A62" s="31" t="s">
        <v>9</v>
      </c>
      <c r="B62" s="22" t="s">
        <v>10</v>
      </c>
      <c r="C62" s="23" t="s">
        <v>73</v>
      </c>
      <c r="D62" s="18">
        <v>522.80999999999995</v>
      </c>
      <c r="E62" s="18">
        <v>336.77</v>
      </c>
      <c r="F62" s="18">
        <v>865.66</v>
      </c>
      <c r="G62" s="18">
        <v>160.68</v>
      </c>
      <c r="H62" s="18">
        <v>160.68</v>
      </c>
      <c r="I62" s="18">
        <v>160.68</v>
      </c>
      <c r="J62" s="18">
        <v>160.68</v>
      </c>
      <c r="K62" s="18">
        <v>160.68</v>
      </c>
      <c r="L62" s="18">
        <v>160.68</v>
      </c>
      <c r="M62" s="18">
        <v>160.68</v>
      </c>
      <c r="N62" s="18">
        <v>160.68</v>
      </c>
      <c r="O62" s="18">
        <v>0</v>
      </c>
      <c r="P62" s="23" t="s">
        <v>36</v>
      </c>
      <c r="Q62" s="23" t="s">
        <v>66</v>
      </c>
      <c r="R62" s="23"/>
      <c r="S62" s="19">
        <v>45658</v>
      </c>
      <c r="T62" s="20">
        <v>46022</v>
      </c>
    </row>
    <row r="63" spans="1:20" x14ac:dyDescent="0.35">
      <c r="A63" s="33"/>
      <c r="B63" s="26"/>
      <c r="C63" s="27"/>
      <c r="D63" s="34"/>
      <c r="E63" s="34"/>
      <c r="F63" s="34"/>
      <c r="G63" s="34"/>
      <c r="H63" s="34"/>
      <c r="I63" s="34"/>
      <c r="J63" s="34"/>
      <c r="K63" s="34"/>
      <c r="L63" s="34"/>
      <c r="M63" s="34"/>
      <c r="N63" s="34"/>
      <c r="O63" s="34"/>
      <c r="P63" s="27"/>
      <c r="Q63" s="27"/>
      <c r="R63" s="27"/>
      <c r="S63" s="12"/>
      <c r="T63" s="13"/>
    </row>
    <row r="64" spans="1:20" ht="25.5" customHeight="1" x14ac:dyDescent="0.35">
      <c r="A64" s="31" t="s">
        <v>38</v>
      </c>
      <c r="B64" s="22" t="s">
        <v>10</v>
      </c>
      <c r="C64" s="23" t="s">
        <v>74</v>
      </c>
      <c r="D64" s="18">
        <v>540.57999999999993</v>
      </c>
      <c r="E64" s="18">
        <v>8112.93</v>
      </c>
      <c r="F64" s="18">
        <v>-2392.59</v>
      </c>
      <c r="G64" s="18">
        <v>-437.28000000000003</v>
      </c>
      <c r="H64" s="18">
        <v>1186.48</v>
      </c>
      <c r="I64" s="18">
        <v>1186.48</v>
      </c>
      <c r="J64" s="18">
        <v>1334.79</v>
      </c>
      <c r="K64" s="18">
        <v>1334.79</v>
      </c>
      <c r="L64" s="18">
        <v>1077.72</v>
      </c>
      <c r="M64" s="18">
        <v>1339.13</v>
      </c>
      <c r="N64" s="18">
        <v>1339.14</v>
      </c>
      <c r="O64" s="18">
        <v>1339.16</v>
      </c>
      <c r="P64" s="23" t="s">
        <v>36</v>
      </c>
      <c r="Q64" s="23" t="s">
        <v>75</v>
      </c>
      <c r="R64" s="23" t="s">
        <v>76</v>
      </c>
      <c r="S64" s="19">
        <v>45658</v>
      </c>
      <c r="T64" s="20">
        <v>46022</v>
      </c>
    </row>
    <row r="65" spans="1:20" ht="25.5" customHeight="1" x14ac:dyDescent="0.35">
      <c r="A65" s="31" t="s">
        <v>38</v>
      </c>
      <c r="B65" s="22" t="s">
        <v>10</v>
      </c>
      <c r="C65" s="23" t="s">
        <v>77</v>
      </c>
      <c r="D65" s="18">
        <v>91.03</v>
      </c>
      <c r="E65" s="18">
        <v>3422.27</v>
      </c>
      <c r="F65" s="18">
        <v>-848.72</v>
      </c>
      <c r="G65" s="18">
        <v>19.45</v>
      </c>
      <c r="H65" s="18">
        <v>523.04</v>
      </c>
      <c r="I65" s="18">
        <v>523.04</v>
      </c>
      <c r="J65" s="18">
        <v>588.41999999999996</v>
      </c>
      <c r="K65" s="18">
        <v>588.41999999999996</v>
      </c>
      <c r="L65" s="18">
        <v>429.02</v>
      </c>
      <c r="M65" s="18">
        <v>608.36</v>
      </c>
      <c r="N65" s="18">
        <v>608.36</v>
      </c>
      <c r="O65" s="18">
        <v>608.36</v>
      </c>
      <c r="P65" s="23" t="s">
        <v>36</v>
      </c>
      <c r="Q65" s="23" t="s">
        <v>75</v>
      </c>
      <c r="R65" s="23"/>
      <c r="S65" s="19">
        <v>45658</v>
      </c>
      <c r="T65" s="20">
        <v>46022</v>
      </c>
    </row>
    <row r="66" spans="1:20" ht="25.5" customHeight="1" x14ac:dyDescent="0.35">
      <c r="A66" s="31" t="s">
        <v>38</v>
      </c>
      <c r="B66" s="22" t="s">
        <v>10</v>
      </c>
      <c r="C66" s="23" t="s">
        <v>78</v>
      </c>
      <c r="D66" s="18">
        <v>233.06</v>
      </c>
      <c r="E66" s="18">
        <v>368.6</v>
      </c>
      <c r="F66" s="18">
        <v>305.02</v>
      </c>
      <c r="G66" s="18">
        <v>233.8</v>
      </c>
      <c r="H66" s="18">
        <v>321.52</v>
      </c>
      <c r="I66" s="18">
        <v>321.52</v>
      </c>
      <c r="J66" s="18">
        <v>361.71</v>
      </c>
      <c r="K66" s="18">
        <v>361.71</v>
      </c>
      <c r="L66" s="18">
        <v>311.20999999999998</v>
      </c>
      <c r="M66" s="18">
        <v>304.33999999999997</v>
      </c>
      <c r="N66" s="18">
        <v>304.33999999999997</v>
      </c>
      <c r="O66" s="18">
        <v>304.33999999999997</v>
      </c>
      <c r="P66" s="23" t="s">
        <v>36</v>
      </c>
      <c r="Q66" s="23" t="s">
        <v>75</v>
      </c>
      <c r="R66" s="23" t="s">
        <v>70</v>
      </c>
      <c r="S66" s="19">
        <v>45658</v>
      </c>
      <c r="T66" s="20">
        <v>46022</v>
      </c>
    </row>
    <row r="67" spans="1:20" ht="25.5" customHeight="1" x14ac:dyDescent="0.35">
      <c r="A67" s="31" t="s">
        <v>38</v>
      </c>
      <c r="B67" s="22" t="s">
        <v>10</v>
      </c>
      <c r="C67" s="23" t="s">
        <v>79</v>
      </c>
      <c r="D67" s="18">
        <v>59.33</v>
      </c>
      <c r="E67" s="18">
        <v>93.96</v>
      </c>
      <c r="F67" s="18">
        <v>56.83</v>
      </c>
      <c r="G67" s="18">
        <v>58.02</v>
      </c>
      <c r="H67" s="18">
        <v>85.28</v>
      </c>
      <c r="I67" s="18">
        <v>85.28</v>
      </c>
      <c r="J67" s="18">
        <v>95.95</v>
      </c>
      <c r="K67" s="18">
        <v>95.95</v>
      </c>
      <c r="L67" s="18">
        <v>57.12</v>
      </c>
      <c r="M67" s="18">
        <v>81</v>
      </c>
      <c r="N67" s="18">
        <v>81</v>
      </c>
      <c r="O67" s="18">
        <v>81</v>
      </c>
      <c r="P67" s="23" t="s">
        <v>36</v>
      </c>
      <c r="Q67" s="23" t="s">
        <v>75</v>
      </c>
      <c r="R67" s="23"/>
      <c r="S67" s="19">
        <v>45658</v>
      </c>
      <c r="T67" s="20">
        <v>46022</v>
      </c>
    </row>
    <row r="68" spans="1:20" ht="25.5" customHeight="1" x14ac:dyDescent="0.35">
      <c r="A68" s="31" t="s">
        <v>38</v>
      </c>
      <c r="B68" s="22" t="s">
        <v>10</v>
      </c>
      <c r="C68" s="23" t="s">
        <v>80</v>
      </c>
      <c r="D68" s="18">
        <v>341.08</v>
      </c>
      <c r="E68" s="18">
        <v>655.68</v>
      </c>
      <c r="F68" s="18">
        <v>423.09</v>
      </c>
      <c r="G68" s="18">
        <v>518.6</v>
      </c>
      <c r="H68" s="18">
        <v>729.69</v>
      </c>
      <c r="I68" s="18">
        <v>729.69</v>
      </c>
      <c r="J68" s="18">
        <v>820.91</v>
      </c>
      <c r="K68" s="18">
        <v>820.91</v>
      </c>
      <c r="L68" s="18">
        <v>1114.23</v>
      </c>
      <c r="M68" s="18">
        <v>596.66999999999996</v>
      </c>
      <c r="N68" s="18">
        <v>506.72</v>
      </c>
      <c r="O68" s="18">
        <v>932.17</v>
      </c>
      <c r="P68" s="23" t="s">
        <v>36</v>
      </c>
      <c r="Q68" s="23" t="s">
        <v>75</v>
      </c>
      <c r="R68" s="23" t="s">
        <v>81</v>
      </c>
      <c r="S68" s="19">
        <v>45658</v>
      </c>
      <c r="T68" s="20">
        <v>46022</v>
      </c>
    </row>
    <row r="69" spans="1:20" ht="25.5" customHeight="1" x14ac:dyDescent="0.35">
      <c r="A69" s="31" t="s">
        <v>38</v>
      </c>
      <c r="B69" s="22" t="s">
        <v>10</v>
      </c>
      <c r="C69" s="23" t="s">
        <v>82</v>
      </c>
      <c r="D69" s="18">
        <v>79.36</v>
      </c>
      <c r="E69" s="18">
        <v>129.34</v>
      </c>
      <c r="F69" s="18">
        <v>86.66</v>
      </c>
      <c r="G69" s="18">
        <v>85.98</v>
      </c>
      <c r="H69" s="18">
        <v>142.58000000000001</v>
      </c>
      <c r="I69" s="18">
        <v>142.58000000000001</v>
      </c>
      <c r="J69" s="18">
        <v>160.4</v>
      </c>
      <c r="K69" s="18">
        <v>160.4</v>
      </c>
      <c r="L69" s="18">
        <v>85.18</v>
      </c>
      <c r="M69" s="18">
        <v>120.79</v>
      </c>
      <c r="N69" s="18">
        <v>120.79</v>
      </c>
      <c r="O69" s="18">
        <v>120.79</v>
      </c>
      <c r="P69" s="23" t="s">
        <v>36</v>
      </c>
      <c r="Q69" s="23" t="s">
        <v>75</v>
      </c>
      <c r="R69" s="23"/>
      <c r="S69" s="19">
        <v>45658</v>
      </c>
      <c r="T69" s="20">
        <v>46022</v>
      </c>
    </row>
    <row r="70" spans="1:20" ht="25.5" customHeight="1" x14ac:dyDescent="0.35">
      <c r="A70" s="31" t="s">
        <v>38</v>
      </c>
      <c r="B70" s="22" t="s">
        <v>10</v>
      </c>
      <c r="C70" s="23" t="s">
        <v>83</v>
      </c>
      <c r="D70" s="18">
        <v>129.30000000000001</v>
      </c>
      <c r="E70" s="18">
        <v>151.19</v>
      </c>
      <c r="F70" s="18">
        <v>234.64</v>
      </c>
      <c r="G70" s="18">
        <v>54.67</v>
      </c>
      <c r="H70" s="18">
        <v>416.09</v>
      </c>
      <c r="I70" s="18">
        <v>416.09</v>
      </c>
      <c r="J70" s="18">
        <v>468.1</v>
      </c>
      <c r="K70" s="18">
        <v>468.1</v>
      </c>
      <c r="L70" s="18">
        <v>733.45</v>
      </c>
      <c r="M70" s="18">
        <v>365.01</v>
      </c>
      <c r="N70" s="18">
        <v>384.36</v>
      </c>
      <c r="O70" s="18">
        <v>364.67</v>
      </c>
      <c r="P70" s="23" t="s">
        <v>36</v>
      </c>
      <c r="Q70" s="23" t="s">
        <v>75</v>
      </c>
      <c r="R70" s="23" t="s">
        <v>70</v>
      </c>
      <c r="S70" s="19">
        <v>45658</v>
      </c>
      <c r="T70" s="20">
        <v>46022</v>
      </c>
    </row>
    <row r="71" spans="1:20" ht="25.5" customHeight="1" x14ac:dyDescent="0.35">
      <c r="A71" s="31" t="s">
        <v>38</v>
      </c>
      <c r="B71" s="22" t="s">
        <v>10</v>
      </c>
      <c r="C71" s="23" t="s">
        <v>84</v>
      </c>
      <c r="D71" s="18">
        <v>34.72</v>
      </c>
      <c r="E71" s="18">
        <v>53.4</v>
      </c>
      <c r="F71" s="18">
        <v>35.6</v>
      </c>
      <c r="G71" s="18">
        <v>34.86</v>
      </c>
      <c r="H71" s="18">
        <v>40.47</v>
      </c>
      <c r="I71" s="18">
        <v>40.47</v>
      </c>
      <c r="J71" s="18">
        <v>45.53</v>
      </c>
      <c r="K71" s="18">
        <v>45.53</v>
      </c>
      <c r="L71" s="18">
        <v>28.56</v>
      </c>
      <c r="M71" s="18">
        <v>40.5</v>
      </c>
      <c r="N71" s="18">
        <v>40.5</v>
      </c>
      <c r="O71" s="18">
        <v>40.5</v>
      </c>
      <c r="P71" s="23" t="s">
        <v>36</v>
      </c>
      <c r="Q71" s="23" t="s">
        <v>75</v>
      </c>
      <c r="R71" s="23"/>
      <c r="S71" s="19">
        <v>45658</v>
      </c>
      <c r="T71" s="20">
        <v>46022</v>
      </c>
    </row>
    <row r="72" spans="1:20" ht="25.5" customHeight="1" x14ac:dyDescent="0.35">
      <c r="A72" s="31" t="s">
        <v>38</v>
      </c>
      <c r="B72" s="22" t="s">
        <v>10</v>
      </c>
      <c r="C72" s="23" t="s">
        <v>85</v>
      </c>
      <c r="D72" s="18">
        <v>3615.4500000000003</v>
      </c>
      <c r="E72" s="18">
        <v>5641.46</v>
      </c>
      <c r="F72" s="18">
        <v>4290.18</v>
      </c>
      <c r="G72" s="18">
        <v>3739.9700000000003</v>
      </c>
      <c r="H72" s="18">
        <v>3960.86</v>
      </c>
      <c r="I72" s="18">
        <v>3960.86</v>
      </c>
      <c r="J72" s="18">
        <v>4455.97</v>
      </c>
      <c r="K72" s="18">
        <v>4455.97</v>
      </c>
      <c r="L72" s="18">
        <v>3670</v>
      </c>
      <c r="M72" s="18">
        <v>4248.87</v>
      </c>
      <c r="N72" s="18">
        <v>4621.4599999999991</v>
      </c>
      <c r="O72" s="18">
        <v>4535.37</v>
      </c>
      <c r="P72" s="23" t="s">
        <v>36</v>
      </c>
      <c r="Q72" s="23" t="s">
        <v>75</v>
      </c>
      <c r="R72" s="23" t="s">
        <v>70</v>
      </c>
      <c r="S72" s="19">
        <v>45658</v>
      </c>
      <c r="T72" s="20">
        <v>46022</v>
      </c>
    </row>
    <row r="73" spans="1:20" ht="25.5" customHeight="1" x14ac:dyDescent="0.35">
      <c r="A73" s="31" t="s">
        <v>38</v>
      </c>
      <c r="B73" s="22" t="s">
        <v>10</v>
      </c>
      <c r="C73" s="23" t="s">
        <v>86</v>
      </c>
      <c r="D73" s="18">
        <v>2124.86</v>
      </c>
      <c r="E73" s="18">
        <v>3412.3900000000003</v>
      </c>
      <c r="F73" s="18">
        <v>2148.0699999999997</v>
      </c>
      <c r="G73" s="18">
        <v>2372.1</v>
      </c>
      <c r="H73" s="18">
        <v>2226.0100000000002</v>
      </c>
      <c r="I73" s="18">
        <v>2226.0100000000002</v>
      </c>
      <c r="J73" s="18">
        <v>2504.2599999999998</v>
      </c>
      <c r="K73" s="18">
        <v>2504.2599999999998</v>
      </c>
      <c r="L73" s="18">
        <v>1737.63</v>
      </c>
      <c r="M73" s="18">
        <v>2651.39</v>
      </c>
      <c r="N73" s="18">
        <v>2651.39</v>
      </c>
      <c r="O73" s="18">
        <v>2651.39</v>
      </c>
      <c r="P73" s="23" t="s">
        <v>36</v>
      </c>
      <c r="Q73" s="23" t="s">
        <v>75</v>
      </c>
      <c r="R73" s="23"/>
      <c r="S73" s="19">
        <v>45658</v>
      </c>
      <c r="T73" s="20">
        <v>46022</v>
      </c>
    </row>
    <row r="74" spans="1:20" ht="25.5" customHeight="1" x14ac:dyDescent="0.35">
      <c r="A74" s="31" t="s">
        <v>38</v>
      </c>
      <c r="B74" s="22" t="s">
        <v>10</v>
      </c>
      <c r="C74" s="23" t="s">
        <v>87</v>
      </c>
      <c r="D74" s="18">
        <v>1755.77</v>
      </c>
      <c r="E74" s="18">
        <v>3575</v>
      </c>
      <c r="F74" s="18">
        <v>3029.07</v>
      </c>
      <c r="G74" s="18">
        <v>3263.73</v>
      </c>
      <c r="H74" s="18">
        <v>3651.73</v>
      </c>
      <c r="I74" s="18">
        <v>3651.73</v>
      </c>
      <c r="J74" s="18">
        <v>4108.2</v>
      </c>
      <c r="K74" s="18">
        <v>4108.2</v>
      </c>
      <c r="L74" s="18">
        <v>3040.58</v>
      </c>
      <c r="M74" s="18">
        <v>3510.85</v>
      </c>
      <c r="N74" s="18">
        <v>3510.85</v>
      </c>
      <c r="O74" s="18">
        <v>3510.85</v>
      </c>
      <c r="P74" s="23" t="s">
        <v>36</v>
      </c>
      <c r="Q74" s="23" t="s">
        <v>75</v>
      </c>
      <c r="R74" s="23" t="s">
        <v>88</v>
      </c>
      <c r="S74" s="19">
        <v>45658</v>
      </c>
      <c r="T74" s="20">
        <v>46022</v>
      </c>
    </row>
    <row r="75" spans="1:20" ht="25.5" customHeight="1" x14ac:dyDescent="0.35">
      <c r="A75" s="31" t="s">
        <v>38</v>
      </c>
      <c r="B75" s="22" t="s">
        <v>10</v>
      </c>
      <c r="C75" s="23" t="s">
        <v>89</v>
      </c>
      <c r="D75" s="18">
        <v>476.3</v>
      </c>
      <c r="E75" s="18">
        <v>742.36</v>
      </c>
      <c r="F75" s="18">
        <v>465.71</v>
      </c>
      <c r="G75" s="18">
        <v>492.95</v>
      </c>
      <c r="H75" s="18">
        <v>651.87</v>
      </c>
      <c r="I75" s="18">
        <v>651.87</v>
      </c>
      <c r="J75" s="18">
        <v>733.35</v>
      </c>
      <c r="K75" s="18">
        <v>733.35</v>
      </c>
      <c r="L75" s="18">
        <v>444.74</v>
      </c>
      <c r="M75" s="18">
        <v>630.65</v>
      </c>
      <c r="N75" s="18">
        <v>630.65</v>
      </c>
      <c r="O75" s="18">
        <v>630.65</v>
      </c>
      <c r="P75" s="23" t="s">
        <v>36</v>
      </c>
      <c r="Q75" s="23" t="s">
        <v>75</v>
      </c>
      <c r="R75" s="23"/>
      <c r="S75" s="19">
        <v>45658</v>
      </c>
      <c r="T75" s="20">
        <v>46022</v>
      </c>
    </row>
    <row r="76" spans="1:20" ht="25.5" customHeight="1" x14ac:dyDescent="0.35">
      <c r="A76" s="31" t="s">
        <v>38</v>
      </c>
      <c r="B76" s="22" t="s">
        <v>10</v>
      </c>
      <c r="C76" s="23" t="s">
        <v>90</v>
      </c>
      <c r="D76" s="18">
        <v>457.09</v>
      </c>
      <c r="E76" s="18">
        <v>398.7</v>
      </c>
      <c r="F76" s="18">
        <v>407.4</v>
      </c>
      <c r="G76" s="18">
        <v>236.31</v>
      </c>
      <c r="H76" s="18">
        <v>401.42</v>
      </c>
      <c r="I76" s="18">
        <v>401.42</v>
      </c>
      <c r="J76" s="18">
        <v>451.6</v>
      </c>
      <c r="K76" s="18">
        <v>451.6</v>
      </c>
      <c r="L76" s="18">
        <v>1046.72</v>
      </c>
      <c r="M76" s="18">
        <v>350.75</v>
      </c>
      <c r="N76" s="18">
        <v>376.66</v>
      </c>
      <c r="O76" s="18">
        <v>274.33999999999997</v>
      </c>
      <c r="P76" s="23" t="s">
        <v>36</v>
      </c>
      <c r="Q76" s="23" t="s">
        <v>75</v>
      </c>
      <c r="R76" s="23" t="s">
        <v>70</v>
      </c>
      <c r="S76" s="19">
        <v>45658</v>
      </c>
      <c r="T76" s="20">
        <v>46022</v>
      </c>
    </row>
    <row r="77" spans="1:20" ht="25.5" customHeight="1" x14ac:dyDescent="0.35">
      <c r="A77" s="31" t="s">
        <v>38</v>
      </c>
      <c r="B77" s="22" t="s">
        <v>10</v>
      </c>
      <c r="C77" s="23" t="s">
        <v>91</v>
      </c>
      <c r="D77" s="18">
        <v>164.64</v>
      </c>
      <c r="E77" s="18">
        <v>159.94</v>
      </c>
      <c r="F77" s="18">
        <v>179.23</v>
      </c>
      <c r="G77" s="18">
        <v>126.81</v>
      </c>
      <c r="H77" s="18">
        <v>83.83</v>
      </c>
      <c r="I77" s="18">
        <v>83.83</v>
      </c>
      <c r="J77" s="18">
        <v>94.31</v>
      </c>
      <c r="K77" s="18">
        <v>94.31</v>
      </c>
      <c r="L77" s="18">
        <v>64.260000000000005</v>
      </c>
      <c r="M77" s="18">
        <v>91.13</v>
      </c>
      <c r="N77" s="18">
        <v>91.13</v>
      </c>
      <c r="O77" s="18">
        <v>91.13</v>
      </c>
      <c r="P77" s="23" t="s">
        <v>36</v>
      </c>
      <c r="Q77" s="23" t="s">
        <v>75</v>
      </c>
      <c r="R77" s="23"/>
      <c r="S77" s="19">
        <v>45658</v>
      </c>
      <c r="T77" s="20">
        <v>46022</v>
      </c>
    </row>
    <row r="78" spans="1:20" ht="25.5" customHeight="1" x14ac:dyDescent="0.35">
      <c r="A78" s="31" t="s">
        <v>38</v>
      </c>
      <c r="B78" s="22" t="s">
        <v>10</v>
      </c>
      <c r="C78" s="23" t="s">
        <v>92</v>
      </c>
      <c r="D78" s="18">
        <v>874.61</v>
      </c>
      <c r="E78" s="18">
        <v>917.04</v>
      </c>
      <c r="F78" s="18">
        <v>701.78</v>
      </c>
      <c r="G78" s="18">
        <v>2619.79</v>
      </c>
      <c r="H78" s="18">
        <v>1260</v>
      </c>
      <c r="I78" s="18">
        <v>1260</v>
      </c>
      <c r="J78" s="18">
        <v>1417.5</v>
      </c>
      <c r="K78" s="18">
        <v>1417.5</v>
      </c>
      <c r="L78" s="18">
        <v>1474.03</v>
      </c>
      <c r="M78" s="18">
        <v>1399.25</v>
      </c>
      <c r="N78" s="18">
        <v>1251.3699999999999</v>
      </c>
      <c r="O78" s="18">
        <v>1262.1300000000001</v>
      </c>
      <c r="P78" s="23" t="s">
        <v>36</v>
      </c>
      <c r="Q78" s="23" t="s">
        <v>75</v>
      </c>
      <c r="R78" s="23" t="s">
        <v>76</v>
      </c>
      <c r="S78" s="19">
        <v>45658</v>
      </c>
      <c r="T78" s="20">
        <v>46022</v>
      </c>
    </row>
    <row r="79" spans="1:20" ht="25.5" customHeight="1" x14ac:dyDescent="0.35">
      <c r="A79" s="31" t="s">
        <v>38</v>
      </c>
      <c r="B79" s="22" t="s">
        <v>10</v>
      </c>
      <c r="C79" s="23" t="s">
        <v>93</v>
      </c>
      <c r="D79" s="18">
        <v>457.76</v>
      </c>
      <c r="E79" s="18">
        <v>423.24</v>
      </c>
      <c r="F79" s="18">
        <v>268.39</v>
      </c>
      <c r="G79" s="18">
        <v>1191.53</v>
      </c>
      <c r="H79" s="18">
        <v>560.1</v>
      </c>
      <c r="I79" s="18">
        <v>560.1</v>
      </c>
      <c r="J79" s="18">
        <v>630.11</v>
      </c>
      <c r="K79" s="18">
        <v>630.11</v>
      </c>
      <c r="L79" s="18">
        <v>630.65</v>
      </c>
      <c r="M79" s="18">
        <v>894.29</v>
      </c>
      <c r="N79" s="18">
        <v>894.29</v>
      </c>
      <c r="O79" s="18">
        <v>894.29</v>
      </c>
      <c r="P79" s="23" t="s">
        <v>36</v>
      </c>
      <c r="Q79" s="23" t="s">
        <v>75</v>
      </c>
      <c r="R79" s="23"/>
      <c r="S79" s="19">
        <v>45658</v>
      </c>
      <c r="T79" s="20">
        <v>46022</v>
      </c>
    </row>
    <row r="80" spans="1:20" ht="25.5" customHeight="1" x14ac:dyDescent="0.35">
      <c r="A80" s="31" t="s">
        <v>38</v>
      </c>
      <c r="B80" s="22" t="s">
        <v>10</v>
      </c>
      <c r="C80" s="23" t="s">
        <v>94</v>
      </c>
      <c r="D80" s="18">
        <v>-242.67</v>
      </c>
      <c r="E80" s="18">
        <f>5153+716.97</f>
        <v>5869.97</v>
      </c>
      <c r="F80" s="18">
        <f>1859.86+932.61</f>
        <v>2792.47</v>
      </c>
      <c r="G80" s="18">
        <f>2165.87+76.15</f>
        <v>2242.02</v>
      </c>
      <c r="H80" s="18">
        <f>3847.55+1907.12</f>
        <v>5754.67</v>
      </c>
      <c r="I80" s="18">
        <f>3847.55+1907.12</f>
        <v>5754.67</v>
      </c>
      <c r="J80" s="18">
        <f>4328.49+2145.51</f>
        <v>6474</v>
      </c>
      <c r="K80" s="18">
        <f>4328.49+2145.51</f>
        <v>6474</v>
      </c>
      <c r="L80" s="18">
        <f>6420.27+1422.01+18195.15</f>
        <v>26037.43</v>
      </c>
      <c r="M80" s="18">
        <f>4032.76+2054.28</f>
        <v>6087.0400000000009</v>
      </c>
      <c r="N80" s="18">
        <f>4032.76+2234.12</f>
        <v>6266.88</v>
      </c>
      <c r="O80" s="18">
        <f>4032.76+2292.21</f>
        <v>6324.97</v>
      </c>
      <c r="P80" s="23" t="s">
        <v>36</v>
      </c>
      <c r="Q80" s="23" t="s">
        <v>75</v>
      </c>
      <c r="R80" s="23" t="s">
        <v>76</v>
      </c>
      <c r="S80" s="19">
        <v>45658</v>
      </c>
      <c r="T80" s="20">
        <v>46022</v>
      </c>
    </row>
    <row r="81" spans="1:20" ht="25.5" customHeight="1" x14ac:dyDescent="0.35">
      <c r="A81" s="31" t="s">
        <v>38</v>
      </c>
      <c r="B81" s="22" t="s">
        <v>10</v>
      </c>
      <c r="C81" s="23" t="s">
        <v>95</v>
      </c>
      <c r="D81" s="18">
        <f>2028.69</f>
        <v>2028.69</v>
      </c>
      <c r="E81" s="18">
        <f>4293.25+6.34</f>
        <v>4299.59</v>
      </c>
      <c r="F81" s="18">
        <f>566.75+110.9</f>
        <v>677.65</v>
      </c>
      <c r="G81" s="18">
        <f>1099.67+30.9</f>
        <v>1130.5700000000002</v>
      </c>
      <c r="H81" s="18">
        <f>2103.52+317.73</f>
        <v>2421.25</v>
      </c>
      <c r="I81" s="18">
        <f>2103.52+317.73</f>
        <v>2421.25</v>
      </c>
      <c r="J81" s="18">
        <f>2366.45+357.45</f>
        <v>2723.8999999999996</v>
      </c>
      <c r="K81" s="18">
        <f>2366.45+357.45</f>
        <v>2723.8999999999996</v>
      </c>
      <c r="L81" s="18">
        <f>1462.78+176.75</f>
        <v>1639.53</v>
      </c>
      <c r="M81" s="18">
        <f>2074.28+250.64</f>
        <v>2324.92</v>
      </c>
      <c r="N81" s="18">
        <f>2074.28+250.64</f>
        <v>2324.92</v>
      </c>
      <c r="O81" s="18">
        <f>2074.28+250.64</f>
        <v>2324.92</v>
      </c>
      <c r="P81" s="23" t="s">
        <v>36</v>
      </c>
      <c r="Q81" s="23" t="s">
        <v>75</v>
      </c>
      <c r="R81" s="23"/>
      <c r="S81" s="19">
        <v>45658</v>
      </c>
      <c r="T81" s="20">
        <v>46022</v>
      </c>
    </row>
    <row r="82" spans="1:20" ht="25.5" customHeight="1" x14ac:dyDescent="0.35">
      <c r="A82" s="31" t="s">
        <v>38</v>
      </c>
      <c r="B82" s="22" t="s">
        <v>10</v>
      </c>
      <c r="C82" s="23" t="s">
        <v>96</v>
      </c>
      <c r="D82" s="18">
        <v>233.65</v>
      </c>
      <c r="E82" s="18">
        <v>266.8</v>
      </c>
      <c r="F82" s="18">
        <v>151.81</v>
      </c>
      <c r="G82" s="18">
        <v>206.5</v>
      </c>
      <c r="H82" s="18">
        <v>253</v>
      </c>
      <c r="I82" s="18">
        <v>253</v>
      </c>
      <c r="J82" s="18">
        <v>284.63</v>
      </c>
      <c r="K82" s="18">
        <v>284.63</v>
      </c>
      <c r="L82" s="18">
        <v>-51.75</v>
      </c>
      <c r="M82" s="18">
        <v>141.53</v>
      </c>
      <c r="N82" s="18">
        <v>253.21</v>
      </c>
      <c r="O82" s="18">
        <v>323.42</v>
      </c>
      <c r="P82" s="23" t="s">
        <v>36</v>
      </c>
      <c r="Q82" s="23" t="s">
        <v>75</v>
      </c>
      <c r="R82" s="23" t="s">
        <v>70</v>
      </c>
      <c r="S82" s="19">
        <v>45658</v>
      </c>
      <c r="T82" s="20">
        <v>46022</v>
      </c>
    </row>
    <row r="83" spans="1:20" ht="25.5" customHeight="1" x14ac:dyDescent="0.35">
      <c r="A83" s="31" t="s">
        <v>38</v>
      </c>
      <c r="B83" s="22" t="s">
        <v>10</v>
      </c>
      <c r="C83" s="23" t="s">
        <v>97</v>
      </c>
      <c r="D83" s="18">
        <v>48.17</v>
      </c>
      <c r="E83" s="18">
        <v>120.06</v>
      </c>
      <c r="F83" s="18">
        <v>69.16</v>
      </c>
      <c r="G83" s="18">
        <v>114.84</v>
      </c>
      <c r="H83" s="18">
        <v>101.82</v>
      </c>
      <c r="I83" s="18">
        <v>101.82</v>
      </c>
      <c r="J83" s="18">
        <v>114.55</v>
      </c>
      <c r="K83" s="18">
        <v>114.55</v>
      </c>
      <c r="L83" s="18">
        <v>85.68</v>
      </c>
      <c r="M83" s="18">
        <v>121.5</v>
      </c>
      <c r="N83" s="18">
        <v>121.5</v>
      </c>
      <c r="O83" s="18">
        <v>121.5</v>
      </c>
      <c r="P83" s="23" t="s">
        <v>36</v>
      </c>
      <c r="Q83" s="23" t="s">
        <v>75</v>
      </c>
      <c r="R83" s="23"/>
      <c r="S83" s="19">
        <v>45658</v>
      </c>
      <c r="T83" s="20">
        <v>46022</v>
      </c>
    </row>
    <row r="84" spans="1:20" ht="25.5" customHeight="1" x14ac:dyDescent="0.35">
      <c r="A84" s="31" t="s">
        <v>38</v>
      </c>
      <c r="B84" s="22" t="s">
        <v>10</v>
      </c>
      <c r="C84" s="23" t="s">
        <v>98</v>
      </c>
      <c r="D84" s="18">
        <v>61.42</v>
      </c>
      <c r="E84" s="18">
        <v>144.13999999999999</v>
      </c>
      <c r="F84" s="18">
        <v>70.59</v>
      </c>
      <c r="G84" s="18">
        <v>49.29</v>
      </c>
      <c r="H84" s="18">
        <v>100.41</v>
      </c>
      <c r="I84" s="18">
        <v>100.41</v>
      </c>
      <c r="J84" s="18">
        <v>112.96</v>
      </c>
      <c r="K84" s="18">
        <v>112.96</v>
      </c>
      <c r="L84" s="18">
        <v>149.18</v>
      </c>
      <c r="M84" s="18">
        <v>88.77</v>
      </c>
      <c r="N84" s="18">
        <v>88.77</v>
      </c>
      <c r="O84" s="18">
        <v>88.77</v>
      </c>
      <c r="P84" s="23" t="s">
        <v>36</v>
      </c>
      <c r="Q84" s="23" t="s">
        <v>75</v>
      </c>
      <c r="R84" s="23" t="s">
        <v>70</v>
      </c>
      <c r="S84" s="19">
        <v>45658</v>
      </c>
      <c r="T84" s="20">
        <v>46022</v>
      </c>
    </row>
    <row r="85" spans="1:20" ht="25.5" customHeight="1" x14ac:dyDescent="0.35">
      <c r="A85" s="31" t="s">
        <v>38</v>
      </c>
      <c r="B85" s="22" t="s">
        <v>10</v>
      </c>
      <c r="C85" s="23" t="s">
        <v>99</v>
      </c>
      <c r="D85" s="18">
        <v>29.58</v>
      </c>
      <c r="E85" s="18">
        <v>36.090000000000003</v>
      </c>
      <c r="F85" s="18">
        <v>38.57</v>
      </c>
      <c r="G85" s="18">
        <v>14.42</v>
      </c>
      <c r="H85" s="18">
        <v>52.73</v>
      </c>
      <c r="I85" s="18">
        <v>52.73</v>
      </c>
      <c r="J85" s="18">
        <v>59.32</v>
      </c>
      <c r="K85" s="18">
        <v>59.32</v>
      </c>
      <c r="L85" s="18">
        <v>33.119999999999997</v>
      </c>
      <c r="M85" s="18">
        <v>46.97</v>
      </c>
      <c r="N85" s="18">
        <v>46.97</v>
      </c>
      <c r="O85" s="18">
        <v>46.97</v>
      </c>
      <c r="P85" s="23" t="s">
        <v>36</v>
      </c>
      <c r="Q85" s="23" t="s">
        <v>75</v>
      </c>
      <c r="R85" s="23"/>
      <c r="S85" s="19">
        <v>45658</v>
      </c>
      <c r="T85" s="20">
        <v>46022</v>
      </c>
    </row>
    <row r="86" spans="1:20" ht="25.5" customHeight="1" x14ac:dyDescent="0.35">
      <c r="A86" s="31" t="s">
        <v>38</v>
      </c>
      <c r="B86" s="22" t="s">
        <v>10</v>
      </c>
      <c r="C86" s="23" t="s">
        <v>100</v>
      </c>
      <c r="D86" s="18">
        <v>0</v>
      </c>
      <c r="E86" s="18">
        <v>0</v>
      </c>
      <c r="F86" s="18">
        <v>0</v>
      </c>
      <c r="G86" s="18">
        <v>0</v>
      </c>
      <c r="H86" s="18">
        <v>0</v>
      </c>
      <c r="I86" s="18">
        <v>0</v>
      </c>
      <c r="J86" s="18">
        <v>0</v>
      </c>
      <c r="K86" s="18">
        <v>0</v>
      </c>
      <c r="L86" s="18">
        <v>0</v>
      </c>
      <c r="M86" s="18">
        <v>0</v>
      </c>
      <c r="N86" s="18">
        <v>0</v>
      </c>
      <c r="O86" s="18">
        <v>0</v>
      </c>
      <c r="P86" s="23" t="s">
        <v>36</v>
      </c>
      <c r="Q86" s="23" t="s">
        <v>75</v>
      </c>
      <c r="R86" s="23" t="s">
        <v>101</v>
      </c>
      <c r="S86" s="19">
        <v>45658</v>
      </c>
      <c r="T86" s="20">
        <v>46022</v>
      </c>
    </row>
    <row r="87" spans="1:20" ht="25.5" customHeight="1" x14ac:dyDescent="0.35">
      <c r="A87" s="31" t="s">
        <v>38</v>
      </c>
      <c r="B87" s="22" t="s">
        <v>10</v>
      </c>
      <c r="C87" s="23" t="s">
        <v>102</v>
      </c>
      <c r="D87" s="18">
        <v>0</v>
      </c>
      <c r="E87" s="18">
        <v>0</v>
      </c>
      <c r="F87" s="18">
        <v>0</v>
      </c>
      <c r="G87" s="18">
        <v>0</v>
      </c>
      <c r="H87" s="18">
        <v>254.94</v>
      </c>
      <c r="I87" s="18">
        <v>254.94</v>
      </c>
      <c r="J87" s="18">
        <v>286.81</v>
      </c>
      <c r="K87" s="18">
        <v>286.81</v>
      </c>
      <c r="L87" s="18">
        <v>0</v>
      </c>
      <c r="M87" s="18">
        <v>0</v>
      </c>
      <c r="N87" s="18">
        <v>0</v>
      </c>
      <c r="O87" s="18">
        <v>0</v>
      </c>
      <c r="P87" s="23" t="s">
        <v>36</v>
      </c>
      <c r="Q87" s="23" t="s">
        <v>75</v>
      </c>
      <c r="R87" s="23"/>
      <c r="S87" s="19">
        <v>45658</v>
      </c>
      <c r="T87" s="20">
        <v>46022</v>
      </c>
    </row>
    <row r="88" spans="1:20" ht="25.5" customHeight="1" x14ac:dyDescent="0.35">
      <c r="A88" s="31" t="s">
        <v>38</v>
      </c>
      <c r="B88" s="22" t="s">
        <v>10</v>
      </c>
      <c r="C88" s="23" t="s">
        <v>103</v>
      </c>
      <c r="D88" s="18">
        <v>1453.16</v>
      </c>
      <c r="E88" s="18">
        <v>1490.93</v>
      </c>
      <c r="F88" s="18">
        <v>1677.85</v>
      </c>
      <c r="G88" s="18">
        <v>1651.02</v>
      </c>
      <c r="H88" s="18">
        <v>-25.62</v>
      </c>
      <c r="I88" s="18">
        <v>-25.62</v>
      </c>
      <c r="J88" s="18">
        <v>-28.82</v>
      </c>
      <c r="K88" s="18">
        <v>-28.82</v>
      </c>
      <c r="L88" s="18">
        <v>-2090.5</v>
      </c>
      <c r="M88" s="18">
        <v>349.9</v>
      </c>
      <c r="N88" s="18">
        <v>346.96</v>
      </c>
      <c r="O88" s="18">
        <v>349.66</v>
      </c>
      <c r="P88" s="23" t="s">
        <v>36</v>
      </c>
      <c r="Q88" s="23" t="s">
        <v>75</v>
      </c>
      <c r="R88" s="23" t="s">
        <v>70</v>
      </c>
      <c r="S88" s="19">
        <v>45658</v>
      </c>
      <c r="T88" s="20">
        <v>46022</v>
      </c>
    </row>
    <row r="89" spans="1:20" ht="25.5" customHeight="1" x14ac:dyDescent="0.35">
      <c r="A89" s="31" t="s">
        <v>38</v>
      </c>
      <c r="B89" s="22" t="s">
        <v>10</v>
      </c>
      <c r="C89" s="23" t="s">
        <v>104</v>
      </c>
      <c r="D89" s="18">
        <v>1671.31</v>
      </c>
      <c r="E89" s="18">
        <v>1614.55</v>
      </c>
      <c r="F89" s="18">
        <v>1675.97</v>
      </c>
      <c r="G89" s="18">
        <v>1767.71</v>
      </c>
      <c r="H89" s="18">
        <v>-249.23</v>
      </c>
      <c r="I89" s="18">
        <v>-249.23</v>
      </c>
      <c r="J89" s="18">
        <v>-280.38</v>
      </c>
      <c r="K89" s="18">
        <v>-280.38</v>
      </c>
      <c r="L89" s="18">
        <v>165.44</v>
      </c>
      <c r="M89" s="18">
        <v>234.6</v>
      </c>
      <c r="N89" s="18">
        <v>234.6</v>
      </c>
      <c r="O89" s="18">
        <v>234.6</v>
      </c>
      <c r="P89" s="23" t="s">
        <v>36</v>
      </c>
      <c r="Q89" s="23" t="s">
        <v>75</v>
      </c>
      <c r="R89" s="23"/>
      <c r="S89" s="19">
        <v>45658</v>
      </c>
      <c r="T89" s="20">
        <v>46022</v>
      </c>
    </row>
    <row r="90" spans="1:20" ht="25.5" customHeight="1" x14ac:dyDescent="0.35">
      <c r="A90" s="31" t="s">
        <v>38</v>
      </c>
      <c r="B90" s="22" t="s">
        <v>10</v>
      </c>
      <c r="C90" s="23" t="s">
        <v>105</v>
      </c>
      <c r="D90" s="18">
        <v>569.79</v>
      </c>
      <c r="E90" s="18">
        <v>581.5</v>
      </c>
      <c r="F90" s="18">
        <v>854.92</v>
      </c>
      <c r="G90" s="18">
        <v>2077.2800000000002</v>
      </c>
      <c r="H90" s="18">
        <v>779.09999999999991</v>
      </c>
      <c r="I90" s="18">
        <v>779.09999999999991</v>
      </c>
      <c r="J90" s="18">
        <v>876.49</v>
      </c>
      <c r="K90" s="18">
        <v>876.49</v>
      </c>
      <c r="L90" s="18">
        <v>823.49</v>
      </c>
      <c r="M90" s="18">
        <v>745.02</v>
      </c>
      <c r="N90" s="18">
        <v>803.95</v>
      </c>
      <c r="O90" s="18">
        <v>745.98</v>
      </c>
      <c r="P90" s="23" t="s">
        <v>36</v>
      </c>
      <c r="Q90" s="23" t="s">
        <v>75</v>
      </c>
      <c r="R90" s="23" t="s">
        <v>70</v>
      </c>
      <c r="S90" s="19">
        <v>45658</v>
      </c>
      <c r="T90" s="20">
        <v>46022</v>
      </c>
    </row>
    <row r="91" spans="1:20" ht="25.5" customHeight="1" x14ac:dyDescent="0.35">
      <c r="A91" s="31" t="s">
        <v>38</v>
      </c>
      <c r="B91" s="22" t="s">
        <v>10</v>
      </c>
      <c r="C91" s="23" t="s">
        <v>106</v>
      </c>
      <c r="D91" s="18">
        <v>229.60000000000002</v>
      </c>
      <c r="E91" s="18">
        <v>293.73</v>
      </c>
      <c r="F91" s="18">
        <v>183.78</v>
      </c>
      <c r="G91" s="18">
        <v>176</v>
      </c>
      <c r="H91" s="18">
        <v>209.04</v>
      </c>
      <c r="I91" s="18">
        <v>209.04</v>
      </c>
      <c r="J91" s="18">
        <v>235.17000000000002</v>
      </c>
      <c r="K91" s="18">
        <v>235.17000000000002</v>
      </c>
      <c r="L91" s="18">
        <v>131.96</v>
      </c>
      <c r="M91" s="18">
        <v>240.56</v>
      </c>
      <c r="N91" s="18">
        <v>240.56</v>
      </c>
      <c r="O91" s="18">
        <v>240.56</v>
      </c>
      <c r="P91" s="23" t="s">
        <v>36</v>
      </c>
      <c r="Q91" s="23" t="s">
        <v>75</v>
      </c>
      <c r="R91" s="23"/>
      <c r="S91" s="19">
        <v>45658</v>
      </c>
      <c r="T91" s="20">
        <v>46022</v>
      </c>
    </row>
    <row r="92" spans="1:20" ht="25.5" customHeight="1" x14ac:dyDescent="0.35">
      <c r="A92" s="31" t="s">
        <v>38</v>
      </c>
      <c r="B92" s="22" t="s">
        <v>10</v>
      </c>
      <c r="C92" s="23" t="s">
        <v>107</v>
      </c>
      <c r="D92" s="18">
        <v>352.51</v>
      </c>
      <c r="E92" s="18">
        <v>1090.8599999999999</v>
      </c>
      <c r="F92" s="18">
        <v>322.61</v>
      </c>
      <c r="G92" s="18">
        <v>196.62</v>
      </c>
      <c r="H92" s="18">
        <v>332.19</v>
      </c>
      <c r="I92" s="18">
        <v>332.19</v>
      </c>
      <c r="J92" s="18">
        <v>373.71000000000004</v>
      </c>
      <c r="K92" s="18">
        <v>373.71000000000004</v>
      </c>
      <c r="L92" s="18">
        <v>310.62</v>
      </c>
      <c r="M92" s="18">
        <v>188.97000000000003</v>
      </c>
      <c r="N92" s="18">
        <v>188.97000000000003</v>
      </c>
      <c r="O92" s="18">
        <v>724.23</v>
      </c>
      <c r="P92" s="23" t="s">
        <v>36</v>
      </c>
      <c r="Q92" s="23" t="s">
        <v>75</v>
      </c>
      <c r="R92" s="23" t="s">
        <v>70</v>
      </c>
      <c r="S92" s="19">
        <v>45658</v>
      </c>
      <c r="T92" s="20">
        <v>46022</v>
      </c>
    </row>
    <row r="93" spans="1:20" ht="25.5" customHeight="1" x14ac:dyDescent="0.35">
      <c r="A93" s="31" t="s">
        <v>38</v>
      </c>
      <c r="B93" s="22" t="s">
        <v>10</v>
      </c>
      <c r="C93" s="23" t="s">
        <v>108</v>
      </c>
      <c r="D93" s="18">
        <v>52.08</v>
      </c>
      <c r="E93" s="18">
        <v>80.099999999999994</v>
      </c>
      <c r="F93" s="18">
        <v>53.400000000000006</v>
      </c>
      <c r="G93" s="18">
        <v>47.06</v>
      </c>
      <c r="H93" s="18">
        <v>88.42</v>
      </c>
      <c r="I93" s="18">
        <v>88.42</v>
      </c>
      <c r="J93" s="18">
        <v>99.47</v>
      </c>
      <c r="K93" s="18">
        <v>99.47</v>
      </c>
      <c r="L93" s="18">
        <v>94.8</v>
      </c>
      <c r="M93" s="18">
        <v>81</v>
      </c>
      <c r="N93" s="18">
        <v>81</v>
      </c>
      <c r="O93" s="18">
        <v>81</v>
      </c>
      <c r="P93" s="23" t="s">
        <v>36</v>
      </c>
      <c r="Q93" s="23" t="s">
        <v>75</v>
      </c>
      <c r="R93" s="23"/>
      <c r="S93" s="19">
        <v>45658</v>
      </c>
      <c r="T93" s="20">
        <v>46022</v>
      </c>
    </row>
    <row r="94" spans="1:20" ht="25.5" customHeight="1" x14ac:dyDescent="0.35">
      <c r="A94" s="31" t="s">
        <v>38</v>
      </c>
      <c r="B94" s="22" t="s">
        <v>10</v>
      </c>
      <c r="C94" s="23" t="s">
        <v>109</v>
      </c>
      <c r="D94" s="18">
        <v>351.75</v>
      </c>
      <c r="E94" s="18">
        <v>450.7</v>
      </c>
      <c r="F94" s="18">
        <v>764.29</v>
      </c>
      <c r="G94" s="18">
        <v>290.5</v>
      </c>
      <c r="H94" s="18">
        <v>415.64</v>
      </c>
      <c r="I94" s="18">
        <v>415.64</v>
      </c>
      <c r="J94" s="18">
        <v>467.6</v>
      </c>
      <c r="K94" s="18">
        <v>467.6</v>
      </c>
      <c r="L94" s="18">
        <v>278.52999999999997</v>
      </c>
      <c r="M94" s="18">
        <v>386.96</v>
      </c>
      <c r="N94" s="18">
        <v>382.14</v>
      </c>
      <c r="O94" s="18">
        <v>579.71</v>
      </c>
      <c r="P94" s="23" t="s">
        <v>36</v>
      </c>
      <c r="Q94" s="23" t="s">
        <v>75</v>
      </c>
      <c r="R94" s="23" t="s">
        <v>70</v>
      </c>
      <c r="S94" s="19">
        <v>45658</v>
      </c>
      <c r="T94" s="20">
        <v>46022</v>
      </c>
    </row>
    <row r="95" spans="1:20" ht="25.5" customHeight="1" x14ac:dyDescent="0.35">
      <c r="A95" s="31" t="s">
        <v>38</v>
      </c>
      <c r="B95" s="22" t="s">
        <v>10</v>
      </c>
      <c r="C95" s="23" t="s">
        <v>110</v>
      </c>
      <c r="D95" s="18">
        <v>149.74</v>
      </c>
      <c r="E95" s="18">
        <v>229.73</v>
      </c>
      <c r="F95" s="18">
        <v>153.16</v>
      </c>
      <c r="G95" s="18">
        <v>135.53</v>
      </c>
      <c r="H95" s="18">
        <v>176.92</v>
      </c>
      <c r="I95" s="18">
        <v>176.92</v>
      </c>
      <c r="J95" s="18">
        <v>199.04</v>
      </c>
      <c r="K95" s="18">
        <v>199.04</v>
      </c>
      <c r="L95" s="18">
        <v>124.04</v>
      </c>
      <c r="M95" s="18">
        <v>175.89</v>
      </c>
      <c r="N95" s="18">
        <v>175.89</v>
      </c>
      <c r="O95" s="18">
        <v>175.89</v>
      </c>
      <c r="P95" s="23" t="s">
        <v>36</v>
      </c>
      <c r="Q95" s="23" t="s">
        <v>75</v>
      </c>
      <c r="R95" s="23"/>
      <c r="S95" s="19">
        <v>45658</v>
      </c>
      <c r="T95" s="20">
        <v>46022</v>
      </c>
    </row>
    <row r="96" spans="1:20" ht="25.5" customHeight="1" x14ac:dyDescent="0.35">
      <c r="A96" s="31" t="s">
        <v>38</v>
      </c>
      <c r="B96" s="22" t="s">
        <v>10</v>
      </c>
      <c r="C96" s="23" t="s">
        <v>111</v>
      </c>
      <c r="D96" s="18">
        <v>199.91</v>
      </c>
      <c r="E96" s="18">
        <v>105.27</v>
      </c>
      <c r="F96" s="18">
        <v>189.77</v>
      </c>
      <c r="G96" s="18">
        <v>103.56</v>
      </c>
      <c r="H96" s="18">
        <v>181.57</v>
      </c>
      <c r="I96" s="18">
        <v>181.57</v>
      </c>
      <c r="J96" s="18">
        <v>204.27</v>
      </c>
      <c r="K96" s="18">
        <v>204.27</v>
      </c>
      <c r="L96" s="18">
        <v>174.19</v>
      </c>
      <c r="M96" s="18">
        <v>159.37</v>
      </c>
      <c r="N96" s="18">
        <v>176.3</v>
      </c>
      <c r="O96" s="18">
        <v>156.02000000000001</v>
      </c>
      <c r="P96" s="23" t="s">
        <v>36</v>
      </c>
      <c r="Q96" s="23" t="s">
        <v>75</v>
      </c>
      <c r="R96" s="23" t="s">
        <v>70</v>
      </c>
      <c r="S96" s="19">
        <v>45658</v>
      </c>
      <c r="T96" s="20">
        <v>46022</v>
      </c>
    </row>
    <row r="97" spans="1:20" ht="25.5" customHeight="1" x14ac:dyDescent="0.35">
      <c r="A97" s="31" t="s">
        <v>38</v>
      </c>
      <c r="B97" s="22" t="s">
        <v>10</v>
      </c>
      <c r="C97" s="23" t="s">
        <v>112</v>
      </c>
      <c r="D97" s="18">
        <v>52.08</v>
      </c>
      <c r="E97" s="18">
        <v>80.099999999999994</v>
      </c>
      <c r="F97" s="18">
        <v>53.4</v>
      </c>
      <c r="G97" s="18">
        <v>52.29</v>
      </c>
      <c r="H97" s="18">
        <v>60.72</v>
      </c>
      <c r="I97" s="18">
        <v>60.72</v>
      </c>
      <c r="J97" s="18">
        <v>68.3</v>
      </c>
      <c r="K97" s="18">
        <v>68.3</v>
      </c>
      <c r="L97" s="18">
        <v>42.84</v>
      </c>
      <c r="M97" s="18">
        <v>60.75</v>
      </c>
      <c r="N97" s="18">
        <v>60.75</v>
      </c>
      <c r="O97" s="18">
        <v>60.75</v>
      </c>
      <c r="P97" s="23" t="s">
        <v>36</v>
      </c>
      <c r="Q97" s="23" t="s">
        <v>75</v>
      </c>
      <c r="R97" s="23"/>
      <c r="S97" s="19">
        <v>45658</v>
      </c>
      <c r="T97" s="20">
        <v>46022</v>
      </c>
    </row>
    <row r="98" spans="1:20" ht="25.5" customHeight="1" x14ac:dyDescent="0.35">
      <c r="A98" s="31" t="s">
        <v>38</v>
      </c>
      <c r="B98" s="22" t="s">
        <v>10</v>
      </c>
      <c r="C98" s="23" t="s">
        <v>113</v>
      </c>
      <c r="D98" s="18">
        <v>13117.77</v>
      </c>
      <c r="E98" s="18">
        <v>164.06</v>
      </c>
      <c r="F98" s="18">
        <v>782.47</v>
      </c>
      <c r="G98" s="18">
        <v>471.81</v>
      </c>
      <c r="H98" s="18">
        <v>5837.06</v>
      </c>
      <c r="I98" s="18">
        <v>5837.06</v>
      </c>
      <c r="J98" s="18">
        <v>6566.7</v>
      </c>
      <c r="K98" s="18">
        <v>6566.7</v>
      </c>
      <c r="L98" s="18">
        <v>3856.01</v>
      </c>
      <c r="M98" s="18">
        <v>3584.09</v>
      </c>
      <c r="N98" s="18">
        <v>3584.09</v>
      </c>
      <c r="O98" s="18">
        <v>3584.09</v>
      </c>
      <c r="P98" s="23" t="s">
        <v>36</v>
      </c>
      <c r="Q98" s="23" t="s">
        <v>75</v>
      </c>
      <c r="R98" s="23" t="s">
        <v>76</v>
      </c>
      <c r="S98" s="19">
        <v>45658</v>
      </c>
      <c r="T98" s="20">
        <v>46022</v>
      </c>
    </row>
    <row r="99" spans="1:20" ht="25.5" customHeight="1" x14ac:dyDescent="0.35">
      <c r="A99" s="31" t="s">
        <v>38</v>
      </c>
      <c r="B99" s="22" t="s">
        <v>10</v>
      </c>
      <c r="C99" s="23" t="s">
        <v>114</v>
      </c>
      <c r="D99" s="18">
        <v>6137.31</v>
      </c>
      <c r="E99" s="18">
        <v>81.36</v>
      </c>
      <c r="F99" s="18">
        <v>385.13</v>
      </c>
      <c r="G99" s="18">
        <v>210.2</v>
      </c>
      <c r="H99" s="18">
        <v>1720.93</v>
      </c>
      <c r="I99" s="18">
        <v>1720.93</v>
      </c>
      <c r="J99" s="18">
        <v>1936.05</v>
      </c>
      <c r="K99" s="18">
        <v>1936.05</v>
      </c>
      <c r="L99" s="18">
        <v>557.71</v>
      </c>
      <c r="M99" s="18">
        <v>968.74</v>
      </c>
      <c r="N99" s="18">
        <v>968.74</v>
      </c>
      <c r="O99" s="18">
        <v>968.74</v>
      </c>
      <c r="P99" s="23" t="s">
        <v>36</v>
      </c>
      <c r="Q99" s="23" t="s">
        <v>75</v>
      </c>
      <c r="R99" s="23"/>
      <c r="S99" s="19">
        <v>45658</v>
      </c>
      <c r="T99" s="20">
        <v>46022</v>
      </c>
    </row>
    <row r="101" spans="1:20" ht="13.5" thickBot="1" x14ac:dyDescent="0.4"/>
    <row r="102" spans="1:20" ht="13.5" thickBot="1" x14ac:dyDescent="0.35">
      <c r="C102" s="36" t="s">
        <v>115</v>
      </c>
      <c r="D102" s="37">
        <f t="shared" ref="D102:O102" si="0">SUM(D8:D99)</f>
        <v>749339.35000000009</v>
      </c>
      <c r="E102" s="37">
        <f t="shared" si="0"/>
        <v>1440757.6</v>
      </c>
      <c r="F102" s="37">
        <f t="shared" si="0"/>
        <v>971856.8200000003</v>
      </c>
      <c r="G102" s="37">
        <f t="shared" si="0"/>
        <v>415875.97</v>
      </c>
      <c r="H102" s="37">
        <f t="shared" si="0"/>
        <v>485254.43999999983</v>
      </c>
      <c r="I102" s="37">
        <f t="shared" si="0"/>
        <v>4327190.45</v>
      </c>
      <c r="J102" s="37">
        <f t="shared" si="0"/>
        <v>654345.60000000021</v>
      </c>
      <c r="K102" s="37">
        <f t="shared" si="0"/>
        <v>496188.54999999987</v>
      </c>
      <c r="L102" s="37">
        <f t="shared" si="0"/>
        <v>494362.73000000004</v>
      </c>
      <c r="M102" s="37">
        <f t="shared" si="0"/>
        <v>605279.17000000027</v>
      </c>
      <c r="N102" s="37">
        <f t="shared" si="0"/>
        <v>442506.90999999986</v>
      </c>
      <c r="O102" s="37">
        <f t="shared" si="0"/>
        <v>432839.64999999991</v>
      </c>
      <c r="P102" s="38">
        <f>SUM(D102:O102)</f>
        <v>11515797.240000002</v>
      </c>
    </row>
    <row r="103" spans="1:20" ht="13.5" thickTop="1" x14ac:dyDescent="0.3">
      <c r="C103" s="39"/>
      <c r="D103" s="40"/>
      <c r="E103" s="41"/>
      <c r="F103" s="41"/>
      <c r="G103" s="41"/>
      <c r="H103" s="40"/>
      <c r="I103" s="41"/>
      <c r="J103" s="40"/>
      <c r="K103" s="41"/>
      <c r="L103" s="40"/>
      <c r="M103" s="41"/>
      <c r="N103" s="41"/>
      <c r="O103" s="41"/>
      <c r="P103" s="42"/>
    </row>
    <row r="104" spans="1:20" x14ac:dyDescent="0.3">
      <c r="C104" s="39" t="s">
        <v>9</v>
      </c>
      <c r="D104" s="43">
        <f t="shared" ref="D104:O104" si="1">(SUMIF($A$8:$A$99,"*NSPI*",D$8:D$99))+(SUMIF($B$8:$B$99,"*NSPI*",D$8:D$99))</f>
        <v>180623.85000000003</v>
      </c>
      <c r="E104" s="43">
        <f t="shared" si="1"/>
        <v>81735.88</v>
      </c>
      <c r="F104" s="43">
        <f t="shared" si="1"/>
        <v>144324.42000000001</v>
      </c>
      <c r="G104" s="43">
        <f t="shared" si="1"/>
        <v>77409.38</v>
      </c>
      <c r="H104" s="43">
        <f t="shared" si="1"/>
        <v>77499.789999999994</v>
      </c>
      <c r="I104" s="43">
        <f t="shared" si="1"/>
        <v>78983.06</v>
      </c>
      <c r="J104" s="43">
        <f t="shared" si="1"/>
        <v>73939.180000000008</v>
      </c>
      <c r="K104" s="43">
        <f t="shared" si="1"/>
        <v>90483.400000000009</v>
      </c>
      <c r="L104" s="43">
        <f t="shared" si="1"/>
        <v>85600.099999999991</v>
      </c>
      <c r="M104" s="43">
        <f t="shared" si="1"/>
        <v>202146.38999999998</v>
      </c>
      <c r="N104" s="43">
        <f t="shared" si="1"/>
        <v>107959.51000000001</v>
      </c>
      <c r="O104" s="43">
        <f t="shared" si="1"/>
        <v>69178.2</v>
      </c>
      <c r="P104" s="44">
        <f>SUM(D104:O104)</f>
        <v>1269883.1600000001</v>
      </c>
      <c r="Q104" s="43">
        <f>-ROUND(P104-1222257.1-'[1]NSPI Utilities'!F9,2)</f>
        <v>-0.02</v>
      </c>
      <c r="R104" s="45"/>
    </row>
    <row r="105" spans="1:20" ht="14.5" x14ac:dyDescent="0.3">
      <c r="C105" s="39" t="s">
        <v>116</v>
      </c>
      <c r="D105" s="43">
        <f t="shared" ref="D105:O105" si="2">(SUMIF($A$8:$A$99,"*Emera Inc.*",D$8:D$99))+(SUMIF($B$8:$B$99,"*Emera Inc.*",D$8:D$99))</f>
        <v>552699.50000000012</v>
      </c>
      <c r="E105" s="43">
        <f t="shared" si="2"/>
        <v>1343005.7200000004</v>
      </c>
      <c r="F105" s="43">
        <f t="shared" si="2"/>
        <v>811516.40000000014</v>
      </c>
      <c r="G105" s="43">
        <f t="shared" si="2"/>
        <v>322450.58999999997</v>
      </c>
      <c r="H105" s="43">
        <f t="shared" si="2"/>
        <v>391738.64999999985</v>
      </c>
      <c r="I105" s="43">
        <f t="shared" si="2"/>
        <v>4232191.3899999997</v>
      </c>
      <c r="J105" s="43">
        <f t="shared" si="2"/>
        <v>564390.42000000016</v>
      </c>
      <c r="K105" s="43">
        <f t="shared" si="2"/>
        <v>389689.14999999991</v>
      </c>
      <c r="L105" s="43">
        <f t="shared" si="2"/>
        <v>392746.63000000006</v>
      </c>
      <c r="M105" s="43">
        <f t="shared" si="2"/>
        <v>387116.77999999997</v>
      </c>
      <c r="N105" s="43">
        <f t="shared" si="2"/>
        <v>318531.39999999991</v>
      </c>
      <c r="O105" s="43">
        <f t="shared" si="2"/>
        <v>347645.44999999995</v>
      </c>
      <c r="P105" s="44">
        <f>SUM(D105:O105)</f>
        <v>10053722.08</v>
      </c>
      <c r="Q105" s="46">
        <f>-ROUND(P105-16816465.4+6762743.32,2)</f>
        <v>0</v>
      </c>
      <c r="R105" s="45"/>
    </row>
    <row r="106" spans="1:20" x14ac:dyDescent="0.3">
      <c r="C106" s="39" t="s">
        <v>117</v>
      </c>
      <c r="D106" s="43">
        <f t="shared" ref="D106:O106" si="3">(SUMIF($A$8:$A$99,"*3267654 NS Ltd*",D$8:D$99))+(SUMIF($B$8:$B$99,"*3267654 NS Ltd*",D$8:D$99))</f>
        <v>16016</v>
      </c>
      <c r="E106" s="43">
        <f t="shared" si="3"/>
        <v>16016</v>
      </c>
      <c r="F106" s="43">
        <f t="shared" si="3"/>
        <v>16016</v>
      </c>
      <c r="G106" s="43">
        <f t="shared" si="3"/>
        <v>16016</v>
      </c>
      <c r="H106" s="43">
        <f t="shared" si="3"/>
        <v>16016</v>
      </c>
      <c r="I106" s="43">
        <f t="shared" si="3"/>
        <v>16016</v>
      </c>
      <c r="J106" s="43">
        <f t="shared" si="3"/>
        <v>16016</v>
      </c>
      <c r="K106" s="43">
        <f t="shared" si="3"/>
        <v>16016</v>
      </c>
      <c r="L106" s="43">
        <f t="shared" si="3"/>
        <v>16016</v>
      </c>
      <c r="M106" s="43">
        <f t="shared" si="3"/>
        <v>16016</v>
      </c>
      <c r="N106" s="43">
        <f t="shared" si="3"/>
        <v>16016</v>
      </c>
      <c r="O106" s="43">
        <f t="shared" si="3"/>
        <v>16016</v>
      </c>
      <c r="P106" s="44">
        <f>SUM(D106:O106)</f>
        <v>192192</v>
      </c>
      <c r="Q106" s="43">
        <f>ROUND(P106-192192,2)</f>
        <v>0</v>
      </c>
    </row>
    <row r="107" spans="1:20" x14ac:dyDescent="0.3">
      <c r="C107" s="39"/>
      <c r="D107" s="43"/>
      <c r="E107" s="43"/>
      <c r="F107" s="43"/>
      <c r="G107" s="43"/>
      <c r="H107" s="43"/>
      <c r="I107" s="43"/>
      <c r="J107" s="43"/>
      <c r="K107" s="43"/>
      <c r="L107" s="43"/>
      <c r="M107" s="43"/>
      <c r="N107" s="43"/>
      <c r="O107" s="43"/>
      <c r="P107" s="44"/>
    </row>
    <row r="108" spans="1:20" ht="13.5" thickBot="1" x14ac:dyDescent="0.35">
      <c r="C108" s="47" t="s">
        <v>118</v>
      </c>
      <c r="D108" s="48">
        <f>SUM(D104:D106)</f>
        <v>749339.35000000009</v>
      </c>
      <c r="E108" s="48">
        <f t="shared" ref="E108:P108" si="4">SUM(E104:E106)</f>
        <v>1440757.6000000006</v>
      </c>
      <c r="F108" s="48">
        <f t="shared" si="4"/>
        <v>971856.82000000018</v>
      </c>
      <c r="G108" s="48">
        <f t="shared" si="4"/>
        <v>415875.97</v>
      </c>
      <c r="H108" s="48">
        <f t="shared" si="4"/>
        <v>485254.43999999983</v>
      </c>
      <c r="I108" s="48">
        <f t="shared" si="4"/>
        <v>4327190.4499999993</v>
      </c>
      <c r="J108" s="48">
        <f t="shared" si="4"/>
        <v>654345.60000000021</v>
      </c>
      <c r="K108" s="48">
        <f t="shared" si="4"/>
        <v>496188.54999999993</v>
      </c>
      <c r="L108" s="48">
        <f t="shared" si="4"/>
        <v>494362.73000000004</v>
      </c>
      <c r="M108" s="48">
        <f t="shared" si="4"/>
        <v>605279.16999999993</v>
      </c>
      <c r="N108" s="48">
        <f t="shared" si="4"/>
        <v>442506.90999999992</v>
      </c>
      <c r="O108" s="48">
        <f t="shared" si="4"/>
        <v>432839.64999999997</v>
      </c>
      <c r="P108" s="49">
        <f t="shared" si="4"/>
        <v>11515797.24</v>
      </c>
    </row>
    <row r="109" spans="1:20" ht="15" thickTop="1" x14ac:dyDescent="0.3">
      <c r="C109" s="39"/>
      <c r="D109" s="40"/>
      <c r="E109" s="41"/>
      <c r="F109" s="41"/>
      <c r="G109" s="41"/>
      <c r="H109" s="40"/>
      <c r="I109" s="41"/>
      <c r="J109" s="40"/>
      <c r="K109" s="41"/>
      <c r="L109" s="40"/>
      <c r="M109" s="41"/>
      <c r="N109" s="41"/>
      <c r="O109" s="41"/>
      <c r="P109" s="50"/>
      <c r="Q109" s="51"/>
      <c r="R109" s="51"/>
      <c r="S109" s="52"/>
      <c r="T109" s="52"/>
    </row>
    <row r="110" spans="1:20" ht="14.5" x14ac:dyDescent="0.3">
      <c r="C110" s="39"/>
      <c r="D110" s="53">
        <f>D102-D108</f>
        <v>0</v>
      </c>
      <c r="E110" s="54">
        <f t="shared" ref="E110:P110" si="5">E102-E108</f>
        <v>0</v>
      </c>
      <c r="F110" s="54">
        <f t="shared" si="5"/>
        <v>0</v>
      </c>
      <c r="G110" s="54">
        <f t="shared" si="5"/>
        <v>0</v>
      </c>
      <c r="H110" s="54">
        <f t="shared" si="5"/>
        <v>0</v>
      </c>
      <c r="I110" s="54">
        <f t="shared" si="5"/>
        <v>0</v>
      </c>
      <c r="J110" s="54">
        <f t="shared" si="5"/>
        <v>0</v>
      </c>
      <c r="K110" s="54">
        <f t="shared" si="5"/>
        <v>0</v>
      </c>
      <c r="L110" s="54">
        <f t="shared" si="5"/>
        <v>0</v>
      </c>
      <c r="M110" s="54">
        <f t="shared" si="5"/>
        <v>0</v>
      </c>
      <c r="N110" s="54">
        <f t="shared" si="5"/>
        <v>0</v>
      </c>
      <c r="O110" s="54">
        <f t="shared" si="5"/>
        <v>0</v>
      </c>
      <c r="P110" s="55">
        <f t="shared" si="5"/>
        <v>0</v>
      </c>
      <c r="Q110" s="51"/>
      <c r="R110" s="51"/>
      <c r="S110" s="52"/>
      <c r="T110" s="52"/>
    </row>
    <row r="111" spans="1:20" ht="15" thickBot="1" x14ac:dyDescent="0.35">
      <c r="C111" s="56"/>
      <c r="D111" s="57"/>
      <c r="E111" s="58"/>
      <c r="F111" s="58"/>
      <c r="G111" s="58"/>
      <c r="H111" s="57"/>
      <c r="I111" s="58"/>
      <c r="J111" s="57"/>
      <c r="K111" s="58"/>
      <c r="L111" s="57"/>
      <c r="M111" s="58"/>
      <c r="N111" s="58"/>
      <c r="O111" s="58"/>
      <c r="P111" s="59"/>
      <c r="Q111" s="51"/>
      <c r="R111" s="51"/>
      <c r="S111" s="52"/>
      <c r="T111" s="52"/>
    </row>
    <row r="113" spans="1:20" x14ac:dyDescent="0.35">
      <c r="C113" s="14" t="s">
        <v>119</v>
      </c>
    </row>
    <row r="114" spans="1:20" x14ac:dyDescent="0.3">
      <c r="C114" s="60" t="s">
        <v>38</v>
      </c>
      <c r="O114" s="61">
        <v>6762743.3200000003</v>
      </c>
    </row>
    <row r="117" spans="1:20" s="51" customFormat="1" ht="15.5" x14ac:dyDescent="0.35">
      <c r="A117" s="62" t="s">
        <v>120</v>
      </c>
      <c r="B117" s="63" t="s">
        <v>120</v>
      </c>
      <c r="C117" s="63"/>
      <c r="D117" s="63"/>
      <c r="E117" s="63"/>
      <c r="F117" s="63"/>
      <c r="G117" s="63"/>
      <c r="H117" s="63"/>
      <c r="I117" s="63"/>
      <c r="J117" s="63"/>
      <c r="K117" s="63"/>
      <c r="L117" s="63"/>
      <c r="M117" s="63"/>
      <c r="Q117" s="14"/>
      <c r="R117" s="14"/>
      <c r="S117" s="35"/>
      <c r="T117" s="35"/>
    </row>
    <row r="118" spans="1:20" s="51" customFormat="1" ht="15.5" x14ac:dyDescent="0.35">
      <c r="A118" s="63"/>
      <c r="B118" s="63" t="s">
        <v>120</v>
      </c>
      <c r="C118" s="63"/>
      <c r="D118" s="63"/>
      <c r="E118" s="63"/>
      <c r="F118" s="63"/>
      <c r="G118" s="63"/>
      <c r="H118" s="63"/>
      <c r="I118" s="63"/>
      <c r="J118" s="63"/>
      <c r="K118" s="63"/>
      <c r="L118" s="63"/>
      <c r="M118" s="63"/>
      <c r="Q118" s="14"/>
      <c r="R118" s="14"/>
      <c r="S118" s="35"/>
      <c r="T118" s="35"/>
    </row>
    <row r="119" spans="1:20" s="51" customFormat="1" ht="15.5" x14ac:dyDescent="0.35">
      <c r="A119" s="63"/>
      <c r="B119" s="63" t="s">
        <v>120</v>
      </c>
      <c r="C119" s="63"/>
      <c r="D119" s="63"/>
      <c r="E119" s="63"/>
      <c r="F119" s="63"/>
      <c r="G119" s="63"/>
      <c r="H119" s="63"/>
      <c r="I119" s="63"/>
      <c r="J119" s="63"/>
      <c r="K119" s="63"/>
      <c r="L119" s="63"/>
      <c r="M119" s="63"/>
      <c r="Q119" s="14"/>
      <c r="R119" s="14"/>
      <c r="S119" s="35"/>
      <c r="T119" s="35"/>
    </row>
    <row r="120" spans="1:20" x14ac:dyDescent="0.35">
      <c r="B120" s="14" t="s">
        <v>120</v>
      </c>
    </row>
  </sheetData>
  <pageMargins left="0.7" right="0.7" top="0.75" bottom="0.75" header="0.3" footer="0.3"/>
  <pageSetup paperSize="5" scale="5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3884E3DED61AD4D98CB16CEC4916092" ma:contentTypeVersion="15" ma:contentTypeDescription="Create a new document." ma:contentTypeScope="" ma:versionID="0c7147a497cfe2eb4f37859a89ed583e">
  <xsd:schema xmlns:xsd="http://www.w3.org/2001/XMLSchema" xmlns:xs="http://www.w3.org/2001/XMLSchema" xmlns:p="http://schemas.microsoft.com/office/2006/metadata/properties" xmlns:ns2="d4377d13-c6bd-4006-bfb8-53fac925f0c8" targetNamespace="http://schemas.microsoft.com/office/2006/metadata/properties" ma:root="true" ma:fieldsID="715e39e9c2fbfdf3c2ae2dffbd637dd9" ns2:_="">
    <xsd:import namespace="d4377d13-c6bd-4006-bfb8-53fac925f0c8"/>
    <xsd:element name="properties">
      <xsd:complexType>
        <xsd:sequence>
          <xsd:element name="documentManagement">
            <xsd:complexType>
              <xsd:all>
                <xsd:element ref="ns2:Proceeding" minOccurs="0"/>
                <xsd:element ref="ns2:Confidentiality" minOccurs="0"/>
                <xsd:element ref="ns2:Writer" minOccurs="0"/>
                <xsd:element ref="ns2:Owner" minOccurs="0"/>
                <xsd:element ref="ns2:Notes" minOccurs="0"/>
                <xsd:element ref="ns2:Sensitive_x002f_ELTReview_x003f_" minOccurs="0"/>
                <xsd:element ref="ns2:Library_x0020_Type" minOccurs="0"/>
                <xsd:element ref="ns2:Status" minOccurs="0"/>
                <xsd:element ref="ns2:Intervenor" minOccurs="0"/>
                <xsd:element ref="ns2:Description0" minOccurs="0"/>
                <xsd:element ref="ns2:CrossReference" minOccurs="0"/>
                <xsd:element ref="ns2:Topic"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377d13-c6bd-4006-bfb8-53fac925f0c8" elementFormDefault="qualified">
    <xsd:import namespace="http://schemas.microsoft.com/office/2006/documentManagement/types"/>
    <xsd:import namespace="http://schemas.microsoft.com/office/infopath/2007/PartnerControls"/>
    <xsd:element name="Proceeding" ma:index="8" nillable="true" ma:displayName="Proceeding" ma:default="2023 Financial Statements" ma:format="Dropdown" ma:internalName="Proceeding">
      <xsd:simpleType>
        <xsd:restriction base="dms:Choice">
          <xsd:enumeration value="2021 Financial Statements"/>
          <xsd:enumeration value="2021 Affiliate Code of Conduct Report"/>
          <xsd:enumeration value="2022 Financial Statements"/>
          <xsd:enumeration value="2022 Affiliate Code of Conduct Report"/>
          <xsd:enumeration value="2023 Financial Statements"/>
          <xsd:enumeration value="2023 Affiliate Code of Conduct Report"/>
          <xsd:enumeration value="2024 Financial Statements"/>
          <xsd:enumeration value="2024 Affiliate Code of Conduct Report"/>
          <xsd:enumeration value="2025 Financial Statements"/>
          <xsd:enumeration value="2025 Affiliate Code of Conduct Report"/>
          <xsd:enumeration value="2026 Financial Statements"/>
          <xsd:enumeration value="2026 Affiliate Code of Conduct Report"/>
          <xsd:enumeration value="2027 Financial Statements"/>
          <xsd:enumeration value="2027 Affiliate Code of Conduct Report"/>
        </xsd:restriction>
      </xsd:simpleType>
    </xsd:element>
    <xsd:element name="Confidentiality" ma:index="9" nillable="true" ma:displayName="Confidentiality" ma:default="Non-confidential" ma:format="Dropdown" ma:internalName="Confidentiality">
      <xsd:simpleType>
        <xsd:restriction base="dms:Choice">
          <xsd:enumeration value="Non-confidential"/>
          <xsd:enumeration value="PCON"/>
          <xsd:enumeration value="CONF"/>
          <xsd:enumeration value="CONF AO"/>
          <xsd:enumeration value="REDACTED"/>
        </xsd:restriction>
      </xsd:simpleType>
    </xsd:element>
    <xsd:element name="Writer" ma:index="10" nillable="true" ma:displayName="Writer" ma:format="Dropdown" ma:list="UserInfo" ma:SharePointGroup="0" ma:internalName="Write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wner" ma:index="11" nillable="true" ma:displayName="Owner" ma:format="Dropdown" ma:list="UserInfo" ma:SharePointGroup="0"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otes" ma:index="12" nillable="true" ma:displayName="Notes" ma:description="Notes / comments " ma:format="Dropdown" ma:internalName="Notes">
      <xsd:simpleType>
        <xsd:restriction base="dms:Note">
          <xsd:maxLength value="255"/>
        </xsd:restriction>
      </xsd:simpleType>
    </xsd:element>
    <xsd:element name="Sensitive_x002f_ELTReview_x003f_" ma:index="13" nillable="true" ma:displayName="Sensitive/ELT Review?" ma:default="0" ma:format="Dropdown" ma:internalName="Sensitive_x002f_ELTReview_x003f_">
      <xsd:simpleType>
        <xsd:restriction base="dms:Boolean"/>
      </xsd:simpleType>
    </xsd:element>
    <xsd:element name="Library_x0020_Type" ma:index="14" nillable="true" ma:displayName="Library Type" ma:list="{4752f126-a7eb-4239-b3ca-ea5120171409}" ma:internalName="Library_x0020_Type" ma:showField="Title">
      <xsd:simpleType>
        <xsd:restriction base="dms:Lookup"/>
      </xsd:simpleType>
    </xsd:element>
    <xsd:element name="Status" ma:index="15" nillable="true" ma:displayName="Status" ma:list="{88af0892-4132-4c21-9b5f-84e6d6dc772b}" ma:internalName="Status" ma:showField="Title">
      <xsd:simpleType>
        <xsd:restriction base="dms:Lookup"/>
      </xsd:simpleType>
    </xsd:element>
    <xsd:element name="Intervenor" ma:index="16" nillable="true" ma:displayName="Intervenor" ma:format="Dropdown" ma:list="{861928c9-e5d5-46d7-84da-6bc612f47308}" ma:internalName="Intervenor" ma:showField="Title">
      <xsd:simpleType>
        <xsd:restriction base="dms:Lookup"/>
      </xsd:simpleType>
    </xsd:element>
    <xsd:element name="Description0" ma:index="17" nillable="true" ma:displayName="Description" ma:internalName="Description0">
      <xsd:simpleType>
        <xsd:restriction base="dms:Note">
          <xsd:maxLength value="255"/>
        </xsd:restriction>
      </xsd:simpleType>
    </xsd:element>
    <xsd:element name="CrossReference" ma:index="18" nillable="true" ma:displayName="Cross Reference" ma:format="Dropdown" ma:internalName="CrossReference">
      <xsd:simpleType>
        <xsd:restriction base="dms:Text">
          <xsd:maxLength value="255"/>
        </xsd:restriction>
      </xsd:simpleType>
    </xsd:element>
    <xsd:element name="Topic" ma:index="19" nillable="true" ma:displayName="Topic" ma:format="Dropdown" ma:internalName="Topic">
      <xsd:simpleType>
        <xsd:restriction base="dms:Choice">
          <xsd:enumeration value="Contingency/Management Reserve"/>
          <xsd:enumeration value="Contracts"/>
          <xsd:enumeration value="Financial"/>
          <xsd:enumeration value="Historical References"/>
          <xsd:enumeration value="Procurement"/>
          <xsd:enumeration value="Risks"/>
          <xsd:enumeration value="Rock Characteristics"/>
          <xsd:enumeration value="Other"/>
        </xsd:restriction>
      </xsd:simpleType>
    </xsd:element>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ntervenor xmlns="d4377d13-c6bd-4006-bfb8-53fac925f0c8">4</Intervenor>
    <Proceeding xmlns="d4377d13-c6bd-4006-bfb8-53fac925f0c8">2025 Affiliate Code of Conduct Report</Proceeding>
    <Confidentiality xmlns="d4377d13-c6bd-4006-bfb8-53fac925f0c8">Non-confidential</Confidentiality>
    <Description0 xmlns="d4377d13-c6bd-4006-bfb8-53fac925f0c8" xsi:nil="true"/>
    <Writer xmlns="d4377d13-c6bd-4006-bfb8-53fac925f0c8">
      <UserInfo>
        <DisplayName/>
        <AccountId xsi:nil="true"/>
        <AccountType/>
      </UserInfo>
    </Writer>
    <CrossReference xmlns="d4377d13-c6bd-4006-bfb8-53fac925f0c8" xsi:nil="true"/>
    <Owner xmlns="d4377d13-c6bd-4006-bfb8-53fac925f0c8">
      <UserInfo>
        <DisplayName/>
        <AccountId xsi:nil="true"/>
        <AccountType/>
      </UserInfo>
    </Owner>
    <Status xmlns="d4377d13-c6bd-4006-bfb8-53fac925f0c8">14</Status>
    <Topic xmlns="d4377d13-c6bd-4006-bfb8-53fac925f0c8" xsi:nil="true"/>
    <Library_x0020_Type xmlns="d4377d13-c6bd-4006-bfb8-53fac925f0c8">3</Library_x0020_Type>
    <Notes xmlns="d4377d13-c6bd-4006-bfb8-53fac925f0c8" xsi:nil="true"/>
    <Sensitive_x002f_ELTReview_x003f_ xmlns="d4377d13-c6bd-4006-bfb8-53fac925f0c8">false</Sensitive_x002f_ELTReview_x003f_>
  </documentManagement>
</p:properties>
</file>

<file path=customXml/itemProps1.xml><?xml version="1.0" encoding="utf-8"?>
<ds:datastoreItem xmlns:ds="http://schemas.openxmlformats.org/officeDocument/2006/customXml" ds:itemID="{2889120E-2497-4935-B288-8E0B71A7435B}">
  <ds:schemaRefs>
    <ds:schemaRef ds:uri="http://schemas.microsoft.com/sharepoint/v3/contenttype/forms"/>
  </ds:schemaRefs>
</ds:datastoreItem>
</file>

<file path=customXml/itemProps2.xml><?xml version="1.0" encoding="utf-8"?>
<ds:datastoreItem xmlns:ds="http://schemas.openxmlformats.org/officeDocument/2006/customXml" ds:itemID="{DE9EEAA2-DA1E-46E2-9E4D-03782CC7C6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377d13-c6bd-4006-bfb8-53fac925f0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991714-9DE6-48D9-9840-7A184590027D}">
  <ds:schemaRefs>
    <ds:schemaRef ds:uri="http://purl.org/dc/elements/1.1/"/>
    <ds:schemaRef ds:uri="http://schemas.microsoft.com/office/2006/metadata/properties"/>
    <ds:schemaRef ds:uri="d4377d13-c6bd-4006-bfb8-53fac925f0c8"/>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http://purl.org/dc/terms/"/>
  </ds:schemaRefs>
</ds:datastoreItem>
</file>

<file path=docMetadata/LabelInfo.xml><?xml version="1.0" encoding="utf-8"?>
<clbl:labelList xmlns:clbl="http://schemas.microsoft.com/office/2020/mipLabelMetadata">
  <clbl:label id="{7e495d63-2f91-4396-9294-56f6556ba290}" enabled="1" method="Standard" siteId="{fd6bcd81-5835-4f87-b633-74c802612d0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2024</vt:lpstr>
      <vt:lpstr>2025</vt:lpstr>
      <vt:lpstr>'2025'!Print_Titles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Bambrick, Allison</dc:creator>
  <cp:lastModifiedBy>Nielsen, Sharleen</cp:lastModifiedBy>
  <dcterms:created xsi:type="dcterms:W3CDTF">2026-07-30T16:31:08Z</dcterms:created>
  <dcterms:modified xsi:type="dcterms:W3CDTF">2026-08-11T15:43:44Z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0x010100E3884E3DED61AD4D98CB16CEC4916092</vt:lpwstr>
  </property>
</Properties>
</file>