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CDE1F9C-6749-4E05-8CE4-C14838E7F1FB}" xr6:coauthVersionLast="47" xr6:coauthVersionMax="47" xr10:uidLastSave="{00000000-0000-0000-0000-000000000000}"/>
  <bookViews>
    <workbookView xWindow="-110" yWindow="-110" windowWidth="19420" windowHeight="11500" xr2:uid="{B6F700BE-340A-4D85-874E-C82D4E391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D4" i="1"/>
  <c r="D10" i="1"/>
  <c r="C10" i="1"/>
  <c r="D9" i="1"/>
  <c r="C9" i="1"/>
  <c r="D8" i="1"/>
  <c r="C8" i="1"/>
  <c r="D7" i="1"/>
  <c r="C7" i="1"/>
  <c r="D6" i="1"/>
  <c r="C6" i="1"/>
  <c r="D5" i="1"/>
  <c r="C5" i="1"/>
  <c r="C11" i="1" s="1"/>
  <c r="E8" i="1" l="1"/>
  <c r="E5" i="1"/>
  <c r="E9" i="1"/>
  <c r="E4" i="1"/>
  <c r="E6" i="1"/>
  <c r="E10" i="1"/>
  <c r="E7" i="1"/>
  <c r="D11" i="1" l="1"/>
  <c r="E11" i="1" s="1"/>
</calcChain>
</file>

<file path=xl/sharedStrings.xml><?xml version="1.0" encoding="utf-8"?>
<sst xmlns="http://schemas.openxmlformats.org/spreadsheetml/2006/main" count="13" uniqueCount="13">
  <si>
    <t>Unit/Plant</t>
  </si>
  <si>
    <t>Remaining NBV Dec. 31, 2025</t>
  </si>
  <si>
    <t>Deferred Financing costs - May 1, 2026 to Dec 31, 2026</t>
  </si>
  <si>
    <t>Deferred Financing Costs - Jan 1, 2027 to December 31, 2027</t>
  </si>
  <si>
    <t>Total Deferred Financing Costs (2026 and 2027)</t>
  </si>
  <si>
    <t>Point Aconi</t>
  </si>
  <si>
    <t>Trenton 5</t>
  </si>
  <si>
    <t>Trenton 6</t>
  </si>
  <si>
    <t>Trenton Common</t>
  </si>
  <si>
    <t>INP</t>
  </si>
  <si>
    <t>PTMT</t>
  </si>
  <si>
    <t>Steam General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</si>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</sst>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165" fontId="0" fillId="0" borderId="1" xfId="1" applyNumberFormat="1" applyFont="1" applyBorder="1"/>
    <xf numFmtId="164" fontId="0" fillId="0" borderId="1" xfId="1" applyNumberFormat="1" applyFont="1" applyFill="1" applyBorder="1"/>
    <xf numFmtId="164" fontId="2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4D66-B04C-46E2-97EE-34D49608E675}">
  <dimension ref="A3:E11"/>
  <sheetViews>
    <sheetView tabSelected="1" workbookViewId="0">
      <selection activeCell="D4" sqref="D4"/>
    </sheetView>
  </sheetViews>
  <sheetFormatPr defaultRowHeight="14.5" x14ac:dyDescent="0.35"/>
  <cols>
    <col min="1" max="1" width="17.36328125" bestFit="1" customWidth="1"/>
    <col min="2" max="3" width="15.54296875" customWidth="1"/>
    <col min="4" max="4" width="16.453125" customWidth="1"/>
    <col min="5" max="5" width="18.81640625" customWidth="1"/>
  </cols>
  <sheetData>
    <row r="3" spans="1:5" ht="58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35">
      <c r="A4" s="3" t="s">
        <v>5</v>
      </c>
      <c r="B4" s="4">
        <v>356.14592202128608</v>
      </c>
      <c r="C4" s="4">
        <f>B4*6.59%/12*2+(B4+B4*6.59%/12*2)*6.59%/12*6</f>
        <v>15.775567013436273</v>
      </c>
      <c r="D4" s="4">
        <f>SUM(B4,C4)*6.59%/12*6+SUM(B4,C4,SUM(B4,C4)*6.59%/12*6)*6.59%/12*6+0.1</f>
        <v>25.013422217836922</v>
      </c>
      <c r="E4" s="4">
        <f t="shared" ref="E4:E11" si="0">+C4+D4</f>
        <v>40.788989231273192</v>
      </c>
    </row>
    <row r="5" spans="1:5" x14ac:dyDescent="0.35">
      <c r="A5" s="3" t="s">
        <v>6</v>
      </c>
      <c r="B5" s="4">
        <v>91.158973255441538</v>
      </c>
      <c r="C5" s="4">
        <f t="shared" ref="C5:C10" si="1">B5*6.59%/12*2+(B5+B5*6.59%/12*2)*6.59%/12*6</f>
        <v>4.0379080667426868</v>
      </c>
      <c r="D5" s="4">
        <f t="shared" ref="D5:D10" si="2">SUM(B5,C5)*6.59%/12*6+SUM(B5,C5,SUM(B5,C5)*6.59%/12*6)*6.59%/12*6</f>
        <v>6.3768299711756402</v>
      </c>
      <c r="E5" s="4">
        <f t="shared" si="0"/>
        <v>10.414738037918326</v>
      </c>
    </row>
    <row r="6" spans="1:5" x14ac:dyDescent="0.35">
      <c r="A6" s="5" t="s">
        <v>7</v>
      </c>
      <c r="B6" s="4">
        <v>152.04744464086653</v>
      </c>
      <c r="C6" s="4">
        <f t="shared" si="1"/>
        <v>6.7349771648104699</v>
      </c>
      <c r="D6" s="4">
        <f t="shared" si="2"/>
        <v>10.636152069304593</v>
      </c>
      <c r="E6" s="4">
        <f t="shared" si="0"/>
        <v>17.371129234115063</v>
      </c>
    </row>
    <row r="7" spans="1:5" x14ac:dyDescent="0.35">
      <c r="A7" s="5" t="s">
        <v>8</v>
      </c>
      <c r="B7" s="4">
        <v>65.287790638065019</v>
      </c>
      <c r="C7" s="4">
        <f t="shared" si="1"/>
        <v>2.8919379745373974</v>
      </c>
      <c r="D7" s="4">
        <f t="shared" si="2"/>
        <v>4.5670670173745229</v>
      </c>
      <c r="E7" s="4">
        <f t="shared" si="0"/>
        <v>7.4590049919119199</v>
      </c>
    </row>
    <row r="8" spans="1:5" x14ac:dyDescent="0.35">
      <c r="A8" s="5" t="s">
        <v>9</v>
      </c>
      <c r="B8" s="4">
        <v>23.502683000000005</v>
      </c>
      <c r="C8" s="4">
        <f t="shared" si="1"/>
        <v>1.041056847029936</v>
      </c>
      <c r="D8" s="4">
        <f t="shared" si="2"/>
        <v>1.644079655630543</v>
      </c>
      <c r="E8" s="4">
        <f t="shared" si="0"/>
        <v>2.685136502660479</v>
      </c>
    </row>
    <row r="9" spans="1:5" x14ac:dyDescent="0.35">
      <c r="A9" s="3" t="s">
        <v>10</v>
      </c>
      <c r="B9" s="4">
        <v>18.150664405468664</v>
      </c>
      <c r="C9" s="4">
        <f t="shared" si="1"/>
        <v>0.80398793012081604</v>
      </c>
      <c r="D9" s="4">
        <f t="shared" si="2"/>
        <v>1.2696907023427269</v>
      </c>
      <c r="E9" s="4">
        <f t="shared" si="0"/>
        <v>2.073678632463543</v>
      </c>
    </row>
    <row r="10" spans="1:5" x14ac:dyDescent="0.35">
      <c r="A10" s="3" t="s">
        <v>11</v>
      </c>
      <c r="B10" s="4">
        <v>6.7299916791573606</v>
      </c>
      <c r="C10" s="4">
        <f t="shared" si="1"/>
        <v>0.29810655736799352</v>
      </c>
      <c r="D10" s="4">
        <f t="shared" si="2"/>
        <v>0.47078209761266199</v>
      </c>
      <c r="E10" s="4">
        <f t="shared" si="0"/>
        <v>0.76888865498065551</v>
      </c>
    </row>
    <row r="11" spans="1:5" x14ac:dyDescent="0.35">
      <c r="A11" s="6" t="s">
        <v>12</v>
      </c>
      <c r="B11" s="4">
        <v>713.02346964028527</v>
      </c>
      <c r="C11" s="4">
        <f>SUM(C4:C10)</f>
        <v>31.583541554045574</v>
      </c>
      <c r="D11" s="4">
        <f>SUM(D4:D10)</f>
        <v>49.978023731277617</v>
      </c>
      <c r="E11" s="4">
        <f t="shared" si="0"/>
        <v>81.561565285323184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2026-06-19T13:31:16Z</dcterms:created>
  <dcterms:modified xsi:type="dcterms:W3CDTF">2026-06-19T13:31:21Z</dcterms:modified>
</cp:coreProperties>
</file>